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86BF9AB6-0550-4337-B225-20D5F2927FC2}" xr6:coauthVersionLast="47" xr6:coauthVersionMax="47" xr10:uidLastSave="{00000000-0000-0000-0000-000000000000}"/>
  <bookViews>
    <workbookView xWindow="375" yWindow="450" windowWidth="23430" windowHeight="20250" tabRatio="784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IPDO!$A$1:$J$1377</definedName>
    <definedName name="CaixaExtraDestaques">IPDO!$M$211</definedName>
    <definedName name="CaixaExtraTermica">IPDO!$M$211</definedName>
    <definedName name="CaixaExtraTermicas">IPDO!#REF!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mot_col2">#REF!</definedName>
    <definedName name="Submercados">#REF!</definedName>
    <definedName name="Tabela1">IPDO!$A$256:$J$306</definedName>
    <definedName name="Tabela10">IPDO!$A$843:$J$851</definedName>
    <definedName name="Tabela11">IPDO!$A$854:$J$874</definedName>
    <definedName name="Tabela2">IPDO!$A$313:$J$368</definedName>
    <definedName name="Tabela3">IPDO!$A$375:$J$407</definedName>
    <definedName name="Tabela4">IPDO!$A$428:$J$473</definedName>
    <definedName name="Tabela5">IPDO!$A$475:$J$690</definedName>
    <definedName name="Tabela6">IPDO!$A$692:$J$701</definedName>
    <definedName name="Tabela7">IPDO!$A$703:$J$734</definedName>
    <definedName name="Tabela8">IPDO!$A$736:$J$800</definedName>
    <definedName name="Tabela9">IPDO!$A$802:$J$841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733" i="11" l="1"/>
  <c r="P733" i="11"/>
  <c r="P732" i="11"/>
  <c r="L733" i="11"/>
  <c r="H733" i="11"/>
  <c r="D733" i="11"/>
  <c r="AD7" i="11"/>
  <c r="AE12" i="11" s="1"/>
  <c r="T732" i="11"/>
  <c r="T731" i="11"/>
  <c r="T730" i="11"/>
  <c r="T729" i="11"/>
  <c r="T728" i="11"/>
  <c r="T727" i="11"/>
  <c r="T726" i="11"/>
  <c r="T725" i="11"/>
  <c r="T724" i="11"/>
  <c r="T723" i="11"/>
  <c r="T722" i="11"/>
  <c r="T721" i="11"/>
  <c r="T720" i="11"/>
  <c r="T719" i="11"/>
  <c r="T718" i="11"/>
  <c r="T717" i="11"/>
  <c r="T716" i="11"/>
  <c r="T715" i="11"/>
  <c r="T714" i="11"/>
  <c r="T713" i="11"/>
  <c r="T712" i="11"/>
  <c r="T711" i="11"/>
  <c r="T710" i="11"/>
  <c r="T709" i="11"/>
  <c r="T708" i="11"/>
  <c r="T707" i="11"/>
  <c r="T706" i="11"/>
  <c r="T705" i="11"/>
  <c r="T704" i="11"/>
  <c r="T703" i="11"/>
  <c r="T702" i="11"/>
  <c r="T701" i="11"/>
  <c r="T700" i="11"/>
  <c r="T699" i="11"/>
  <c r="T698" i="11"/>
  <c r="T697" i="11"/>
  <c r="T696" i="11"/>
  <c r="T695" i="11"/>
  <c r="T694" i="11"/>
  <c r="T693" i="11"/>
  <c r="T692" i="11"/>
  <c r="T691" i="11"/>
  <c r="T690" i="11"/>
  <c r="T689" i="11"/>
  <c r="T688" i="11"/>
  <c r="T687" i="11"/>
  <c r="T686" i="11"/>
  <c r="T685" i="11"/>
  <c r="T684" i="11"/>
  <c r="T683" i="11"/>
  <c r="T682" i="11"/>
  <c r="T681" i="11"/>
  <c r="T680" i="11"/>
  <c r="T679" i="11"/>
  <c r="T678" i="11"/>
  <c r="T677" i="11"/>
  <c r="T676" i="11"/>
  <c r="T675" i="11"/>
  <c r="T674" i="11"/>
  <c r="T673" i="11"/>
  <c r="T672" i="11"/>
  <c r="T671" i="11"/>
  <c r="T670" i="11"/>
  <c r="T669" i="11"/>
  <c r="T668" i="11"/>
  <c r="T667" i="11"/>
  <c r="T666" i="11"/>
  <c r="T665" i="11"/>
  <c r="T664" i="11"/>
  <c r="T663" i="11"/>
  <c r="T662" i="11"/>
  <c r="T661" i="11"/>
  <c r="T660" i="11"/>
  <c r="T659" i="11"/>
  <c r="T658" i="11"/>
  <c r="T657" i="11"/>
  <c r="T656" i="11"/>
  <c r="T655" i="11"/>
  <c r="T654" i="11"/>
  <c r="T653" i="11"/>
  <c r="T652" i="11"/>
  <c r="T651" i="11"/>
  <c r="T650" i="11"/>
  <c r="T649" i="11"/>
  <c r="T648" i="11"/>
  <c r="T647" i="11"/>
  <c r="T646" i="11"/>
  <c r="T645" i="11"/>
  <c r="T644" i="11"/>
  <c r="T643" i="11"/>
  <c r="T642" i="11"/>
  <c r="T641" i="11"/>
  <c r="T640" i="11"/>
  <c r="T639" i="11"/>
  <c r="T638" i="11"/>
  <c r="T637" i="11"/>
  <c r="T636" i="11"/>
  <c r="T635" i="11"/>
  <c r="T634" i="11"/>
  <c r="T633" i="11"/>
  <c r="T632" i="11"/>
  <c r="T631" i="11"/>
  <c r="T630" i="11"/>
  <c r="T629" i="11"/>
  <c r="T628" i="11"/>
  <c r="T627" i="11"/>
  <c r="T626" i="11"/>
  <c r="T625" i="11"/>
  <c r="T624" i="11"/>
  <c r="T623" i="11"/>
  <c r="T622" i="11"/>
  <c r="T621" i="11"/>
  <c r="T620" i="11"/>
  <c r="T619" i="11"/>
  <c r="T618" i="11"/>
  <c r="T617" i="11"/>
  <c r="T616" i="11"/>
  <c r="T615" i="11"/>
  <c r="T614" i="11"/>
  <c r="T613" i="11"/>
  <c r="T612" i="11"/>
  <c r="T611" i="11"/>
  <c r="T610" i="11"/>
  <c r="T609" i="11"/>
  <c r="T608" i="11"/>
  <c r="T607" i="11"/>
  <c r="T606" i="11"/>
  <c r="T605" i="11"/>
  <c r="T604" i="11"/>
  <c r="T603" i="11"/>
  <c r="T602" i="11"/>
  <c r="T601" i="11"/>
  <c r="T600" i="11"/>
  <c r="T599" i="11"/>
  <c r="T598" i="11"/>
  <c r="T597" i="11"/>
  <c r="T596" i="11"/>
  <c r="T595" i="11"/>
  <c r="T594" i="11"/>
  <c r="T593" i="11"/>
  <c r="T592" i="11"/>
  <c r="T591" i="11"/>
  <c r="T590" i="11"/>
  <c r="T589" i="11"/>
  <c r="T588" i="11"/>
  <c r="T587" i="11"/>
  <c r="T586" i="11"/>
  <c r="T585" i="11"/>
  <c r="T584" i="11"/>
  <c r="T583" i="11"/>
  <c r="T582" i="11"/>
  <c r="T581" i="11"/>
  <c r="T580" i="11"/>
  <c r="T579" i="11"/>
  <c r="T578" i="11"/>
  <c r="T577" i="11"/>
  <c r="T576" i="11"/>
  <c r="T575" i="11"/>
  <c r="T574" i="11"/>
  <c r="T573" i="11"/>
  <c r="T572" i="11"/>
  <c r="T571" i="11"/>
  <c r="T570" i="11"/>
  <c r="T569" i="11"/>
  <c r="T568" i="11"/>
  <c r="T567" i="11"/>
  <c r="T566" i="11"/>
  <c r="T565" i="11"/>
  <c r="T564" i="11"/>
  <c r="T563" i="11"/>
  <c r="T562" i="11"/>
  <c r="T561" i="11"/>
  <c r="T560" i="11"/>
  <c r="T559" i="11"/>
  <c r="T558" i="11"/>
  <c r="T557" i="11"/>
  <c r="T556" i="11"/>
  <c r="T555" i="11"/>
  <c r="T554" i="11"/>
  <c r="T553" i="11"/>
  <c r="T552" i="11"/>
  <c r="T551" i="11"/>
  <c r="T550" i="11"/>
  <c r="T549" i="11"/>
  <c r="T548" i="11"/>
  <c r="T547" i="11"/>
  <c r="T546" i="11"/>
  <c r="T545" i="11"/>
  <c r="T544" i="11"/>
  <c r="T543" i="11"/>
  <c r="T542" i="11"/>
  <c r="T541" i="11"/>
  <c r="T540" i="11"/>
  <c r="T539" i="11"/>
  <c r="T538" i="11"/>
  <c r="T537" i="11"/>
  <c r="T536" i="11"/>
  <c r="T535" i="11"/>
  <c r="T534" i="11"/>
  <c r="T533" i="11"/>
  <c r="T532" i="11"/>
  <c r="T531" i="11"/>
  <c r="T530" i="11"/>
  <c r="T529" i="11"/>
  <c r="T528" i="11"/>
  <c r="T527" i="11"/>
  <c r="T526" i="11"/>
  <c r="T525" i="11"/>
  <c r="T524" i="11"/>
  <c r="T523" i="11"/>
  <c r="T522" i="11"/>
  <c r="T521" i="11"/>
  <c r="T520" i="11"/>
  <c r="T519" i="11"/>
  <c r="T518" i="11"/>
  <c r="T517" i="11"/>
  <c r="T516" i="11"/>
  <c r="T515" i="11"/>
  <c r="T514" i="11"/>
  <c r="T513" i="11"/>
  <c r="T512" i="11"/>
  <c r="T511" i="11"/>
  <c r="T510" i="11"/>
  <c r="T509" i="11"/>
  <c r="T508" i="11"/>
  <c r="T507" i="11"/>
  <c r="T506" i="11"/>
  <c r="T505" i="11"/>
  <c r="T504" i="11"/>
  <c r="T503" i="11"/>
  <c r="T502" i="11"/>
  <c r="T501" i="11"/>
  <c r="T500" i="11"/>
  <c r="T499" i="11"/>
  <c r="T498" i="11"/>
  <c r="T497" i="11"/>
  <c r="T496" i="11"/>
  <c r="T495" i="11"/>
  <c r="T494" i="11"/>
  <c r="T493" i="11"/>
  <c r="T492" i="11"/>
  <c r="T491" i="11"/>
  <c r="T490" i="11"/>
  <c r="T489" i="11"/>
  <c r="T488" i="11"/>
  <c r="T487" i="11"/>
  <c r="T486" i="11"/>
  <c r="T485" i="11"/>
  <c r="T484" i="11"/>
  <c r="T483" i="11"/>
  <c r="T482" i="11"/>
  <c r="T481" i="11"/>
  <c r="T480" i="11"/>
  <c r="T479" i="11"/>
  <c r="T478" i="11"/>
  <c r="T477" i="11"/>
  <c r="T476" i="11"/>
  <c r="T475" i="11"/>
  <c r="T474" i="11"/>
  <c r="T473" i="11"/>
  <c r="T472" i="11"/>
  <c r="T471" i="11"/>
  <c r="T470" i="11"/>
  <c r="T469" i="11"/>
  <c r="T468" i="11"/>
  <c r="T467" i="11"/>
  <c r="T466" i="11"/>
  <c r="T465" i="11"/>
  <c r="T464" i="11"/>
  <c r="T463" i="11"/>
  <c r="T462" i="11"/>
  <c r="T461" i="11"/>
  <c r="T460" i="11"/>
  <c r="T459" i="11"/>
  <c r="T458" i="11"/>
  <c r="T457" i="11"/>
  <c r="T456" i="11"/>
  <c r="T455" i="11"/>
  <c r="T454" i="11"/>
  <c r="T453" i="11"/>
  <c r="T452" i="11"/>
  <c r="T451" i="11"/>
  <c r="T450" i="11"/>
  <c r="T449" i="11"/>
  <c r="T448" i="11"/>
  <c r="T447" i="11"/>
  <c r="T446" i="11"/>
  <c r="T445" i="11"/>
  <c r="T444" i="11"/>
  <c r="T443" i="11"/>
  <c r="T442" i="11"/>
  <c r="T441" i="11"/>
  <c r="T440" i="11"/>
  <c r="T439" i="11"/>
  <c r="T438" i="11"/>
  <c r="T437" i="11"/>
  <c r="T436" i="11"/>
  <c r="T435" i="11"/>
  <c r="T434" i="11"/>
  <c r="T433" i="11"/>
  <c r="T432" i="11"/>
  <c r="T431" i="11"/>
  <c r="T430" i="11"/>
  <c r="T429" i="11"/>
  <c r="T428" i="11"/>
  <c r="T427" i="11"/>
  <c r="T426" i="11"/>
  <c r="T425" i="11"/>
  <c r="T424" i="11"/>
  <c r="T423" i="11"/>
  <c r="T422" i="11"/>
  <c r="T421" i="11"/>
  <c r="T420" i="11"/>
  <c r="T419" i="11"/>
  <c r="T418" i="11"/>
  <c r="T417" i="11"/>
  <c r="T416" i="11"/>
  <c r="T415" i="11"/>
  <c r="T414" i="11"/>
  <c r="T413" i="11"/>
  <c r="T412" i="11"/>
  <c r="T411" i="11"/>
  <c r="T410" i="11"/>
  <c r="T409" i="11"/>
  <c r="T408" i="11"/>
  <c r="T407" i="11"/>
  <c r="T406" i="11"/>
  <c r="T405" i="11"/>
  <c r="T404" i="11"/>
  <c r="T403" i="11"/>
  <c r="T402" i="11"/>
  <c r="T401" i="11"/>
  <c r="T400" i="11"/>
  <c r="T399" i="11"/>
  <c r="T398" i="11"/>
  <c r="T397" i="11"/>
  <c r="T396" i="11"/>
  <c r="T395" i="11"/>
  <c r="T394" i="11"/>
  <c r="T393" i="11"/>
  <c r="T392" i="11"/>
  <c r="T391" i="11"/>
  <c r="T390" i="11"/>
  <c r="T389" i="11"/>
  <c r="T388" i="11"/>
  <c r="T387" i="11"/>
  <c r="T386" i="11"/>
  <c r="T385" i="11"/>
  <c r="T384" i="11"/>
  <c r="T383" i="11"/>
  <c r="T382" i="11"/>
  <c r="T381" i="11"/>
  <c r="T380" i="11"/>
  <c r="T379" i="11"/>
  <c r="T378" i="11"/>
  <c r="T377" i="11"/>
  <c r="T376" i="11"/>
  <c r="T375" i="11"/>
  <c r="T374" i="11"/>
  <c r="T373" i="11"/>
  <c r="T372" i="11"/>
  <c r="T371" i="11"/>
  <c r="T370" i="11"/>
  <c r="T369" i="11"/>
  <c r="T368" i="11"/>
  <c r="T367" i="11"/>
  <c r="T366" i="11"/>
  <c r="T365" i="11"/>
  <c r="T364" i="11"/>
  <c r="T363" i="11"/>
  <c r="T362" i="11"/>
  <c r="T361" i="11"/>
  <c r="T360" i="11"/>
  <c r="T359" i="11"/>
  <c r="T358" i="11"/>
  <c r="T357" i="11"/>
  <c r="T356" i="11"/>
  <c r="T355" i="11"/>
  <c r="T354" i="11"/>
  <c r="T353" i="11"/>
  <c r="T352" i="11"/>
  <c r="T351" i="11"/>
  <c r="T350" i="11"/>
  <c r="T349" i="11"/>
  <c r="T348" i="11"/>
  <c r="T347" i="11"/>
  <c r="T346" i="11"/>
  <c r="T345" i="11"/>
  <c r="T344" i="11"/>
  <c r="T343" i="11"/>
  <c r="T342" i="11"/>
  <c r="T341" i="11"/>
  <c r="T340" i="11"/>
  <c r="T339" i="11"/>
  <c r="T338" i="11"/>
  <c r="T337" i="11"/>
  <c r="T336" i="11"/>
  <c r="T335" i="11"/>
  <c r="T334" i="11"/>
  <c r="T333" i="11"/>
  <c r="T332" i="11"/>
  <c r="T331" i="11"/>
  <c r="T330" i="11"/>
  <c r="T329" i="11"/>
  <c r="T328" i="11"/>
  <c r="T327" i="11"/>
  <c r="T326" i="11"/>
  <c r="T325" i="11"/>
  <c r="T324" i="11"/>
  <c r="T323" i="11"/>
  <c r="T322" i="11"/>
  <c r="T321" i="11"/>
  <c r="T320" i="11"/>
  <c r="T319" i="11"/>
  <c r="T318" i="11"/>
  <c r="T317" i="11"/>
  <c r="T316" i="11"/>
  <c r="T315" i="11"/>
  <c r="T314" i="11"/>
  <c r="T313" i="11"/>
  <c r="T312" i="11"/>
  <c r="T311" i="11"/>
  <c r="T310" i="11"/>
  <c r="T309" i="11"/>
  <c r="T308" i="11"/>
  <c r="T307" i="11"/>
  <c r="T306" i="11"/>
  <c r="T305" i="11"/>
  <c r="T304" i="11"/>
  <c r="T303" i="11"/>
  <c r="T302" i="11"/>
  <c r="T301" i="11"/>
  <c r="T300" i="11"/>
  <c r="T299" i="11"/>
  <c r="T298" i="11"/>
  <c r="T297" i="11"/>
  <c r="T296" i="11"/>
  <c r="T295" i="11"/>
  <c r="T294" i="11"/>
  <c r="T293" i="11"/>
  <c r="T292" i="11"/>
  <c r="T291" i="11"/>
  <c r="T290" i="11"/>
  <c r="T289" i="11"/>
  <c r="T288" i="11"/>
  <c r="T287" i="11"/>
  <c r="T286" i="11"/>
  <c r="T285" i="11"/>
  <c r="T284" i="11"/>
  <c r="T283" i="11"/>
  <c r="T282" i="11"/>
  <c r="T281" i="11"/>
  <c r="T280" i="11"/>
  <c r="T279" i="11"/>
  <c r="T278" i="11"/>
  <c r="T277" i="11"/>
  <c r="T276" i="11"/>
  <c r="T275" i="11"/>
  <c r="T274" i="11"/>
  <c r="T273" i="11"/>
  <c r="T272" i="11"/>
  <c r="T271" i="11"/>
  <c r="T270" i="11"/>
  <c r="T269" i="11"/>
  <c r="T268" i="11"/>
  <c r="T267" i="11"/>
  <c r="T266" i="11"/>
  <c r="T265" i="11"/>
  <c r="T264" i="11"/>
  <c r="T263" i="11"/>
  <c r="T262" i="11"/>
  <c r="T261" i="11"/>
  <c r="T260" i="11"/>
  <c r="T259" i="11"/>
  <c r="T258" i="11"/>
  <c r="T257" i="11"/>
  <c r="T256" i="11"/>
  <c r="T255" i="11"/>
  <c r="T254" i="11"/>
  <c r="T253" i="11"/>
  <c r="T252" i="11"/>
  <c r="T251" i="11"/>
  <c r="T250" i="11"/>
  <c r="T249" i="11"/>
  <c r="T248" i="11"/>
  <c r="T247" i="11"/>
  <c r="T246" i="11"/>
  <c r="T245" i="11"/>
  <c r="T244" i="11"/>
  <c r="T243" i="11"/>
  <c r="T242" i="11"/>
  <c r="T241" i="11"/>
  <c r="T240" i="11"/>
  <c r="T239" i="11"/>
  <c r="T238" i="11"/>
  <c r="T237" i="11"/>
  <c r="T236" i="11"/>
  <c r="T235" i="11"/>
  <c r="T234" i="11"/>
  <c r="T233" i="11"/>
  <c r="T232" i="11"/>
  <c r="T231" i="11"/>
  <c r="T230" i="11"/>
  <c r="T229" i="11"/>
  <c r="T228" i="11"/>
  <c r="T227" i="11"/>
  <c r="T226" i="11"/>
  <c r="T225" i="11"/>
  <c r="T224" i="11"/>
  <c r="T223" i="11"/>
  <c r="T222" i="11"/>
  <c r="T221" i="11"/>
  <c r="T220" i="11"/>
  <c r="T219" i="11"/>
  <c r="T218" i="11"/>
  <c r="T217" i="11"/>
  <c r="T216" i="11"/>
  <c r="T215" i="11"/>
  <c r="T214" i="11"/>
  <c r="T213" i="11"/>
  <c r="T212" i="11"/>
  <c r="T211" i="11"/>
  <c r="T210" i="11"/>
  <c r="T209" i="11"/>
  <c r="T208" i="11"/>
  <c r="T207" i="11"/>
  <c r="T206" i="11"/>
  <c r="T205" i="11"/>
  <c r="T204" i="11"/>
  <c r="T203" i="11"/>
  <c r="T202" i="11"/>
  <c r="T201" i="11"/>
  <c r="T200" i="11"/>
  <c r="T199" i="11"/>
  <c r="T198" i="11"/>
  <c r="T197" i="11"/>
  <c r="T196" i="11"/>
  <c r="T195" i="11"/>
  <c r="T194" i="11"/>
  <c r="T193" i="11"/>
  <c r="T192" i="11"/>
  <c r="T191" i="11"/>
  <c r="T190" i="11"/>
  <c r="T189" i="11"/>
  <c r="T188" i="11"/>
  <c r="T187" i="11"/>
  <c r="T186" i="11"/>
  <c r="T185" i="11"/>
  <c r="T184" i="11"/>
  <c r="T183" i="11"/>
  <c r="T182" i="11"/>
  <c r="T181" i="11"/>
  <c r="T180" i="11"/>
  <c r="T179" i="11"/>
  <c r="T178" i="11"/>
  <c r="T177" i="11"/>
  <c r="T176" i="11"/>
  <c r="T175" i="11"/>
  <c r="T174" i="11"/>
  <c r="T173" i="11"/>
  <c r="T172" i="11"/>
  <c r="T171" i="11"/>
  <c r="T170" i="11"/>
  <c r="T169" i="11"/>
  <c r="T168" i="11"/>
  <c r="T167" i="11"/>
  <c r="T166" i="11"/>
  <c r="T165" i="11"/>
  <c r="T164" i="11"/>
  <c r="T163" i="11"/>
  <c r="T162" i="11"/>
  <c r="T161" i="11"/>
  <c r="T160" i="11"/>
  <c r="T159" i="11"/>
  <c r="T158" i="11"/>
  <c r="T157" i="11"/>
  <c r="T156" i="11"/>
  <c r="T155" i="11"/>
  <c r="T154" i="11"/>
  <c r="T153" i="11"/>
  <c r="T152" i="11"/>
  <c r="T151" i="11"/>
  <c r="T150" i="11"/>
  <c r="T149" i="11"/>
  <c r="T148" i="11"/>
  <c r="T147" i="11"/>
  <c r="T146" i="11"/>
  <c r="T145" i="11"/>
  <c r="T144" i="11"/>
  <c r="T143" i="11"/>
  <c r="T142" i="11"/>
  <c r="T141" i="11"/>
  <c r="T140" i="11"/>
  <c r="T139" i="11"/>
  <c r="T138" i="11"/>
  <c r="T137" i="11"/>
  <c r="T136" i="11"/>
  <c r="T135" i="11"/>
  <c r="T134" i="11"/>
  <c r="T133" i="11"/>
  <c r="T132" i="11"/>
  <c r="T131" i="11"/>
  <c r="T130" i="11"/>
  <c r="T129" i="11"/>
  <c r="T128" i="11"/>
  <c r="T127" i="11"/>
  <c r="T126" i="11"/>
  <c r="T125" i="11"/>
  <c r="T124" i="11"/>
  <c r="T123" i="11"/>
  <c r="T122" i="11"/>
  <c r="T121" i="11"/>
  <c r="T120" i="11"/>
  <c r="T119" i="11"/>
  <c r="T118" i="11"/>
  <c r="T117" i="11"/>
  <c r="T116" i="11"/>
  <c r="T115" i="11"/>
  <c r="T114" i="11"/>
  <c r="T113" i="11"/>
  <c r="T112" i="11"/>
  <c r="T111" i="11"/>
  <c r="T110" i="11"/>
  <c r="T109" i="11"/>
  <c r="T108" i="11"/>
  <c r="T107" i="11"/>
  <c r="T106" i="11"/>
  <c r="T105" i="11"/>
  <c r="T104" i="11"/>
  <c r="T103" i="11"/>
  <c r="T102" i="11"/>
  <c r="T101" i="11"/>
  <c r="T100" i="11"/>
  <c r="T99" i="11"/>
  <c r="T98" i="11"/>
  <c r="T97" i="11"/>
  <c r="T96" i="11"/>
  <c r="T95" i="11"/>
  <c r="T94" i="11"/>
  <c r="T93" i="11"/>
  <c r="T92" i="11"/>
  <c r="T91" i="11"/>
  <c r="T90" i="11"/>
  <c r="T89" i="11"/>
  <c r="T88" i="11"/>
  <c r="T87" i="11"/>
  <c r="T86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A733" i="11"/>
  <c r="P725" i="11"/>
  <c r="P726" i="11"/>
  <c r="P727" i="11"/>
  <c r="P728" i="11"/>
  <c r="P729" i="11"/>
  <c r="P730" i="11"/>
  <c r="P731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/>
  <c r="D12" i="11"/>
  <c r="D13" i="11"/>
  <c r="H554" i="11"/>
  <c r="D554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  <c r="AD12" i="11" l="1"/>
  <c r="AD9" i="11"/>
  <c r="AD10" i="11" s="1"/>
  <c r="AD14" i="11" s="1"/>
  <c r="AD8" i="11"/>
  <c r="AE14" i="11" l="1"/>
  <c r="AD17" i="11" s="1"/>
  <c r="AD13" i="11"/>
  <c r="AE13" i="11"/>
  <c r="AD16" i="11" s="1"/>
</calcChain>
</file>

<file path=xl/sharedStrings.xml><?xml version="1.0" encoding="utf-8"?>
<sst xmlns="http://schemas.openxmlformats.org/spreadsheetml/2006/main" count="4052" uniqueCount="703">
  <si>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</si>
  <si>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</si>
  <si>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</si>
  <si>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</si>
  <si>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</si>
  <si>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</si>
  <si>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</si>
  <si>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</si>
  <si>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</si>
  <si>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</si>
  <si>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</si>
  <si>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</si>
  <si>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</si>
  <si>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</si>
  <si>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</si>
  <si>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</si>
  <si>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</si>
  <si>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</si>
  <si>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</si>
  <si>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</si>
  <si>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</si>
  <si>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</si>
  <si>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</si>
  <si>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</si>
  <si>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</si>
  <si>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</si>
  <si>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</si>
  <si>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</si>
  <si>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</si>
  <si>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</si>
  <si>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</si>
  <si>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</si>
  <si>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</si>
  <si>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</si>
  <si>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</si>
  <si>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</si>
  <si>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</si>
  <si>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</si>
  <si>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</si>
  <si>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</si>
  <si>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</si>
  <si>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</si>
  <si>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</si>
  <si>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</si>
  <si>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</si>
  <si>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</si>
  <si>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</si>
  <si>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</si>
  <si>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</si>
  <si>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</si>
  <si>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</si>
  <si>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</si>
  <si>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</si>
  <si>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</si>
  <si>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</si>
  <si>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</si>
  <si>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</si>
  <si>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</si>
  <si>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</si>
  <si>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</si>
  <si>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</si>
  <si>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</si>
  <si>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</si>
  <si>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</si>
  <si>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</si>
  <si>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</si>
  <si>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</si>
  <si>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</si>
  <si>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</si>
  <si>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</si>
  <si>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</si>
  <si>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</si>
  <si>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</si>
  <si>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</si>
  <si>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</si>
  <si>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</si>
  <si>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</si>
  <si>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</si>
  <si>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</si>
  <si>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</si>
  <si>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</si>
  <si>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</si>
  <si>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</si>
  <si>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</si>
  <si>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</si>
  <si>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</si>
  <si>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</si>
  <si>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</si>
  <si>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</si>
  <si>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</si>
  <si>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</si>
  <si>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</si>
  <si>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</si>
  <si>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</si>
  <si>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</si>
  <si>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</si>
  <si>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</si>
  <si>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</si>
  <si>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</si>
  <si>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</si>
  <si>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</si>
  <si>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</si>
  <si>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</si>
  <si>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</si>
  <si>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</si>
  <si>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</si>
  <si>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</si>
  <si>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</si>
  <si>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</si>
  <si>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</si>
  <si>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</si>
  <si>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</si>
  <si>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</si>
  <si>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</si>
  <si>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</si>
  <si>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</si>
  <si>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</si>
  <si>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</si>
  <si>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</si>
  <si>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</si>
  <si>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</si>
  <si>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</si>
  <si>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</si>
  <si>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</si>
  <si>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</si>
  <si>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</si>
  <si>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</si>
  <si>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</si>
  <si>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</si>
  <si>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</si>
  <si>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</si>
  <si>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</si>
  <si>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</si>
  <si>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</si>
  <si>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</si>
  <si>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</si>
  <si>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</si>
  <si>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</si>
  <si>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</si>
  <si>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</si>
  <si>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</si>
  <si>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</si>
  <si>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</si>
  <si>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</si>
  <si>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</si>
  <si>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</si>
  <si>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</si>
  <si>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</si>
  <si>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</si>
  <si>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</si>
  <si>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</si>
  <si>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</si>
  <si>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</si>
  <si>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</si>
  <si>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</si>
  <si>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</si>
  <si>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</si>
  <si>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</si>
  <si>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</si>
  <si>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</si>
  <si>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</si>
  <si>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</si>
  <si>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</si>
  <si>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</si>
  <si>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</si>
  <si>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</si>
  <si>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</si>
  <si>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</si>
  <si>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</si>
  <si>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</si>
  <si>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</si>
  <si>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</si>
  <si>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</si>
  <si>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</si>
  <si>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</si>
  <si>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</si>
  <si>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</si>
  <si>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</si>
  <si>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</si>
  <si>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</si>
  <si>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</si>
  <si>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</si>
  <si>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</si>
  <si>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</si>
  <si>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</si>
  <si>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</si>
  <si>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</si>
  <si>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</si>
  <si>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</si>
  <si>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</si>
  <si>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</si>
  <si>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</si>
  <si>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</si>
  <si>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</si>
  <si>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</si>
  <si>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</si>
  <si>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</si>
  <si>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</si>
  <si>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</si>
  <si>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</si>
  <si>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</si>
  <si>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</si>
  <si>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</si>
  <si>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</si>
  <si>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</si>
  <si>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</si>
  <si>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</si>
  <si>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</si>
  <si>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</si>
  <si>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</si>
  <si>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</si>
  <si>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</si>
  <si>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</si>
  <si>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</si>
  <si>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</si>
  <si>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</si>
  <si>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</si>
  <si>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W. Arjona</t>
  </si>
  <si>
    <t>Juiz de Fora</t>
  </si>
  <si>
    <t>Viana</t>
  </si>
  <si>
    <t>Cuiabá</t>
  </si>
  <si>
    <t>Campos</t>
  </si>
  <si>
    <t>Termonorte II</t>
  </si>
  <si>
    <t>Daia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</si>
  <si>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</si>
  <si>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</si>
  <si>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</si>
  <si>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</si>
  <si>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</si>
  <si>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</si>
  <si>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</si>
  <si>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</si>
  <si>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</si>
  <si>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</si>
  <si>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</si>
  <si>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</si>
  <si>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</si>
  <si>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</si>
  <si>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</si>
  <si>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</si>
  <si>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</si>
  <si>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</si>
  <si>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Petrolina</t>
  </si>
  <si>
    <t>Potiguar III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</si>
  <si>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</si>
  <si>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</si>
  <si>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</si>
  <si>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</si>
  <si>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</si>
  <si>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</si>
  <si>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</si>
  <si>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</si>
  <si>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</si>
  <si>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</si>
  <si>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</si>
  <si>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</si>
  <si>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</si>
  <si>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</si>
  <si>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</si>
  <si>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</si>
  <si>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</si>
  <si>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</si>
  <si>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</si>
  <si>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</si>
  <si>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</si>
  <si>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</si>
  <si>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</si>
  <si>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</si>
  <si>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</si>
  <si>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</si>
  <si>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</si>
  <si>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</si>
  <si>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</si>
  <si>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</si>
  <si>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</si>
  <si>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</si>
  <si>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</si>
  <si>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</si>
  <si>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</si>
  <si>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</si>
  <si>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</si>
  <si>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</si>
  <si>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</si>
  <si>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</si>
  <si>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</si>
  <si>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</si>
  <si>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</si>
  <si>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</si>
  <si>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</si>
  <si>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</si>
  <si>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</si>
  <si>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</si>
  <si>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</si>
  <si>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</si>
  <si>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</si>
  <si>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</si>
  <si>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</si>
  <si>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</si>
  <si>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</si>
  <si>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</si>
  <si>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</si>
  <si>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</si>
  <si>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</si>
  <si>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</si>
  <si>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</si>
  <si>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</si>
  <si>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</si>
  <si>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</si>
  <si>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</si>
  <si>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</si>
  <si>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</si>
  <si>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</si>
  <si>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</si>
  <si>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</si>
  <si>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</si>
  <si>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</si>
  <si>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</si>
  <si>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</si>
  <si>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</si>
  <si>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</si>
  <si>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</si>
  <si>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</si>
  <si>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</si>
  <si>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</si>
  <si>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</si>
  <si>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</si>
  <si>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</si>
  <si>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</si>
  <si>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</si>
  <si>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</si>
  <si>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</si>
  <si>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</si>
  <si>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</si>
  <si>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</si>
  <si>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</si>
  <si>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</si>
  <si>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</si>
  <si>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</si>
  <si>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</si>
  <si>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</si>
  <si>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</si>
  <si>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</si>
  <si>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</si>
  <si>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</si>
  <si>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</si>
  <si>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</si>
  <si>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</si>
  <si>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</si>
  <si>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</si>
  <si>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</si>
  <si>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</si>
  <si>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</si>
  <si>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</si>
  <si>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</si>
  <si>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</si>
  <si>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</si>
  <si>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</si>
  <si>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</si>
  <si>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</si>
  <si>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</si>
  <si>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</si>
  <si>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Palmeiras de Goiás</t>
  </si>
  <si>
    <t>Porto do Itaqui</t>
  </si>
  <si>
    <t>Geramar I</t>
  </si>
  <si>
    <t>Geramar II</t>
  </si>
  <si>
    <t>Maracanaú I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</si>
  <si>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</si>
  <si>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</si>
  <si>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</si>
  <si>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</si>
  <si>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</si>
  <si>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</si>
  <si>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</si>
  <si>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</si>
  <si>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</si>
  <si>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>---</t>
  </si>
  <si>
    <t>Difer.</t>
  </si>
  <si>
    <t>(2)</t>
  </si>
  <si>
    <t>(3)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</si>
  <si>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</si>
  <si>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</si>
  <si>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</si>
  <si>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</si>
  <si>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</si>
  <si>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</si>
  <si>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</si>
  <si>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</si>
  <si>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</si>
  <si>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</si>
  <si>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</si>
  <si>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</si>
  <si>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</si>
  <si>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</si>
  <si>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</si>
  <si>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</si>
  <si>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</si>
  <si>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</si>
  <si>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</si>
  <si>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</si>
  <si>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</si>
  <si>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</si>
  <si>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</si>
  <si>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</si>
  <si>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</si>
  <si>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</si>
  <si>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</si>
  <si>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</si>
  <si>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</si>
  <si>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</si>
  <si>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</si>
  <si>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</si>
  <si>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</si>
  <si>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</si>
  <si>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</si>
  <si>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</si>
  <si>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</si>
  <si>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</si>
  <si>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</si>
  <si>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</si>
  <si>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</si>
  <si>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</si>
  <si>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</si>
  <si>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</si>
  <si>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</si>
  <si>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</si>
  <si>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</si>
  <si>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</si>
  <si>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</si>
  <si>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</si>
  <si>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</si>
  <si>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Média Diária</t>
  </si>
  <si>
    <t>Var %(**)</t>
  </si>
  <si>
    <t>Var%(**)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</si>
  <si>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</si>
  <si>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</si>
  <si>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</si>
  <si>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</si>
  <si>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</si>
  <si>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</si>
  <si>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</si>
  <si>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</si>
  <si>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</si>
  <si>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</si>
  <si>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</si>
  <si>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</si>
  <si>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</si>
  <si>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</si>
  <si>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</si>
  <si>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</si>
  <si>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</si>
  <si>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</si>
  <si>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</si>
  <si>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</si>
  <si>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</si>
  <si>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</si>
  <si>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</si>
  <si>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</si>
  <si>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</si>
  <si>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</si>
  <si>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</si>
  <si>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</si>
  <si>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</si>
  <si>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</si>
  <si>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</si>
  <si>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</si>
  <si>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</si>
  <si>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</si>
  <si>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</si>
  <si>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</si>
  <si>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</si>
  <si>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</si>
  <si>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</si>
  <si>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</si>
  <si>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</si>
  <si>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</si>
  <si>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</si>
  <si>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</si>
  <si>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</si>
  <si>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</si>
  <si>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</si>
  <si>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</si>
  <si>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</si>
  <si>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</si>
  <si>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</si>
  <si>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</si>
  <si>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</si>
  <si>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</si>
  <si>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</si>
  <si>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</si>
  <si>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</si>
  <si>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</si>
  <si>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</si>
  <si>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</si>
  <si>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</si>
  <si>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</si>
  <si>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</si>
  <si>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</si>
  <si>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</si>
  <si>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</si>
  <si>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</si>
  <si>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</si>
  <si>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</si>
  <si>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</si>
  <si>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</si>
  <si>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</si>
  <si>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</si>
  <si>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</si>
  <si>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</si>
  <si>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</si>
  <si>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</si>
  <si>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</si>
  <si>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Informativo Preliminar Diário da Operação</t>
  </si>
  <si>
    <t>Quebra</t>
  </si>
  <si>
    <t>NovaPágina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</si>
  <si>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</si>
  <si>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</si>
  <si>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</si>
  <si>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</si>
  <si>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</si>
  <si>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</si>
  <si>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Santa Vitória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</si>
  <si>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</si>
  <si>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</si>
  <si>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</si>
  <si>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</si>
  <si>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</si>
  <si>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</si>
  <si>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</si>
  <si>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</si>
  <si>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VER_TOT_SUBM_EOL_N</t>
  </si>
  <si>
    <t>PDP_TOT_EOL_N</t>
  </si>
  <si>
    <t>PDP_TOT_SUBM_TER_N_REAL</t>
  </si>
  <si>
    <t>Gov. J. Canet Jr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</si>
  <si>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</si>
  <si>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</si>
  <si>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</si>
  <si>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</si>
  <si>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</si>
  <si>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</si>
  <si>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</si>
  <si>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</si>
  <si>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</si>
  <si>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</si>
  <si>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</si>
  <si>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</si>
  <si>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</si>
  <si>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</si>
  <si>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Monte Cristo</t>
  </si>
  <si>
    <t>Floresta</t>
  </si>
  <si>
    <t>Distrito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</si>
  <si>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</si>
  <si>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</si>
  <si>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</si>
  <si>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</si>
  <si>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</si>
  <si>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</si>
  <si>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</si>
  <si>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</si>
  <si>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</si>
  <si>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</si>
  <si>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</si>
  <si>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</si>
  <si>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</si>
  <si>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</si>
  <si>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</si>
  <si>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</si>
  <si>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</si>
  <si>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</si>
  <si>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</si>
  <si>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</si>
  <si>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</si>
  <si>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</si>
  <si>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</si>
  <si>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Roraima</t>
  </si>
  <si>
    <t xml:space="preserve">    R O R A I M A</t>
  </si>
  <si>
    <t>VER_TOT_RORAIMA</t>
  </si>
  <si>
    <t>VER_TOT_INT_RORAIMA</t>
  </si>
  <si>
    <t>Monte Cristo II</t>
  </si>
  <si>
    <t>Intercâmbios</t>
  </si>
  <si>
    <t>PDP_Carga_RORAIMA</t>
  </si>
  <si>
    <t>PDP_TOT_TER_RORAIMA</t>
  </si>
  <si>
    <t>TOTAL RR</t>
  </si>
  <si>
    <t>UCM</t>
  </si>
  <si>
    <t>REL</t>
  </si>
  <si>
    <t>OME</t>
  </si>
  <si>
    <t>INF</t>
  </si>
  <si>
    <t>EXP</t>
  </si>
  <si>
    <t>PCI</t>
  </si>
  <si>
    <t>Porto Sergipe</t>
  </si>
  <si>
    <t>IPDO</t>
  </si>
  <si>
    <t>9 - Acompanhamento dos Armazenamentos do SIN e por Submercado</t>
  </si>
  <si>
    <t xml:space="preserve">      9.2 - Sul</t>
  </si>
  <si>
    <t xml:space="preserve">      9.1 - SIN</t>
  </si>
  <si>
    <t>Dia IPDO</t>
  </si>
  <si>
    <t>Dia Anterior</t>
  </si>
  <si>
    <t>Último Dia Mês Anterior</t>
  </si>
  <si>
    <t>Dia Mês</t>
  </si>
  <si>
    <t>EAR SIN Dia IPDO</t>
  </si>
  <si>
    <t>EAR SIN Dia Anterior</t>
  </si>
  <si>
    <t>EAR SIN Acumulado Mês</t>
  </si>
  <si>
    <t>Variação Dia Anterior</t>
  </si>
  <si>
    <t>Variação Acumulado Mês</t>
  </si>
  <si>
    <t xml:space="preserve">      9.4 - Nordeste</t>
  </si>
  <si>
    <t>VER_TOT_SUBM_EOL_SE</t>
  </si>
  <si>
    <t>VER_TOT_SUBM_SOL_N</t>
  </si>
  <si>
    <t>VER_TOT_SUBM_SOL_S</t>
  </si>
  <si>
    <t>PDP_TOT_SOL_S</t>
  </si>
  <si>
    <t>PDP_TOT_SOL_N</t>
  </si>
  <si>
    <t>PDP_TOT_EOL_SE</t>
  </si>
  <si>
    <t>GNA 1</t>
  </si>
  <si>
    <t>Capacidade</t>
  </si>
  <si>
    <t xml:space="preserve">   Difer.</t>
  </si>
  <si>
    <t xml:space="preserve">        9.3- Sudeste/Centro-Oeste</t>
  </si>
  <si>
    <t xml:space="preserve">        9.5- Norte</t>
  </si>
  <si>
    <t>Onça Pintada</t>
  </si>
  <si>
    <t>ERB Candeias</t>
  </si>
  <si>
    <t xml:space="preserve">           1.2 - Carga - MWmed </t>
  </si>
  <si>
    <t>em</t>
  </si>
  <si>
    <t>Jaguatirica II</t>
  </si>
  <si>
    <t>Bonfim</t>
  </si>
  <si>
    <t>Cantá</t>
  </si>
  <si>
    <t>Pau Rainha</t>
  </si>
  <si>
    <t>Santa Luz</t>
  </si>
  <si>
    <t>São Roque</t>
  </si>
  <si>
    <t>Viana 1</t>
  </si>
  <si>
    <t>Paulínia Verde</t>
  </si>
  <si>
    <t>Povoação 1</t>
  </si>
  <si>
    <t>Barra Bonita I</t>
  </si>
  <si>
    <t>Karkey 013</t>
  </si>
  <si>
    <t>Karkey 019</t>
  </si>
  <si>
    <t>Porsud I</t>
  </si>
  <si>
    <t>Porsud II</t>
  </si>
  <si>
    <t>Parnaíba V</t>
  </si>
  <si>
    <t>Monte Cristo Sucuba</t>
  </si>
  <si>
    <t>Palmaplan</t>
  </si>
  <si>
    <t>Prosperidade II</t>
  </si>
  <si>
    <t>Prosperidade III</t>
  </si>
  <si>
    <t>Baliza</t>
  </si>
  <si>
    <t>Theodomiro C. Santiago</t>
  </si>
  <si>
    <t>Marlim Azul</t>
  </si>
  <si>
    <t>----------------------</t>
  </si>
  <si>
    <t>30/out/2024</t>
  </si>
  <si>
    <t>SALVO</t>
  </si>
  <si>
    <t>Salvo</t>
  </si>
  <si>
    <t>30/10/2024</t>
  </si>
  <si>
    <t>Quarta-Feira, 30 Outubro de 2024</t>
  </si>
  <si>
    <t>OME/REL</t>
  </si>
  <si>
    <t>INF/OME</t>
  </si>
  <si>
    <t>OME/UCM</t>
  </si>
  <si>
    <t>INF/REL/EXP/PCI</t>
  </si>
  <si>
    <t>INF/UCM/REL</t>
  </si>
  <si>
    <t>UCM/REL</t>
  </si>
  <si>
    <t>INF/REL</t>
  </si>
  <si>
    <t>INF/OME/UCM</t>
  </si>
  <si>
    <t>---------------</t>
  </si>
  <si>
    <t>------------------------------</t>
  </si>
  <si>
    <t>19h19min</t>
  </si>
  <si>
    <t>17.728  às 14h26min</t>
  </si>
  <si>
    <t xml:space="preserve">     21.752  em</t>
  </si>
  <si>
    <t xml:space="preserve">  07/02/2024</t>
  </si>
  <si>
    <t>51.165  às 18h54min</t>
  </si>
  <si>
    <t xml:space="preserve">     61.390  em</t>
  </si>
  <si>
    <t xml:space="preserve">  14/11/2023</t>
  </si>
  <si>
    <t>9.240  às 15h01min</t>
  </si>
  <si>
    <t xml:space="preserve">       9.728  em</t>
  </si>
  <si>
    <t xml:space="preserve">  16/09/2024</t>
  </si>
  <si>
    <t>15.412  às 15h29min</t>
  </si>
  <si>
    <t xml:space="preserve">     16.220  em</t>
  </si>
  <si>
    <t xml:space="preserve">  24/11/2023</t>
  </si>
  <si>
    <t>91.729  às 19h19min</t>
  </si>
  <si>
    <t xml:space="preserve">     102.478  em</t>
  </si>
  <si>
    <t xml:space="preserve">  15/03/2024</t>
  </si>
  <si>
    <t>V = 7</t>
  </si>
  <si>
    <t>V = 18</t>
  </si>
  <si>
    <t>V = 110</t>
  </si>
  <si>
    <t>V = 186</t>
  </si>
  <si>
    <t>V = 43</t>
  </si>
  <si>
    <t>V = 31</t>
  </si>
  <si>
    <t>V = 163</t>
  </si>
  <si>
    <t>V = 27</t>
  </si>
  <si>
    <t>V = 46</t>
  </si>
  <si>
    <t>V = 1</t>
  </si>
  <si>
    <t>V = 40</t>
  </si>
  <si>
    <t>V = 82</t>
  </si>
  <si>
    <t>V = 28</t>
  </si>
  <si>
    <t>V = 60</t>
  </si>
  <si>
    <t>V = 8</t>
  </si>
  <si>
    <t>V = 20</t>
  </si>
  <si>
    <t>V = 5</t>
  </si>
  <si>
    <t>V = 115</t>
  </si>
  <si>
    <t>V = 74</t>
  </si>
  <si>
    <t>V = 13</t>
  </si>
  <si>
    <t>V = 75</t>
  </si>
  <si>
    <t>V = 2</t>
  </si>
  <si>
    <t>V = 10</t>
  </si>
  <si>
    <t>V = 214</t>
  </si>
  <si>
    <t>V = 71</t>
  </si>
  <si>
    <t>V = 67</t>
  </si>
  <si>
    <t>V = 14</t>
  </si>
  <si>
    <t>V = 804</t>
  </si>
  <si>
    <t>V = 520</t>
  </si>
  <si>
    <t>V = 88</t>
  </si>
  <si>
    <t>V = 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</si>
</sst>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  <numFmt numFmtId="179" formatCode="0.000"/>
    <numFmt numFmtId="180" formatCode="dd/mm/yy;@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.5"/>
      <color theme="1"/>
      <name val="Arial"/>
      <family val="2"/>
    </font>
    <font>
      <b/>
      <sz val="11.75"/>
      <color rgb="FF0000CC"/>
      <name val="Arial"/>
      <family val="2"/>
    </font>
    <font>
      <b/>
      <sz val="6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8" fillId="0" borderId="0" xfId="1" applyNumberFormat="1" applyFont="1" applyAlignment="1">
      <alignment vertical="center"/>
    </xf>
    <xf numFmtId="14" fontId="0" fillId="0" borderId="0" xfId="0" applyNumberForma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170" fontId="17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7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7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1" xfId="0" applyFill="1" applyBorder="1"/>
    <xf numFmtId="0" fontId="17" fillId="8" borderId="3" xfId="0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center" vertical="center"/>
    </xf>
    <xf numFmtId="169" fontId="0" fillId="8" borderId="3" xfId="0" applyNumberForma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0" fontId="0" fillId="8" borderId="8" xfId="0" applyFill="1" applyBorder="1"/>
    <xf numFmtId="0" fontId="0" fillId="8" borderId="17" xfId="0" applyFill="1" applyBorder="1"/>
    <xf numFmtId="0" fontId="17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/>
      <protection locked="0"/>
    </xf>
    <xf numFmtId="169" fontId="16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2" xfId="0" applyNumberFormat="1" applyBorder="1"/>
    <xf numFmtId="14" fontId="0" fillId="0" borderId="33" xfId="0" applyNumberFormat="1" applyBorder="1"/>
    <xf numFmtId="0" fontId="17" fillId="0" borderId="0" xfId="0" applyFont="1"/>
    <xf numFmtId="0" fontId="0" fillId="0" borderId="0" xfId="0" applyProtection="1">
      <protection locked="0"/>
    </xf>
    <xf numFmtId="0" fontId="27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6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29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3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8" fillId="0" borderId="15" xfId="0" applyFont="1" applyBorder="1" applyProtection="1">
      <protection locked="0"/>
    </xf>
    <xf numFmtId="0" fontId="28" fillId="0" borderId="20" xfId="0" applyFont="1" applyBorder="1" applyProtection="1">
      <protection locked="0"/>
    </xf>
    <xf numFmtId="1" fontId="0" fillId="0" borderId="20" xfId="0" applyNumberFormat="1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right"/>
      <protection locked="0"/>
    </xf>
    <xf numFmtId="1" fontId="0" fillId="0" borderId="21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2" xfId="0" applyBorder="1" applyProtection="1">
      <protection locked="0"/>
    </xf>
    <xf numFmtId="3" fontId="24" fillId="0" borderId="0" xfId="0" applyNumberFormat="1" applyFont="1" applyAlignment="1" applyProtection="1">
      <alignment horizontal="right"/>
      <protection locked="0"/>
    </xf>
    <xf numFmtId="3" fontId="16" fillId="0" borderId="0" xfId="0" applyNumberFormat="1" applyFont="1" applyAlignment="1" applyProtection="1">
      <alignment horizontal="right"/>
      <protection locked="0"/>
    </xf>
    <xf numFmtId="3" fontId="13" fillId="0" borderId="0" xfId="0" applyNumberFormat="1" applyFont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3" xfId="0" applyBorder="1" applyAlignment="1" applyProtection="1">
      <alignment horizontal="right"/>
      <protection locked="0"/>
    </xf>
    <xf numFmtId="0" fontId="0" fillId="0" borderId="16" xfId="0" applyBorder="1" applyProtection="1">
      <protection locked="0"/>
    </xf>
    <xf numFmtId="0" fontId="0" fillId="0" borderId="18" xfId="0" applyBorder="1" applyProtection="1">
      <protection locked="0"/>
    </xf>
    <xf numFmtId="3" fontId="24" fillId="0" borderId="18" xfId="0" applyNumberFormat="1" applyFont="1" applyBorder="1" applyAlignment="1" applyProtection="1">
      <alignment horizontal="right"/>
      <protection locked="0"/>
    </xf>
    <xf numFmtId="3" fontId="16" fillId="0" borderId="18" xfId="0" applyNumberFormat="1" applyFont="1" applyBorder="1" applyAlignment="1" applyProtection="1">
      <alignment horizontal="right"/>
      <protection locked="0"/>
    </xf>
    <xf numFmtId="3" fontId="13" fillId="0" borderId="18" xfId="0" applyNumberFormat="1" applyFon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15" xfId="0" applyBorder="1" applyProtection="1">
      <protection locked="0"/>
    </xf>
    <xf numFmtId="0" fontId="0" fillId="0" borderId="20" xfId="0" applyBorder="1" applyProtection="1">
      <protection locked="0"/>
    </xf>
    <xf numFmtId="0" fontId="28" fillId="0" borderId="0" xfId="0" applyFont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3" fontId="24" fillId="0" borderId="23" xfId="0" applyNumberFormat="1" applyFont="1" applyBorder="1" applyAlignment="1" applyProtection="1">
      <alignment horizontal="right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3" fontId="24" fillId="0" borderId="24" xfId="0" applyNumberFormat="1" applyFont="1" applyBorder="1" applyAlignment="1" applyProtection="1">
      <alignment horizontal="right"/>
      <protection locked="0"/>
    </xf>
    <xf numFmtId="0" fontId="0" fillId="0" borderId="18" xfId="0" applyBorder="1" applyAlignment="1" applyProtection="1">
      <alignment horizontal="right"/>
      <protection locked="0"/>
    </xf>
    <xf numFmtId="1" fontId="0" fillId="0" borderId="22" xfId="0" applyNumberFormat="1" applyBorder="1" applyAlignment="1" applyProtection="1">
      <alignment horizontal="center" vertical="center"/>
      <protection locked="0"/>
    </xf>
    <xf numFmtId="1" fontId="13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center" vertical="center"/>
      <protection locked="0"/>
    </xf>
    <xf numFmtId="1" fontId="15" fillId="0" borderId="23" xfId="0" applyNumberFormat="1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right"/>
      <protection locked="0"/>
    </xf>
    <xf numFmtId="0" fontId="16" fillId="0" borderId="0" xfId="0" applyFont="1" applyAlignment="1" applyProtection="1">
      <alignment horizontal="right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5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7" fillId="2" borderId="0" xfId="0" applyFont="1" applyFill="1" applyAlignment="1" applyProtection="1">
      <alignment vertical="center" wrapText="1"/>
      <protection locked="0"/>
    </xf>
    <xf numFmtId="0" fontId="7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right"/>
      <protection locked="0"/>
    </xf>
    <xf numFmtId="1" fontId="7" fillId="2" borderId="0" xfId="0" applyNumberFormat="1" applyFont="1" applyFill="1" applyAlignment="1" applyProtection="1">
      <alignment horizontal="right"/>
      <protection locked="0"/>
    </xf>
    <xf numFmtId="9" fontId="7" fillId="2" borderId="0" xfId="0" applyNumberFormat="1" applyFont="1" applyFill="1" applyAlignment="1" applyProtection="1">
      <alignment horizontal="right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1" fontId="7" fillId="2" borderId="0" xfId="0" applyNumberFormat="1" applyFont="1" applyFill="1" applyAlignment="1" applyProtection="1">
      <alignment horizontal="center"/>
      <protection locked="0"/>
    </xf>
    <xf numFmtId="9" fontId="7" fillId="2" borderId="0" xfId="1" applyFont="1" applyFill="1" applyAlignment="1" applyProtection="1">
      <alignment horizontal="right"/>
      <protection locked="0"/>
    </xf>
    <xf numFmtId="0" fontId="7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9" fillId="2" borderId="0" xfId="0" applyFont="1" applyFill="1" applyAlignment="1" applyProtection="1">
      <alignment horizontal="right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9" fontId="7" fillId="2" borderId="0" xfId="1" applyFont="1" applyFill="1" applyAlignment="1" applyProtection="1">
      <alignment horizontal="center"/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horizontal="center" vertical="top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34" fillId="2" borderId="0" xfId="0" applyFont="1" applyFill="1" applyAlignment="1" applyProtection="1">
      <alignment horizontal="left" vertical="center"/>
      <protection locked="0"/>
    </xf>
    <xf numFmtId="0" fontId="9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left"/>
      <protection locked="0"/>
    </xf>
    <xf numFmtId="1" fontId="9" fillId="2" borderId="0" xfId="0" applyNumberFormat="1" applyFont="1" applyFill="1" applyAlignment="1" applyProtection="1">
      <alignment horizontal="center" vertical="center"/>
      <protection locked="0"/>
    </xf>
    <xf numFmtId="1" fontId="9" fillId="2" borderId="0" xfId="0" applyNumberFormat="1" applyFont="1" applyFill="1" applyAlignment="1" applyProtection="1">
      <alignment horizontal="left" vertical="center"/>
      <protection locked="0"/>
    </xf>
    <xf numFmtId="1" fontId="7" fillId="2" borderId="0" xfId="0" applyNumberFormat="1" applyFont="1" applyFill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1" fontId="7" fillId="2" borderId="0" xfId="0" applyNumberFormat="1" applyFont="1" applyFill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1" fontId="7" fillId="2" borderId="0" xfId="0" applyNumberFormat="1" applyFont="1" applyFill="1" applyAlignment="1" applyProtection="1">
      <alignment vertical="center"/>
      <protection locked="0"/>
    </xf>
    <xf numFmtId="1" fontId="7" fillId="0" borderId="0" xfId="0" applyNumberFormat="1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7" fillId="2" borderId="3" xfId="0" applyFont="1" applyFill="1" applyBorder="1" applyProtection="1">
      <protection locked="0"/>
    </xf>
    <xf numFmtId="0" fontId="0" fillId="2" borderId="3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0" fillId="0" borderId="3" xfId="0" applyBorder="1" applyProtection="1">
      <protection locked="0"/>
    </xf>
    <xf numFmtId="3" fontId="13" fillId="0" borderId="3" xfId="0" applyNumberFormat="1" applyFont="1" applyBorder="1" applyAlignment="1" applyProtection="1">
      <alignment horizontal="right"/>
      <protection locked="0"/>
    </xf>
    <xf numFmtId="3" fontId="33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right"/>
      <protection locked="0"/>
    </xf>
    <xf numFmtId="0" fontId="14" fillId="0" borderId="0" xfId="0" applyFont="1" applyProtection="1">
      <protection locked="0"/>
    </xf>
    <xf numFmtId="0" fontId="17" fillId="2" borderId="3" xfId="0" applyFon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2" fillId="4" borderId="0" xfId="0" applyNumberFormat="1" applyFont="1" applyFill="1" applyAlignment="1" applyProtection="1">
      <alignment horizontal="left"/>
      <protection locked="0"/>
    </xf>
    <xf numFmtId="171" fontId="0" fillId="4" borderId="0" xfId="0" applyNumberFormat="1" applyFill="1" applyAlignment="1" applyProtection="1">
      <alignment horizontal="center" vertical="center"/>
      <protection locked="0"/>
    </xf>
    <xf numFmtId="0" fontId="12" fillId="2" borderId="0" xfId="0" applyFont="1" applyFill="1" applyProtection="1">
      <protection locked="0"/>
    </xf>
    <xf numFmtId="14" fontId="12" fillId="5" borderId="0" xfId="0" applyNumberFormat="1" applyFont="1" applyFill="1" applyAlignment="1" applyProtection="1">
      <alignment horizontal="left"/>
      <protection locked="0"/>
    </xf>
    <xf numFmtId="171" fontId="0" fillId="5" borderId="0" xfId="0" applyNumberFormat="1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2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32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166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2" fillId="0" borderId="0" xfId="0" quotePrefix="1" applyFont="1" applyAlignment="1" applyProtection="1">
      <alignment horizontal="center" vertical="center"/>
      <protection locked="0"/>
    </xf>
    <xf numFmtId="0" fontId="17" fillId="0" borderId="0" xfId="0" applyFont="1" applyProtection="1">
      <protection locked="0"/>
    </xf>
    <xf numFmtId="166" fontId="12" fillId="0" borderId="0" xfId="0" quotePrefix="1" applyNumberFormat="1" applyFont="1" applyAlignment="1" applyProtection="1">
      <alignment horizontal="center" vertical="center"/>
      <protection locked="0"/>
    </xf>
    <xf numFmtId="0" fontId="23" fillId="0" borderId="0" xfId="0" applyFont="1" applyProtection="1">
      <protection locked="0"/>
    </xf>
    <xf numFmtId="0" fontId="0" fillId="0" borderId="3" xfId="0" applyBorder="1" applyAlignment="1" applyProtection="1">
      <alignment horizontal="left" vertical="center"/>
      <protection locked="0"/>
    </xf>
    <xf numFmtId="1" fontId="7" fillId="2" borderId="0" xfId="0" quotePrefix="1" applyNumberFormat="1" applyFont="1" applyFill="1" applyAlignment="1" applyProtection="1">
      <alignment horizontal="right"/>
      <protection locked="0"/>
    </xf>
    <xf numFmtId="9" fontId="7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6" fillId="0" borderId="24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7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33" fillId="0" borderId="0" xfId="0" applyFont="1" applyProtection="1"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0" fillId="10" borderId="22" xfId="0" applyFill="1" applyBorder="1" applyProtection="1">
      <protection locked="0"/>
    </xf>
    <xf numFmtId="10" fontId="0" fillId="0" borderId="23" xfId="1" applyNumberFormat="1" applyFont="1" applyBorder="1" applyAlignment="1" applyProtection="1">
      <alignment horizontal="right"/>
      <protection locked="0"/>
    </xf>
    <xf numFmtId="10" fontId="0" fillId="0" borderId="23" xfId="1" applyNumberFormat="1" applyFont="1" applyBorder="1" applyProtection="1"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center"/>
      <protection locked="0"/>
    </xf>
    <xf numFmtId="165" fontId="17" fillId="0" borderId="3" xfId="1" applyNumberFormat="1" applyFont="1" applyBorder="1" applyAlignment="1" applyProtection="1">
      <alignment horizontal="center"/>
      <protection locked="0"/>
    </xf>
    <xf numFmtId="9" fontId="17" fillId="0" borderId="3" xfId="1" applyFont="1" applyBorder="1" applyAlignment="1" applyProtection="1">
      <alignment horizontal="center"/>
      <protection locked="0"/>
    </xf>
    <xf numFmtId="165" fontId="17" fillId="0" borderId="3" xfId="0" applyNumberFormat="1" applyFont="1" applyBorder="1" applyAlignment="1" applyProtection="1">
      <alignment horizontal="center" vertical="center"/>
      <protection locked="0"/>
    </xf>
    <xf numFmtId="166" fontId="17" fillId="0" borderId="3" xfId="1" applyNumberFormat="1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66" fontId="17" fillId="0" borderId="3" xfId="0" applyNumberFormat="1" applyFont="1" applyBorder="1" applyAlignment="1" applyProtection="1">
      <alignment horizontal="center" vertical="center"/>
      <protection locked="0"/>
    </xf>
    <xf numFmtId="169" fontId="17" fillId="0" borderId="3" xfId="0" applyNumberFormat="1" applyFont="1" applyBorder="1" applyAlignment="1" applyProtection="1">
      <alignment horizontal="center" vertical="center"/>
      <protection locked="0"/>
    </xf>
    <xf numFmtId="0" fontId="40" fillId="0" borderId="0" xfId="0" applyFont="1" applyProtection="1">
      <protection locked="0"/>
    </xf>
    <xf numFmtId="0" fontId="41" fillId="0" borderId="0" xfId="0" applyFont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40" fillId="0" borderId="0" xfId="0" applyFont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0" fillId="0" borderId="0" xfId="0" applyFont="1" applyAlignment="1" applyProtection="1">
      <alignment horizontal="right" vertical="center"/>
      <protection locked="0"/>
    </xf>
    <xf numFmtId="1" fontId="40" fillId="0" borderId="0" xfId="0" applyNumberFormat="1" applyFont="1" applyAlignment="1" applyProtection="1">
      <alignment vertical="center"/>
      <protection locked="0"/>
    </xf>
    <xf numFmtId="1" fontId="13" fillId="0" borderId="3" xfId="0" applyNumberFormat="1" applyFont="1" applyBorder="1" applyAlignment="1" applyProtection="1">
      <alignment horizontal="center" vertical="center"/>
      <protection locked="0"/>
    </xf>
    <xf numFmtId="1" fontId="0" fillId="0" borderId="3" xfId="0" applyNumberFormat="1" applyBorder="1" applyProtection="1">
      <protection locked="0"/>
    </xf>
    <xf numFmtId="1" fontId="20" fillId="0" borderId="3" xfId="0" applyNumberFormat="1" applyFont="1" applyBorder="1" applyAlignment="1" applyProtection="1">
      <alignment horizontal="center" vertical="center"/>
      <protection locked="0"/>
    </xf>
    <xf numFmtId="1" fontId="25" fillId="0" borderId="3" xfId="0" applyNumberFormat="1" applyFont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1" fontId="0" fillId="4" borderId="3" xfId="0" applyNumberFormat="1" applyFill="1" applyBorder="1" applyAlignment="1" applyProtection="1">
      <alignment horizontal="center" vertical="center"/>
      <protection locked="0"/>
    </xf>
    <xf numFmtId="14" fontId="12" fillId="4" borderId="3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horizontal="center" vertical="center"/>
      <protection locked="0"/>
    </xf>
    <xf numFmtId="3" fontId="0" fillId="5" borderId="12" xfId="0" applyNumberFormat="1" applyFill="1" applyBorder="1" applyAlignment="1" applyProtection="1">
      <alignment horizontal="center" vertical="center"/>
      <protection locked="0"/>
    </xf>
    <xf numFmtId="1" fontId="0" fillId="5" borderId="12" xfId="0" applyNumberFormat="1" applyFill="1" applyBorder="1" applyAlignment="1" applyProtection="1">
      <alignment horizontal="center" vertical="center"/>
      <protection locked="0"/>
    </xf>
    <xf numFmtId="20" fontId="12" fillId="5" borderId="12" xfId="0" applyNumberFormat="1" applyFont="1" applyFill="1" applyBorder="1" applyAlignment="1" applyProtection="1">
      <alignment horizontal="center"/>
      <protection locked="0"/>
    </xf>
    <xf numFmtId="14" fontId="0" fillId="5" borderId="13" xfId="0" applyNumberFormat="1" applyFill="1" applyBorder="1" applyProtection="1">
      <protection locked="0"/>
    </xf>
    <xf numFmtId="0" fontId="30" fillId="5" borderId="0" xfId="0" applyFont="1" applyFill="1" applyProtection="1"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1" fontId="0" fillId="5" borderId="34" xfId="0" applyNumberFormat="1" applyFill="1" applyBorder="1" applyAlignment="1" applyProtection="1">
      <alignment horizontal="center" vertical="center"/>
      <protection locked="0"/>
    </xf>
    <xf numFmtId="14" fontId="12" fillId="5" borderId="13" xfId="0" applyNumberFormat="1" applyFont="1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3" fontId="0" fillId="5" borderId="3" xfId="0" applyNumberFormat="1" applyFill="1" applyBorder="1" applyAlignment="1" applyProtection="1">
      <alignment horizontal="center" vertical="center"/>
      <protection locked="0"/>
    </xf>
    <xf numFmtId="1" fontId="0" fillId="5" borderId="3" xfId="0" applyNumberFormat="1" applyFill="1" applyBorder="1" applyAlignment="1" applyProtection="1">
      <alignment horizontal="center" vertical="center"/>
      <protection locked="0"/>
    </xf>
    <xf numFmtId="20" fontId="12" fillId="5" borderId="3" xfId="0" applyNumberFormat="1" applyFont="1" applyFill="1" applyBorder="1" applyAlignment="1" applyProtection="1">
      <alignment horizontal="center"/>
      <protection locked="0"/>
    </xf>
    <xf numFmtId="14" fontId="0" fillId="5" borderId="4" xfId="0" applyNumberFormat="1" applyFill="1" applyBorder="1" applyProtection="1"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1" fontId="0" fillId="5" borderId="14" xfId="0" applyNumberFormat="1" applyFill="1" applyBorder="1" applyAlignment="1" applyProtection="1">
      <alignment horizontal="center" vertical="center"/>
      <protection locked="0"/>
    </xf>
    <xf numFmtId="14" fontId="12" fillId="5" borderId="4" xfId="0" applyNumberFormat="1" applyFont="1" applyFill="1" applyBorder="1" applyAlignment="1" applyProtection="1">
      <alignment horizontal="left"/>
      <protection locked="0"/>
    </xf>
    <xf numFmtId="171" fontId="0" fillId="5" borderId="3" xfId="0" applyNumberFormat="1" applyFill="1" applyBorder="1" applyAlignment="1" applyProtection="1">
      <alignment horizontal="center" vertical="center"/>
      <protection locked="0"/>
    </xf>
    <xf numFmtId="0" fontId="30" fillId="5" borderId="0" xfId="0" applyFont="1" applyFill="1" applyAlignment="1" applyProtection="1">
      <alignment horizontal="right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1" fontId="0" fillId="5" borderId="27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2" borderId="20" xfId="0" applyFill="1" applyBorder="1" applyProtection="1">
      <protection locked="0"/>
    </xf>
    <xf numFmtId="3" fontId="24" fillId="2" borderId="20" xfId="0" applyNumberFormat="1" applyFont="1" applyFill="1" applyBorder="1" applyAlignment="1" applyProtection="1">
      <alignment horizontal="center"/>
      <protection locked="0"/>
    </xf>
    <xf numFmtId="3" fontId="13" fillId="2" borderId="20" xfId="0" applyNumberFormat="1" applyFont="1" applyFill="1" applyBorder="1" applyAlignment="1" applyProtection="1">
      <alignment horizontal="center"/>
      <protection locked="0"/>
    </xf>
    <xf numFmtId="2" fontId="26" fillId="2" borderId="20" xfId="0" applyNumberFormat="1" applyFont="1" applyFill="1" applyBorder="1" applyAlignment="1" applyProtection="1">
      <alignment horizontal="center"/>
      <protection locked="0"/>
    </xf>
    <xf numFmtId="2" fontId="0" fillId="2" borderId="20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4" fillId="0" borderId="0" xfId="0" applyNumberFormat="1" applyFont="1" applyAlignment="1" applyProtection="1">
      <alignment horizontal="center"/>
      <protection locked="0"/>
    </xf>
    <xf numFmtId="3" fontId="13" fillId="0" borderId="0" xfId="0" applyNumberFormat="1" applyFont="1" applyAlignment="1" applyProtection="1">
      <alignment horizontal="center"/>
      <protection locked="0"/>
    </xf>
    <xf numFmtId="2" fontId="26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2" borderId="18" xfId="0" applyFill="1" applyBorder="1" applyProtection="1">
      <protection locked="0"/>
    </xf>
    <xf numFmtId="3" fontId="24" fillId="2" borderId="18" xfId="0" applyNumberFormat="1" applyFont="1" applyFill="1" applyBorder="1" applyAlignment="1" applyProtection="1">
      <alignment horizontal="center"/>
      <protection locked="0"/>
    </xf>
    <xf numFmtId="3" fontId="13" fillId="2" borderId="18" xfId="0" applyNumberFormat="1" applyFont="1" applyFill="1" applyBorder="1" applyAlignment="1" applyProtection="1">
      <alignment horizontal="center"/>
      <protection locked="0"/>
    </xf>
    <xf numFmtId="2" fontId="26" fillId="2" borderId="18" xfId="0" applyNumberFormat="1" applyFont="1" applyFill="1" applyBorder="1" applyAlignment="1" applyProtection="1">
      <alignment horizontal="center"/>
      <protection locked="0"/>
    </xf>
    <xf numFmtId="2" fontId="0" fillId="2" borderId="18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3" fontId="24" fillId="2" borderId="0" xfId="0" applyNumberFormat="1" applyFont="1" applyFill="1" applyAlignment="1" applyProtection="1">
      <alignment horizontal="center"/>
      <protection locked="0"/>
    </xf>
    <xf numFmtId="3" fontId="13" fillId="2" borderId="0" xfId="0" applyNumberFormat="1" applyFont="1" applyFill="1" applyAlignment="1" applyProtection="1">
      <alignment horizontal="center"/>
      <protection locked="0"/>
    </xf>
    <xf numFmtId="2" fontId="26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center"/>
      <protection locked="0"/>
    </xf>
    <xf numFmtId="3" fontId="24" fillId="0" borderId="20" xfId="0" applyNumberFormat="1" applyFont="1" applyBorder="1" applyAlignment="1" applyProtection="1">
      <alignment horizontal="center"/>
      <protection locked="0"/>
    </xf>
    <xf numFmtId="3" fontId="13" fillId="0" borderId="20" xfId="0" applyNumberFormat="1" applyFont="1" applyBorder="1" applyAlignment="1" applyProtection="1">
      <alignment horizontal="center"/>
      <protection locked="0"/>
    </xf>
    <xf numFmtId="2" fontId="26" fillId="0" borderId="20" xfId="0" applyNumberFormat="1" applyFont="1" applyBorder="1" applyAlignment="1" applyProtection="1">
      <alignment horizontal="center"/>
      <protection locked="0"/>
    </xf>
    <xf numFmtId="2" fontId="0" fillId="0" borderId="20" xfId="0" applyNumberFormat="1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center"/>
      <protection locked="0"/>
    </xf>
    <xf numFmtId="3" fontId="24" fillId="0" borderId="18" xfId="0" applyNumberFormat="1" applyFont="1" applyBorder="1" applyAlignment="1" applyProtection="1">
      <alignment horizontal="center"/>
      <protection locked="0"/>
    </xf>
    <xf numFmtId="3" fontId="13" fillId="0" borderId="18" xfId="0" applyNumberFormat="1" applyFont="1" applyBorder="1" applyAlignment="1" applyProtection="1">
      <alignment horizontal="center"/>
      <protection locked="0"/>
    </xf>
    <xf numFmtId="2" fontId="26" fillId="0" borderId="18" xfId="0" applyNumberFormat="1" applyFont="1" applyBorder="1" applyAlignment="1" applyProtection="1">
      <alignment horizontal="center"/>
      <protection locked="0"/>
    </xf>
    <xf numFmtId="2" fontId="0" fillId="0" borderId="18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4" xfId="0" applyBorder="1" applyProtection="1">
      <protection locked="0"/>
    </xf>
    <xf numFmtId="0" fontId="0" fillId="0" borderId="26" xfId="0" applyBorder="1" applyProtection="1">
      <protection locked="0"/>
    </xf>
    <xf numFmtId="0" fontId="0" fillId="2" borderId="26" xfId="0" applyFill="1" applyBorder="1" applyProtection="1">
      <protection locked="0"/>
    </xf>
    <xf numFmtId="3" fontId="24" fillId="2" borderId="26" xfId="0" applyNumberFormat="1" applyFont="1" applyFill="1" applyBorder="1" applyAlignment="1" applyProtection="1">
      <alignment horizontal="center"/>
      <protection locked="0"/>
    </xf>
    <xf numFmtId="3" fontId="13" fillId="2" borderId="26" xfId="0" applyNumberFormat="1" applyFont="1" applyFill="1" applyBorder="1" applyAlignment="1" applyProtection="1">
      <alignment horizontal="center"/>
      <protection locked="0"/>
    </xf>
    <xf numFmtId="2" fontId="26" fillId="2" borderId="26" xfId="0" applyNumberFormat="1" applyFont="1" applyFill="1" applyBorder="1" applyAlignment="1" applyProtection="1">
      <alignment horizontal="center"/>
      <protection locked="0"/>
    </xf>
    <xf numFmtId="2" fontId="0" fillId="2" borderId="26" xfId="0" applyNumberFormat="1" applyFill="1" applyBorder="1" applyAlignment="1" applyProtection="1">
      <alignment horizontal="right"/>
      <protection locked="0"/>
    </xf>
    <xf numFmtId="0" fontId="0" fillId="2" borderId="19" xfId="0" applyFill="1" applyBorder="1" applyAlignment="1" applyProtection="1">
      <alignment horizontal="center"/>
      <protection locked="0"/>
    </xf>
    <xf numFmtId="3" fontId="24" fillId="0" borderId="26" xfId="0" applyNumberFormat="1" applyFont="1" applyBorder="1" applyAlignment="1" applyProtection="1">
      <alignment horizontal="center"/>
      <protection locked="0"/>
    </xf>
    <xf numFmtId="3" fontId="13" fillId="0" borderId="26" xfId="0" applyNumberFormat="1" applyFont="1" applyBorder="1" applyAlignment="1" applyProtection="1">
      <alignment horizontal="center"/>
      <protection locked="0"/>
    </xf>
    <xf numFmtId="2" fontId="26" fillId="0" borderId="26" xfId="0" applyNumberFormat="1" applyFont="1" applyBorder="1" applyAlignment="1" applyProtection="1">
      <alignment horizontal="center"/>
      <protection locked="0"/>
    </xf>
    <xf numFmtId="2" fontId="0" fillId="0" borderId="26" xfId="0" applyNumberForma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/>
      <protection locked="0"/>
    </xf>
    <xf numFmtId="0" fontId="17" fillId="0" borderId="3" xfId="0" applyFont="1" applyBorder="1" applyProtection="1">
      <protection locked="0"/>
    </xf>
    <xf numFmtId="3" fontId="0" fillId="0" borderId="3" xfId="0" applyNumberFormat="1" applyBorder="1" applyProtection="1">
      <protection locked="0"/>
    </xf>
    <xf numFmtId="3" fontId="0" fillId="0" borderId="3" xfId="0" applyNumberFormat="1" applyBorder="1" applyAlignment="1" applyProtection="1">
      <alignment horizontal="right"/>
      <protection locked="0"/>
    </xf>
    <xf numFmtId="3" fontId="24" fillId="2" borderId="20" xfId="0" applyNumberFormat="1" applyFont="1" applyFill="1" applyBorder="1" applyProtection="1">
      <protection locked="0"/>
    </xf>
    <xf numFmtId="2" fontId="26" fillId="2" borderId="20" xfId="0" applyNumberFormat="1" applyFont="1" applyFill="1" applyBorder="1" applyProtection="1">
      <protection locked="0"/>
    </xf>
    <xf numFmtId="0" fontId="26" fillId="2" borderId="20" xfId="0" applyFont="1" applyFill="1" applyBorder="1" applyProtection="1">
      <protection locked="0"/>
    </xf>
    <xf numFmtId="2" fontId="0" fillId="2" borderId="20" xfId="0" applyNumberFormat="1" applyFill="1" applyBorder="1" applyProtection="1">
      <protection locked="0"/>
    </xf>
    <xf numFmtId="3" fontId="24" fillId="0" borderId="0" xfId="0" applyNumberFormat="1" applyFont="1" applyProtection="1">
      <protection locked="0"/>
    </xf>
    <xf numFmtId="2" fontId="26" fillId="0" borderId="0" xfId="0" applyNumberFormat="1" applyFont="1" applyProtection="1">
      <protection locked="0"/>
    </xf>
    <xf numFmtId="0" fontId="26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4" fillId="2" borderId="18" xfId="0" applyNumberFormat="1" applyFont="1" applyFill="1" applyBorder="1" applyProtection="1">
      <protection locked="0"/>
    </xf>
    <xf numFmtId="2" fontId="26" fillId="2" borderId="18" xfId="0" applyNumberFormat="1" applyFont="1" applyFill="1" applyBorder="1" applyProtection="1">
      <protection locked="0"/>
    </xf>
    <xf numFmtId="0" fontId="26" fillId="2" borderId="18" xfId="0" applyFont="1" applyFill="1" applyBorder="1" applyProtection="1">
      <protection locked="0"/>
    </xf>
    <xf numFmtId="2" fontId="0" fillId="2" borderId="18" xfId="0" applyNumberFormat="1" applyFill="1" applyBorder="1" applyProtection="1">
      <protection locked="0"/>
    </xf>
    <xf numFmtId="3" fontId="24" fillId="0" borderId="20" xfId="0" applyNumberFormat="1" applyFont="1" applyBorder="1" applyProtection="1">
      <protection locked="0"/>
    </xf>
    <xf numFmtId="2" fontId="26" fillId="0" borderId="20" xfId="0" applyNumberFormat="1" applyFont="1" applyBorder="1" applyProtection="1">
      <protection locked="0"/>
    </xf>
    <xf numFmtId="0" fontId="26" fillId="0" borderId="20" xfId="0" applyFont="1" applyBorder="1" applyProtection="1">
      <protection locked="0"/>
    </xf>
    <xf numFmtId="2" fontId="0" fillId="0" borderId="20" xfId="0" applyNumberFormat="1" applyBorder="1" applyProtection="1">
      <protection locked="0"/>
    </xf>
    <xf numFmtId="3" fontId="24" fillId="2" borderId="0" xfId="0" applyNumberFormat="1" applyFont="1" applyFill="1" applyProtection="1">
      <protection locked="0"/>
    </xf>
    <xf numFmtId="2" fontId="26" fillId="2" borderId="0" xfId="0" applyNumberFormat="1" applyFont="1" applyFill="1" applyProtection="1">
      <protection locked="0"/>
    </xf>
    <xf numFmtId="0" fontId="26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3" fontId="24" fillId="0" borderId="18" xfId="0" applyNumberFormat="1" applyFont="1" applyBorder="1" applyProtection="1">
      <protection locked="0"/>
    </xf>
    <xf numFmtId="0" fontId="26" fillId="0" borderId="18" xfId="0" applyFont="1" applyBorder="1" applyProtection="1">
      <protection locked="0"/>
    </xf>
    <xf numFmtId="2" fontId="0" fillId="0" borderId="18" xfId="0" applyNumberFormat="1" applyBorder="1" applyProtection="1">
      <protection locked="0"/>
    </xf>
    <xf numFmtId="3" fontId="24" fillId="2" borderId="26" xfId="0" applyNumberFormat="1" applyFont="1" applyFill="1" applyBorder="1" applyProtection="1">
      <protection locked="0"/>
    </xf>
    <xf numFmtId="2" fontId="26" fillId="2" borderId="26" xfId="0" applyNumberFormat="1" applyFont="1" applyFill="1" applyBorder="1" applyProtection="1">
      <protection locked="0"/>
    </xf>
    <xf numFmtId="0" fontId="26" fillId="2" borderId="26" xfId="0" applyFont="1" applyFill="1" applyBorder="1" applyProtection="1">
      <protection locked="0"/>
    </xf>
    <xf numFmtId="2" fontId="0" fillId="2" borderId="26" xfId="0" applyNumberFormat="1" applyFill="1" applyBorder="1" applyProtection="1">
      <protection locked="0"/>
    </xf>
    <xf numFmtId="2" fontId="26" fillId="0" borderId="18" xfId="0" applyNumberFormat="1" applyFont="1" applyBorder="1" applyProtection="1"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13" fillId="2" borderId="20" xfId="0" applyNumberFormat="1" applyFont="1" applyFill="1" applyBorder="1" applyProtection="1">
      <protection locked="0"/>
    </xf>
    <xf numFmtId="3" fontId="13" fillId="0" borderId="0" xfId="0" applyNumberFormat="1" applyFont="1" applyProtection="1">
      <protection locked="0"/>
    </xf>
    <xf numFmtId="3" fontId="13" fillId="2" borderId="0" xfId="0" applyNumberFormat="1" applyFont="1" applyFill="1" applyProtection="1">
      <protection locked="0"/>
    </xf>
    <xf numFmtId="3" fontId="13" fillId="2" borderId="18" xfId="0" applyNumberFormat="1" applyFont="1" applyFill="1" applyBorder="1" applyProtection="1">
      <protection locked="0"/>
    </xf>
    <xf numFmtId="3" fontId="13" fillId="0" borderId="20" xfId="0" applyNumberFormat="1" applyFont="1" applyBorder="1" applyProtection="1">
      <protection locked="0"/>
    </xf>
    <xf numFmtId="0" fontId="0" fillId="0" borderId="20" xfId="0" applyBorder="1" applyAlignment="1" applyProtection="1">
      <alignment horizontal="center" wrapText="1"/>
      <protection locked="0"/>
    </xf>
    <xf numFmtId="0" fontId="0" fillId="0" borderId="18" xfId="0" applyBorder="1" applyAlignment="1" applyProtection="1">
      <alignment horizontal="center" wrapText="1"/>
      <protection locked="0"/>
    </xf>
    <xf numFmtId="3" fontId="24" fillId="0" borderId="26" xfId="0" applyNumberFormat="1" applyFont="1" applyBorder="1" applyProtection="1">
      <protection locked="0"/>
    </xf>
    <xf numFmtId="3" fontId="13" fillId="0" borderId="26" xfId="0" applyNumberFormat="1" applyFont="1" applyBorder="1" applyProtection="1">
      <protection locked="0"/>
    </xf>
    <xf numFmtId="2" fontId="26" fillId="0" borderId="26" xfId="0" applyNumberFormat="1" applyFont="1" applyBorder="1" applyProtection="1">
      <protection locked="0"/>
    </xf>
    <xf numFmtId="0" fontId="26" fillId="0" borderId="26" xfId="0" applyFont="1" applyBorder="1" applyProtection="1">
      <protection locked="0"/>
    </xf>
    <xf numFmtId="2" fontId="0" fillId="0" borderId="26" xfId="0" applyNumberFormat="1" applyBorder="1" applyProtection="1">
      <protection locked="0"/>
    </xf>
    <xf numFmtId="3" fontId="13" fillId="2" borderId="26" xfId="0" applyNumberFormat="1" applyFont="1" applyFill="1" applyBorder="1" applyProtection="1">
      <protection locked="0"/>
    </xf>
    <xf numFmtId="0" fontId="0" fillId="0" borderId="26" xfId="0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3" fontId="24" fillId="6" borderId="0" xfId="0" applyNumberFormat="1" applyFont="1" applyFill="1" applyAlignment="1">
      <alignment horizontal="right"/>
    </xf>
    <xf numFmtId="3" fontId="16" fillId="6" borderId="0" xfId="0" applyNumberFormat="1" applyFont="1" applyFill="1" applyAlignment="1">
      <alignment horizontal="right"/>
    </xf>
    <xf numFmtId="3" fontId="13" fillId="6" borderId="0" xfId="0" applyNumberFormat="1" applyFont="1" applyFill="1" applyAlignment="1">
      <alignment horizontal="right"/>
    </xf>
    <xf numFmtId="3" fontId="24" fillId="6" borderId="18" xfId="0" applyNumberFormat="1" applyFont="1" applyFill="1" applyBorder="1" applyAlignment="1">
      <alignment horizontal="right"/>
    </xf>
    <xf numFmtId="3" fontId="16" fillId="6" borderId="18" xfId="0" applyNumberFormat="1" applyFont="1" applyFill="1" applyBorder="1" applyAlignment="1">
      <alignment horizontal="right"/>
    </xf>
    <xf numFmtId="3" fontId="13" fillId="6" borderId="18" xfId="0" applyNumberFormat="1" applyFont="1" applyFill="1" applyBorder="1" applyAlignment="1">
      <alignment horizontal="right"/>
    </xf>
    <xf numFmtId="1" fontId="20" fillId="6" borderId="18" xfId="0" applyNumberFormat="1" applyFont="1" applyFill="1" applyBorder="1" applyAlignment="1">
      <alignment horizontal="center" vertical="center"/>
    </xf>
    <xf numFmtId="1" fontId="21" fillId="6" borderId="18" xfId="0" applyNumberFormat="1" applyFont="1" applyFill="1" applyBorder="1" applyAlignment="1">
      <alignment horizontal="center" vertical="center"/>
    </xf>
    <xf numFmtId="1" fontId="25" fillId="6" borderId="18" xfId="0" applyNumberFormat="1" applyFont="1" applyFill="1" applyBorder="1" applyAlignment="1">
      <alignment horizontal="center" vertical="center"/>
    </xf>
    <xf numFmtId="1" fontId="25" fillId="6" borderId="24" xfId="0" applyNumberFormat="1" applyFont="1" applyFill="1" applyBorder="1" applyAlignment="1">
      <alignment horizontal="center" vertical="center"/>
    </xf>
    <xf numFmtId="3" fontId="13" fillId="6" borderId="23" xfId="0" applyNumberFormat="1" applyFont="1" applyFill="1" applyBorder="1" applyAlignment="1">
      <alignment horizontal="right"/>
    </xf>
    <xf numFmtId="3" fontId="13" fillId="6" borderId="24" xfId="0" applyNumberFormat="1" applyFont="1" applyFill="1" applyBorder="1" applyAlignment="1">
      <alignment horizontal="right"/>
    </xf>
    <xf numFmtId="3" fontId="13" fillId="0" borderId="18" xfId="0" applyNumberFormat="1" applyFont="1" applyBorder="1" applyProtection="1">
      <protection locked="0"/>
    </xf>
    <xf numFmtId="0" fontId="43" fillId="0" borderId="0" xfId="0" applyFont="1" applyAlignment="1">
      <alignment vertical="center"/>
    </xf>
    <xf numFmtId="10" fontId="7" fillId="2" borderId="0" xfId="0" applyNumberFormat="1" applyFont="1" applyFill="1" applyAlignment="1" applyProtection="1">
      <alignment horizontal="center"/>
      <protection locked="0"/>
    </xf>
    <xf numFmtId="10" fontId="7" fillId="2" borderId="0" xfId="1" applyNumberFormat="1" applyFont="1" applyFill="1" applyAlignment="1" applyProtection="1">
      <alignment horizontal="center"/>
      <protection locked="0"/>
    </xf>
    <xf numFmtId="0" fontId="0" fillId="0" borderId="32" xfId="0" applyBorder="1" applyProtection="1">
      <protection locked="0"/>
    </xf>
    <xf numFmtId="178" fontId="0" fillId="0" borderId="33" xfId="0" applyNumberFormat="1" applyBorder="1" applyProtection="1">
      <protection locked="0"/>
    </xf>
    <xf numFmtId="10" fontId="0" fillId="0" borderId="6" xfId="1" applyNumberFormat="1" applyFont="1" applyBorder="1" applyAlignment="1" applyProtection="1">
      <alignment horizontal="center"/>
      <protection locked="0"/>
    </xf>
    <xf numFmtId="10" fontId="0" fillId="0" borderId="20" xfId="0" applyNumberFormat="1" applyBorder="1" applyProtection="1">
      <protection locked="0"/>
    </xf>
    <xf numFmtId="10" fontId="0" fillId="0" borderId="20" xfId="1" applyNumberFormat="1" applyFont="1" applyBorder="1" applyAlignment="1" applyProtection="1">
      <alignment horizontal="center"/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35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10" xfId="0" applyNumberFormat="1" applyBorder="1" applyAlignment="1" applyProtection="1">
      <alignment horizontal="center"/>
      <protection locked="0"/>
    </xf>
    <xf numFmtId="10" fontId="0" fillId="0" borderId="18" xfId="0" applyNumberFormat="1" applyBorder="1" applyProtection="1">
      <protection locked="0"/>
    </xf>
    <xf numFmtId="10" fontId="0" fillId="0" borderId="18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7" fillId="2" borderId="10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left"/>
      <protection locked="0"/>
    </xf>
    <xf numFmtId="3" fontId="0" fillId="0" borderId="20" xfId="0" applyNumberFormat="1" applyBorder="1" applyAlignment="1" applyProtection="1">
      <alignment horizontal="right"/>
      <protection locked="0"/>
    </xf>
    <xf numFmtId="3" fontId="0" fillId="0" borderId="21" xfId="0" applyNumberFormat="1" applyBorder="1" applyAlignment="1" applyProtection="1">
      <alignment horizontal="right"/>
      <protection locked="0"/>
    </xf>
    <xf numFmtId="3" fontId="13" fillId="6" borderId="26" xfId="0" applyNumberFormat="1" applyFont="1" applyFill="1" applyBorder="1" applyAlignment="1">
      <alignment horizontal="right"/>
    </xf>
    <xf numFmtId="0" fontId="0" fillId="0" borderId="18" xfId="0" applyBorder="1" applyAlignment="1" applyProtection="1">
      <alignment vertical="center" wrapText="1"/>
      <protection locked="0"/>
    </xf>
    <xf numFmtId="0" fontId="0" fillId="7" borderId="26" xfId="0" applyFill="1" applyBorder="1" applyProtection="1">
      <protection locked="0"/>
    </xf>
    <xf numFmtId="3" fontId="24" fillId="7" borderId="26" xfId="0" applyNumberFormat="1" applyFont="1" applyFill="1" applyBorder="1" applyProtection="1">
      <protection locked="0"/>
    </xf>
    <xf numFmtId="3" fontId="13" fillId="7" borderId="26" xfId="0" applyNumberFormat="1" applyFont="1" applyFill="1" applyBorder="1" applyProtection="1">
      <protection locked="0"/>
    </xf>
    <xf numFmtId="2" fontId="26" fillId="7" borderId="26" xfId="0" applyNumberFormat="1" applyFont="1" applyFill="1" applyBorder="1" applyProtection="1">
      <protection locked="0"/>
    </xf>
    <xf numFmtId="0" fontId="26" fillId="7" borderId="26" xfId="0" applyFont="1" applyFill="1" applyBorder="1" applyProtection="1">
      <protection locked="0"/>
    </xf>
    <xf numFmtId="2" fontId="0" fillId="7" borderId="26" xfId="0" applyNumberFormat="1" applyFill="1" applyBorder="1" applyProtection="1">
      <protection locked="0"/>
    </xf>
    <xf numFmtId="0" fontId="0" fillId="7" borderId="19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22" xfId="0" applyBorder="1" applyAlignment="1" applyProtection="1">
      <alignment vertical="center" wrapText="1"/>
      <protection locked="0"/>
    </xf>
    <xf numFmtId="0" fontId="0" fillId="0" borderId="16" xfId="0" applyBorder="1" applyAlignment="1" applyProtection="1">
      <alignment vertical="center" wrapText="1"/>
      <protection locked="0"/>
    </xf>
    <xf numFmtId="2" fontId="26" fillId="0" borderId="0" xfId="0" applyNumberFormat="1" applyFont="1" applyAlignment="1" applyProtection="1">
      <alignment horizontal="right"/>
      <protection locked="0"/>
    </xf>
    <xf numFmtId="3" fontId="24" fillId="2" borderId="20" xfId="0" applyNumberFormat="1" applyFont="1" applyFill="1" applyBorder="1" applyAlignment="1" applyProtection="1">
      <alignment horizontal="right"/>
      <protection locked="0"/>
    </xf>
    <xf numFmtId="3" fontId="13" fillId="2" borderId="20" xfId="0" applyNumberFormat="1" applyFont="1" applyFill="1" applyBorder="1" applyAlignment="1" applyProtection="1">
      <alignment horizontal="right"/>
      <protection locked="0"/>
    </xf>
    <xf numFmtId="2" fontId="26" fillId="2" borderId="20" xfId="0" applyNumberFormat="1" applyFont="1" applyFill="1" applyBorder="1" applyAlignment="1" applyProtection="1">
      <alignment horizontal="right"/>
      <protection locked="0"/>
    </xf>
    <xf numFmtId="0" fontId="26" fillId="2" borderId="20" xfId="0" applyFont="1" applyFill="1" applyBorder="1" applyAlignment="1" applyProtection="1">
      <alignment horizontal="right"/>
      <protection locked="0"/>
    </xf>
    <xf numFmtId="0" fontId="0" fillId="2" borderId="20" xfId="0" applyFill="1" applyBorder="1" applyAlignment="1" applyProtection="1">
      <alignment horizontal="right"/>
      <protection locked="0"/>
    </xf>
    <xf numFmtId="0" fontId="26" fillId="0" borderId="0" xfId="0" applyFont="1" applyAlignment="1" applyProtection="1">
      <alignment horizontal="right"/>
      <protection locked="0"/>
    </xf>
    <xf numFmtId="3" fontId="24" fillId="2" borderId="18" xfId="0" applyNumberFormat="1" applyFont="1" applyFill="1" applyBorder="1" applyAlignment="1" applyProtection="1">
      <alignment horizontal="right"/>
      <protection locked="0"/>
    </xf>
    <xf numFmtId="3" fontId="13" fillId="2" borderId="18" xfId="0" applyNumberFormat="1" applyFont="1" applyFill="1" applyBorder="1" applyAlignment="1" applyProtection="1">
      <alignment horizontal="right"/>
      <protection locked="0"/>
    </xf>
    <xf numFmtId="2" fontId="26" fillId="2" borderId="18" xfId="0" applyNumberFormat="1" applyFont="1" applyFill="1" applyBorder="1" applyAlignment="1" applyProtection="1">
      <alignment horizontal="right"/>
      <protection locked="0"/>
    </xf>
    <xf numFmtId="0" fontId="26" fillId="2" borderId="18" xfId="0" applyFont="1" applyFill="1" applyBorder="1" applyAlignment="1" applyProtection="1">
      <alignment horizontal="right"/>
      <protection locked="0"/>
    </xf>
    <xf numFmtId="0" fontId="0" fillId="2" borderId="18" xfId="0" applyFill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3" fontId="16" fillId="0" borderId="0" xfId="0" applyNumberFormat="1" applyFont="1" applyAlignment="1" applyProtection="1">
      <alignment horizontal="center"/>
      <protection locked="0"/>
    </xf>
    <xf numFmtId="0" fontId="0" fillId="8" borderId="9" xfId="0" applyFill="1" applyBorder="1"/>
    <xf numFmtId="0" fontId="17" fillId="8" borderId="14" xfId="0" applyFont="1" applyFill="1" applyBorder="1" applyAlignment="1">
      <alignment horizontal="center" vertical="center"/>
    </xf>
    <xf numFmtId="169" fontId="0" fillId="8" borderId="14" xfId="0" applyNumberFormat="1" applyFill="1" applyBorder="1" applyAlignment="1">
      <alignment horizontal="center" vertical="center"/>
    </xf>
    <xf numFmtId="0" fontId="18" fillId="0" borderId="20" xfId="0" applyFont="1" applyBorder="1" applyAlignment="1" applyProtection="1">
      <alignment vertical="center" wrapText="1"/>
      <protection locked="0"/>
    </xf>
    <xf numFmtId="0" fontId="18" fillId="0" borderId="0" xfId="0" applyFont="1" applyAlignment="1" applyProtection="1">
      <alignment vertical="center" wrapText="1"/>
      <protection locked="0"/>
    </xf>
    <xf numFmtId="1" fontId="17" fillId="0" borderId="0" xfId="1" applyNumberFormat="1" applyFont="1" applyBorder="1" applyAlignment="1" applyProtection="1">
      <alignment horizontal="center" vertical="center"/>
      <protection locked="0"/>
    </xf>
    <xf numFmtId="169" fontId="17" fillId="0" borderId="0" xfId="1" applyNumberFormat="1" applyFont="1" applyBorder="1" applyAlignment="1" applyProtection="1">
      <alignment horizontal="center" vertical="center"/>
      <protection locked="0"/>
    </xf>
    <xf numFmtId="1" fontId="0" fillId="0" borderId="0" xfId="0" applyNumberFormat="1"/>
    <xf numFmtId="169" fontId="0" fillId="0" borderId="0" xfId="0" applyNumberFormat="1"/>
    <xf numFmtId="179" fontId="0" fillId="0" borderId="0" xfId="0" applyNumberFormat="1"/>
    <xf numFmtId="14" fontId="17" fillId="8" borderId="3" xfId="0" applyNumberFormat="1" applyFont="1" applyFill="1" applyBorder="1" applyAlignment="1">
      <alignment horizontal="center" vertical="center"/>
    </xf>
    <xf numFmtId="0" fontId="9" fillId="2" borderId="0" xfId="0" applyFont="1" applyFill="1" applyAlignment="1" applyProtection="1">
      <alignment horizontal="left" vertical="center" indent="3"/>
      <protection locked="0"/>
    </xf>
    <xf numFmtId="0" fontId="28" fillId="0" borderId="20" xfId="0" applyFont="1" applyBorder="1" applyAlignment="1" applyProtection="1">
      <alignment horizontal="left"/>
      <protection locked="0"/>
    </xf>
    <xf numFmtId="10" fontId="0" fillId="0" borderId="24" xfId="1" applyNumberFormat="1" applyFont="1" applyBorder="1" applyProtection="1">
      <protection locked="0"/>
    </xf>
    <xf numFmtId="3" fontId="0" fillId="0" borderId="0" xfId="0" applyNumberForma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/>
      <protection locked="0"/>
    </xf>
    <xf numFmtId="14" fontId="12" fillId="2" borderId="0" xfId="0" applyNumberFormat="1" applyFont="1" applyFill="1" applyAlignment="1" applyProtection="1">
      <alignment horizontal="right" vertical="center"/>
      <protection locked="0"/>
    </xf>
    <xf numFmtId="0" fontId="45" fillId="0" borderId="0" xfId="0" applyFont="1" applyProtection="1">
      <protection locked="0"/>
    </xf>
    <xf numFmtId="0" fontId="45" fillId="2" borderId="0" xfId="0" applyFont="1" applyFill="1" applyProtection="1">
      <protection locked="0"/>
    </xf>
    <xf numFmtId="0" fontId="46" fillId="0" borderId="0" xfId="0" applyFont="1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3" fontId="12" fillId="2" borderId="0" xfId="0" applyNumberFormat="1" applyFont="1" applyFill="1" applyAlignment="1" applyProtection="1">
      <alignment horizontal="right" indent="1"/>
      <protection locked="0"/>
    </xf>
    <xf numFmtId="180" fontId="12" fillId="2" borderId="0" xfId="0" applyNumberFormat="1" applyFont="1" applyFill="1" applyAlignment="1" applyProtection="1">
      <alignment horizontal="right"/>
      <protection locked="0"/>
    </xf>
    <xf numFmtId="14" fontId="12" fillId="0" borderId="0" xfId="0" applyNumberFormat="1" applyFon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 indent="2"/>
      <protection locked="0"/>
    </xf>
    <xf numFmtId="0" fontId="5" fillId="0" borderId="0" xfId="0" applyFont="1" applyAlignment="1" applyProtection="1">
      <alignment horizontal="left" vertical="center" indent="1"/>
      <protection locked="0"/>
    </xf>
    <xf numFmtId="0" fontId="46" fillId="2" borderId="0" xfId="0" applyFont="1" applyFill="1" applyAlignment="1" applyProtection="1">
      <alignment horizontal="left" indent="1"/>
      <protection locked="0"/>
    </xf>
    <xf numFmtId="0" fontId="17" fillId="2" borderId="19" xfId="0" applyFont="1" applyFill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2" fontId="0" fillId="2" borderId="24" xfId="0" applyNumberFormat="1" applyFill="1" applyBorder="1" applyAlignment="1" applyProtection="1">
      <alignment horizontal="right"/>
      <protection locked="0"/>
    </xf>
    <xf numFmtId="2" fontId="0" fillId="0" borderId="21" xfId="0" applyNumberFormat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2" fontId="0" fillId="0" borderId="23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0" fillId="2" borderId="24" xfId="0" applyNumberFormat="1" applyFill="1" applyBorder="1" applyProtection="1">
      <protection locked="0"/>
    </xf>
    <xf numFmtId="2" fontId="0" fillId="2" borderId="19" xfId="0" applyNumberForma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3" fontId="24" fillId="0" borderId="26" xfId="0" applyNumberFormat="1" applyFont="1" applyBorder="1" applyAlignment="1" applyProtection="1">
      <alignment horizontal="right"/>
      <protection locked="0"/>
    </xf>
    <xf numFmtId="3" fontId="13" fillId="0" borderId="26" xfId="0" applyNumberFormat="1" applyFont="1" applyBorder="1" applyAlignment="1" applyProtection="1">
      <alignment horizontal="right"/>
      <protection locked="0"/>
    </xf>
    <xf numFmtId="2" fontId="26" fillId="0" borderId="26" xfId="0" applyNumberFormat="1" applyFont="1" applyBorder="1" applyAlignment="1" applyProtection="1">
      <alignment horizontal="right"/>
      <protection locked="0"/>
    </xf>
    <xf numFmtId="2" fontId="0" fillId="0" borderId="19" xfId="0" applyNumberFormat="1" applyBorder="1" applyAlignment="1" applyProtection="1">
      <alignment horizontal="right"/>
      <protection locked="0"/>
    </xf>
    <xf numFmtId="2" fontId="0" fillId="0" borderId="19" xfId="0" applyNumberFormat="1" applyBorder="1" applyProtection="1">
      <protection locked="0"/>
    </xf>
    <xf numFmtId="2" fontId="0" fillId="7" borderId="19" xfId="0" applyNumberFormat="1" applyFill="1" applyBorder="1" applyProtection="1">
      <protection locked="0"/>
    </xf>
    <xf numFmtId="0" fontId="48" fillId="0" borderId="0" xfId="0" applyFont="1" applyProtection="1">
      <protection locked="0"/>
    </xf>
    <xf numFmtId="0" fontId="49" fillId="0" borderId="0" xfId="0" applyFont="1" applyProtection="1">
      <protection locked="0"/>
    </xf>
    <xf numFmtId="0" fontId="4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12" fillId="0" borderId="0" xfId="0" applyNumberFormat="1" applyFont="1" applyAlignment="1">
      <alignment horizontal="right" indent="3"/>
    </xf>
    <xf numFmtId="3" fontId="12" fillId="2" borderId="0" xfId="0" applyNumberFormat="1" applyFont="1" applyFill="1" applyAlignment="1">
      <alignment horizontal="right" indent="3"/>
    </xf>
    <xf numFmtId="0" fontId="7" fillId="2" borderId="0" xfId="0" applyFont="1" applyFill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35" fillId="8" borderId="0" xfId="0" applyFont="1" applyFill="1" applyAlignment="1" applyProtection="1">
      <alignment horizontal="center" vertical="center"/>
      <protection locked="0"/>
    </xf>
    <xf numFmtId="168" fontId="47" fillId="0" borderId="0" xfId="0" applyNumberFormat="1" applyFont="1" applyAlignment="1" applyProtection="1">
      <alignment horizontal="right" wrapText="1"/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10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 vertical="top" wrapText="1"/>
      <protection locked="0"/>
    </xf>
    <xf numFmtId="0" fontId="7" fillId="2" borderId="0" xfId="0" applyFont="1" applyFill="1" applyAlignment="1" applyProtection="1">
      <alignment horizontal="left" vertical="top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1" fontId="12" fillId="2" borderId="0" xfId="0" applyNumberFormat="1" applyFont="1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17" fillId="5" borderId="28" xfId="0" applyFont="1" applyFill="1" applyBorder="1" applyAlignment="1" applyProtection="1">
      <alignment horizontal="center"/>
      <protection locked="0"/>
    </xf>
    <xf numFmtId="0" fontId="17" fillId="5" borderId="29" xfId="0" applyFont="1" applyFill="1" applyBorder="1" applyAlignment="1" applyProtection="1">
      <alignment horizontal="center"/>
      <protection locked="0"/>
    </xf>
    <xf numFmtId="0" fontId="17" fillId="5" borderId="9" xfId="0" applyFont="1" applyFill="1" applyBorder="1" applyAlignment="1" applyProtection="1">
      <alignment horizontal="center"/>
      <protection locked="0"/>
    </xf>
    <xf numFmtId="0" fontId="17" fillId="4" borderId="18" xfId="0" applyFont="1" applyFill="1" applyBorder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wrapText="1"/>
      <protection locked="0"/>
    </xf>
    <xf numFmtId="0" fontId="0" fillId="0" borderId="16" xfId="0" applyBorder="1" applyAlignment="1" applyProtection="1">
      <alignment horizontal="center" wrapText="1"/>
      <protection locked="0"/>
    </xf>
    <xf numFmtId="0" fontId="17" fillId="3" borderId="0" xfId="0" applyFont="1" applyFill="1" applyAlignment="1">
      <alignment horizontal="center" vertical="center" wrapText="1"/>
    </xf>
    <xf numFmtId="0" fontId="31" fillId="8" borderId="30" xfId="0" applyFont="1" applyFill="1" applyBorder="1" applyAlignment="1">
      <alignment horizontal="center"/>
    </xf>
    <xf numFmtId="0" fontId="31" fillId="8" borderId="31" xfId="0" applyFont="1" applyFill="1" applyBorder="1" applyAlignment="1">
      <alignment horizontal="center"/>
    </xf>
    <xf numFmtId="0" fontId="17" fillId="8" borderId="5" xfId="0" applyFont="1" applyFill="1" applyBorder="1" applyAlignment="1">
      <alignment horizontal="center" wrapText="1"/>
    </xf>
    <xf numFmtId="0" fontId="17" fillId="0" borderId="0" xfId="0" applyFont="1" applyAlignment="1">
      <alignment horizontal="center"/>
    </xf>
  </cellXfs>
  <cellStyles count="23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2 2 2" xfId="21" xr:uid="{F5233669-13C4-4C9F-A8AE-4F0E86779822}"/>
    <cellStyle name="Vírgula 2 2 3" xfId="16" xr:uid="{166B4750-1D50-4738-A750-8D65E2CA0B08}"/>
    <cellStyle name="Vírgula 2 3" xfId="7" xr:uid="{00000000-0005-0000-0000-000006000000}"/>
    <cellStyle name="Vírgula 2 3 2" xfId="18" xr:uid="{A3BCC88C-AC46-45B1-8011-8997CBE7F172}"/>
    <cellStyle name="Vírgula 2 4" xfId="13" xr:uid="{D4779AB1-AD44-49E3-8641-653247364A59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2 2 2" xfId="22" xr:uid="{7280E2D9-0FBB-4491-8B1E-D3801149EBC3}"/>
    <cellStyle name="Vírgula 3 2 3" xfId="17" xr:uid="{70D1C627-6F60-402F-8C2E-0D136FB4C28B}"/>
    <cellStyle name="Vírgula 3 3" xfId="8" xr:uid="{00000000-0005-0000-0000-00000A000000}"/>
    <cellStyle name="Vírgula 3 3 2" xfId="19" xr:uid="{21BE96F5-36B7-435D-A473-23F25FDB2F66}"/>
    <cellStyle name="Vírgula 3 4" xfId="14" xr:uid="{5D97A0FA-A0D4-4EDA-9902-41A502318FE0}"/>
    <cellStyle name="Vírgula 4" xfId="4" xr:uid="{00000000-0005-0000-0000-00000B000000}"/>
    <cellStyle name="Vírgula 4 2" xfId="9" xr:uid="{00000000-0005-0000-0000-00000C000000}"/>
    <cellStyle name="Vírgula 4 2 2" xfId="20" xr:uid="{51B5F049-FAC8-4175-BBA3-4A34564375E4}"/>
    <cellStyle name="Vírgula 4 3" xfId="15" xr:uid="{FDE0D61B-7616-4A21-991F-3A96179FA7BE}"/>
    <cellStyle name="Vírgula 5" xfId="12" xr:uid="{C6566C91-34D3-44A0-9667-0B2071D7E0DE}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1" defaultTableStyle="TableStyleMedium9" defaultPivotStyle="PivotStyleLight16">
    <tableStyle name="Invisible" pivot="0" table="0" count="0" xr9:uid="{52CE6B92-D251-41A1-8F3C-F285D1FBAB1D}"/>
  </tableStyles>
  <colors>
    <mruColors>
      <color rgb="FFFF9900"/>
      <color rgb="FFE6B8B7"/>
      <color rgb="FF0033CC"/>
      <color rgb="FFFFDF79"/>
      <color rgb="FFFFE9A3"/>
      <color rgb="FF008A00"/>
      <color rgb="FF3333FF"/>
      <color rgb="FF9DAE88"/>
      <color rgb="FFCE7270"/>
      <color rgb="FFFFE0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IPDO!$K$1367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Armazenamento'!$C$3:$C$367</c:f>
              <c:numCache>
                <c:formatCode>#,#00</c:formatCode>
                <c:ptCount val="365"/>
                <c:pt idx="0">
                  <c:v>61.713299999999997</c:v>
                </c:pt>
                <c:pt idx="1">
                  <c:v>62.94</c:v>
                </c:pt>
                <c:pt idx="2">
                  <c:v>64.024000000000001</c:v>
                </c:pt>
                <c:pt idx="3">
                  <c:v>64.920699999999997</c:v>
                </c:pt>
                <c:pt idx="4">
                  <c:v>66.111000000000004</c:v>
                </c:pt>
                <c:pt idx="5">
                  <c:v>67.347200000000001</c:v>
                </c:pt>
                <c:pt idx="6">
                  <c:v>68.9328</c:v>
                </c:pt>
                <c:pt idx="7">
                  <c:v>70.411100000000005</c:v>
                </c:pt>
                <c:pt idx="8">
                  <c:v>71.762900000000002</c:v>
                </c:pt>
                <c:pt idx="9">
                  <c:v>73.395300000000006</c:v>
                </c:pt>
                <c:pt idx="10">
                  <c:v>74.543199999999999</c:v>
                </c:pt>
                <c:pt idx="11">
                  <c:v>75.644199999999998</c:v>
                </c:pt>
                <c:pt idx="12">
                  <c:v>77.280100000000004</c:v>
                </c:pt>
                <c:pt idx="13">
                  <c:v>78.869100000000003</c:v>
                </c:pt>
                <c:pt idx="14">
                  <c:v>80.662899999999993</c:v>
                </c:pt>
                <c:pt idx="15">
                  <c:v>82.069900000000004</c:v>
                </c:pt>
                <c:pt idx="16">
                  <c:v>83.654700000000005</c:v>
                </c:pt>
                <c:pt idx="17">
                  <c:v>84.495800000000003</c:v>
                </c:pt>
                <c:pt idx="18">
                  <c:v>84.980800000000002</c:v>
                </c:pt>
                <c:pt idx="19">
                  <c:v>85.148399999999995</c:v>
                </c:pt>
                <c:pt idx="20">
                  <c:v>85.524600000000007</c:v>
                </c:pt>
                <c:pt idx="21">
                  <c:v>85.919799999999995</c:v>
                </c:pt>
                <c:pt idx="22">
                  <c:v>86.114900000000006</c:v>
                </c:pt>
                <c:pt idx="23">
                  <c:v>86.418700000000001</c:v>
                </c:pt>
                <c:pt idx="24">
                  <c:v>86.787099999999995</c:v>
                </c:pt>
                <c:pt idx="25">
                  <c:v>86.895499999999998</c:v>
                </c:pt>
                <c:pt idx="26">
                  <c:v>87.589399999999998</c:v>
                </c:pt>
                <c:pt idx="27">
                  <c:v>88.308599999999998</c:v>
                </c:pt>
                <c:pt idx="28">
                  <c:v>88.856700000000004</c:v>
                </c:pt>
                <c:pt idx="29">
                  <c:v>89.3078</c:v>
                </c:pt>
                <c:pt idx="30">
                  <c:v>89.909899999999993</c:v>
                </c:pt>
                <c:pt idx="31">
                  <c:v>90.268900000000002</c:v>
                </c:pt>
                <c:pt idx="32">
                  <c:v>90.504199999999997</c:v>
                </c:pt>
                <c:pt idx="33">
                  <c:v>90.739199999999997</c:v>
                </c:pt>
                <c:pt idx="34">
                  <c:v>90.9833</c:v>
                </c:pt>
                <c:pt idx="35">
                  <c:v>90.957700000000003</c:v>
                </c:pt>
                <c:pt idx="36">
                  <c:v>91.190100000000001</c:v>
                </c:pt>
                <c:pt idx="37">
                  <c:v>91.320899999999995</c:v>
                </c:pt>
                <c:pt idx="38">
                  <c:v>91.547799999999995</c:v>
                </c:pt>
                <c:pt idx="39">
                  <c:v>91.696600000000004</c:v>
                </c:pt>
                <c:pt idx="40">
                  <c:v>92.083299999999994</c:v>
                </c:pt>
                <c:pt idx="41">
                  <c:v>92.38</c:v>
                </c:pt>
                <c:pt idx="42">
                  <c:v>92.748900000000006</c:v>
                </c:pt>
                <c:pt idx="43">
                  <c:v>92.833600000000004</c:v>
                </c:pt>
                <c:pt idx="44">
                  <c:v>92.7363</c:v>
                </c:pt>
                <c:pt idx="45">
                  <c:v>92.326700000000002</c:v>
                </c:pt>
                <c:pt idx="46">
                  <c:v>92.026600000000002</c:v>
                </c:pt>
                <c:pt idx="47">
                  <c:v>92.363500000000002</c:v>
                </c:pt>
                <c:pt idx="48">
                  <c:v>92.812100000000001</c:v>
                </c:pt>
                <c:pt idx="49">
                  <c:v>93.140199999999993</c:v>
                </c:pt>
                <c:pt idx="50">
                  <c:v>93.555000000000007</c:v>
                </c:pt>
                <c:pt idx="51">
                  <c:v>94.376199999999997</c:v>
                </c:pt>
                <c:pt idx="52">
                  <c:v>94.893100000000004</c:v>
                </c:pt>
                <c:pt idx="53">
                  <c:v>95.051400000000001</c:v>
                </c:pt>
                <c:pt idx="54">
                  <c:v>95.387600000000006</c:v>
                </c:pt>
                <c:pt idx="55">
                  <c:v>95.814599999999999</c:v>
                </c:pt>
                <c:pt idx="56">
                  <c:v>96.257000000000005</c:v>
                </c:pt>
                <c:pt idx="57">
                  <c:v>96.805700000000002</c:v>
                </c:pt>
                <c:pt idx="58">
                  <c:v>97.710700000000003</c:v>
                </c:pt>
                <c:pt idx="59">
                  <c:v>98.074200000000005</c:v>
                </c:pt>
                <c:pt idx="60">
                  <c:v>98.039299999999997</c:v>
                </c:pt>
                <c:pt idx="61">
                  <c:v>98.356899999999996</c:v>
                </c:pt>
                <c:pt idx="62">
                  <c:v>98.296199999999999</c:v>
                </c:pt>
                <c:pt idx="63">
                  <c:v>98.305499999999995</c:v>
                </c:pt>
                <c:pt idx="64">
                  <c:v>98.469499999999996</c:v>
                </c:pt>
                <c:pt idx="65">
                  <c:v>98.139399999999995</c:v>
                </c:pt>
                <c:pt idx="66">
                  <c:v>97.730099999999993</c:v>
                </c:pt>
                <c:pt idx="67">
                  <c:v>97.438199999999995</c:v>
                </c:pt>
                <c:pt idx="68">
                  <c:v>97.562200000000004</c:v>
                </c:pt>
                <c:pt idx="69">
                  <c:v>98.105599999999995</c:v>
                </c:pt>
                <c:pt idx="70">
                  <c:v>98.488</c:v>
                </c:pt>
                <c:pt idx="71">
                  <c:v>98.2988</c:v>
                </c:pt>
                <c:pt idx="72">
                  <c:v>98.332999999999998</c:v>
                </c:pt>
                <c:pt idx="73">
                  <c:v>98.147000000000006</c:v>
                </c:pt>
                <c:pt idx="74">
                  <c:v>98.521000000000001</c:v>
                </c:pt>
                <c:pt idx="75">
                  <c:v>98.244699999999995</c:v>
                </c:pt>
                <c:pt idx="76">
                  <c:v>98.633099999999999</c:v>
                </c:pt>
                <c:pt idx="77">
                  <c:v>98.494699999999995</c:v>
                </c:pt>
                <c:pt idx="78">
                  <c:v>98.620199999999997</c:v>
                </c:pt>
                <c:pt idx="79">
                  <c:v>98.385400000000004</c:v>
                </c:pt>
                <c:pt idx="80">
                  <c:v>98.440399999999997</c:v>
                </c:pt>
                <c:pt idx="81">
                  <c:v>98.054199999999994</c:v>
                </c:pt>
                <c:pt idx="82">
                  <c:v>97.850399999999993</c:v>
                </c:pt>
                <c:pt idx="83">
                  <c:v>97.918199999999999</c:v>
                </c:pt>
                <c:pt idx="84">
                  <c:v>97.630899999999997</c:v>
                </c:pt>
                <c:pt idx="85">
                  <c:v>97.696100000000001</c:v>
                </c:pt>
                <c:pt idx="86">
                  <c:v>97.586299999999994</c:v>
                </c:pt>
                <c:pt idx="87">
                  <c:v>97.658000000000001</c:v>
                </c:pt>
                <c:pt idx="88">
                  <c:v>97.721500000000006</c:v>
                </c:pt>
                <c:pt idx="89">
                  <c:v>97.7714</c:v>
                </c:pt>
                <c:pt idx="90">
                  <c:v>97.768900000000002</c:v>
                </c:pt>
                <c:pt idx="91">
                  <c:v>97.388000000000005</c:v>
                </c:pt>
                <c:pt idx="92">
                  <c:v>97.543199999999999</c:v>
                </c:pt>
                <c:pt idx="93">
                  <c:v>97.765900000000002</c:v>
                </c:pt>
                <c:pt idx="94">
                  <c:v>97.882400000000004</c:v>
                </c:pt>
                <c:pt idx="95">
                  <c:v>98.383899999999997</c:v>
                </c:pt>
                <c:pt idx="96">
                  <c:v>98.423900000000003</c:v>
                </c:pt>
                <c:pt idx="97">
                  <c:v>98.436800000000005</c:v>
                </c:pt>
                <c:pt idx="98">
                  <c:v>98.282600000000002</c:v>
                </c:pt>
                <c:pt idx="99">
                  <c:v>98.047899999999998</c:v>
                </c:pt>
                <c:pt idx="100">
                  <c:v>97.898799999999994</c:v>
                </c:pt>
                <c:pt idx="101">
                  <c:v>98.031700000000001</c:v>
                </c:pt>
                <c:pt idx="102">
                  <c:v>98.048000000000002</c:v>
                </c:pt>
                <c:pt idx="103">
                  <c:v>98.203500000000005</c:v>
                </c:pt>
                <c:pt idx="104">
                  <c:v>98.3065</c:v>
                </c:pt>
                <c:pt idx="105">
                  <c:v>98.375600000000006</c:v>
                </c:pt>
                <c:pt idx="106">
                  <c:v>98.206599999999995</c:v>
                </c:pt>
                <c:pt idx="107">
                  <c:v>98.194500000000005</c:v>
                </c:pt>
                <c:pt idx="108">
                  <c:v>98.115499999999997</c:v>
                </c:pt>
                <c:pt idx="109">
                  <c:v>98.203100000000006</c:v>
                </c:pt>
                <c:pt idx="110">
                  <c:v>98.349800000000002</c:v>
                </c:pt>
                <c:pt idx="111">
                  <c:v>98.524500000000003</c:v>
                </c:pt>
                <c:pt idx="112">
                  <c:v>98.360100000000003</c:v>
                </c:pt>
                <c:pt idx="113">
                  <c:v>98.132199999999997</c:v>
                </c:pt>
                <c:pt idx="114">
                  <c:v>97.915199999999999</c:v>
                </c:pt>
                <c:pt idx="115">
                  <c:v>97.812200000000004</c:v>
                </c:pt>
                <c:pt idx="116">
                  <c:v>97.767700000000005</c:v>
                </c:pt>
                <c:pt idx="117">
                  <c:v>98.060699999999997</c:v>
                </c:pt>
                <c:pt idx="118">
                  <c:v>98.411699999999996</c:v>
                </c:pt>
                <c:pt idx="119">
                  <c:v>98.686999999999998</c:v>
                </c:pt>
                <c:pt idx="120">
                  <c:v>98.315299999999993</c:v>
                </c:pt>
                <c:pt idx="121">
                  <c:v>98.383300000000006</c:v>
                </c:pt>
                <c:pt idx="122">
                  <c:v>98.6995</c:v>
                </c:pt>
                <c:pt idx="123">
                  <c:v>98.659000000000006</c:v>
                </c:pt>
                <c:pt idx="124">
                  <c:v>98.773200000000003</c:v>
                </c:pt>
                <c:pt idx="125">
                  <c:v>98.838700000000003</c:v>
                </c:pt>
                <c:pt idx="126">
                  <c:v>98.826899999999995</c:v>
                </c:pt>
                <c:pt idx="127">
                  <c:v>98.339500000000001</c:v>
                </c:pt>
                <c:pt idx="128">
                  <c:v>98.166300000000007</c:v>
                </c:pt>
                <c:pt idx="129">
                  <c:v>98.296800000000005</c:v>
                </c:pt>
                <c:pt idx="130">
                  <c:v>98.384900000000002</c:v>
                </c:pt>
                <c:pt idx="131">
                  <c:v>98.130899999999997</c:v>
                </c:pt>
                <c:pt idx="132">
                  <c:v>98.435500000000005</c:v>
                </c:pt>
                <c:pt idx="133">
                  <c:v>98.727000000000004</c:v>
                </c:pt>
                <c:pt idx="134">
                  <c:v>98.663300000000007</c:v>
                </c:pt>
                <c:pt idx="135">
                  <c:v>98.555999999999997</c:v>
                </c:pt>
                <c:pt idx="136">
                  <c:v>98.615099999999998</c:v>
                </c:pt>
                <c:pt idx="137">
                  <c:v>98.660899999999998</c:v>
                </c:pt>
                <c:pt idx="138">
                  <c:v>98.624700000000004</c:v>
                </c:pt>
                <c:pt idx="139">
                  <c:v>98.688800000000001</c:v>
                </c:pt>
                <c:pt idx="140">
                  <c:v>98.647300000000001</c:v>
                </c:pt>
                <c:pt idx="141">
                  <c:v>98.671300000000002</c:v>
                </c:pt>
                <c:pt idx="142">
                  <c:v>98.547399999999996</c:v>
                </c:pt>
                <c:pt idx="143">
                  <c:v>98.668700000000001</c:v>
                </c:pt>
                <c:pt idx="144">
                  <c:v>98.872</c:v>
                </c:pt>
                <c:pt idx="145">
                  <c:v>99.025899999999993</c:v>
                </c:pt>
                <c:pt idx="146">
                  <c:v>98.986599999999996</c:v>
                </c:pt>
                <c:pt idx="147">
                  <c:v>98.900499999999994</c:v>
                </c:pt>
                <c:pt idx="148">
                  <c:v>98.920900000000003</c:v>
                </c:pt>
                <c:pt idx="149">
                  <c:v>98.676199999999994</c:v>
                </c:pt>
                <c:pt idx="150">
                  <c:v>98.503</c:v>
                </c:pt>
                <c:pt idx="151">
                  <c:v>98.481800000000007</c:v>
                </c:pt>
                <c:pt idx="152">
                  <c:v>98.7149</c:v>
                </c:pt>
                <c:pt idx="153">
                  <c:v>99.042599999999993</c:v>
                </c:pt>
                <c:pt idx="154">
                  <c:v>99.027000000000001</c:v>
                </c:pt>
                <c:pt idx="155">
                  <c:v>98.952100000000002</c:v>
                </c:pt>
                <c:pt idx="156">
                  <c:v>99.046800000000005</c:v>
                </c:pt>
                <c:pt idx="157">
                  <c:v>99.160899999999998</c:v>
                </c:pt>
                <c:pt idx="158">
                  <c:v>99.171300000000002</c:v>
                </c:pt>
                <c:pt idx="159">
                  <c:v>99.325900000000004</c:v>
                </c:pt>
                <c:pt idx="160">
                  <c:v>99.315399999999997</c:v>
                </c:pt>
                <c:pt idx="161">
                  <c:v>99.192300000000003</c:v>
                </c:pt>
                <c:pt idx="162">
                  <c:v>99.128</c:v>
                </c:pt>
                <c:pt idx="163">
                  <c:v>99.038600000000002</c:v>
                </c:pt>
                <c:pt idx="164">
                  <c:v>99.061300000000003</c:v>
                </c:pt>
                <c:pt idx="165">
                  <c:v>99.043599999999998</c:v>
                </c:pt>
                <c:pt idx="166">
                  <c:v>99.100800000000007</c:v>
                </c:pt>
                <c:pt idx="167">
                  <c:v>99.142700000000005</c:v>
                </c:pt>
                <c:pt idx="168">
                  <c:v>99.241</c:v>
                </c:pt>
                <c:pt idx="169">
                  <c:v>99.260599999999997</c:v>
                </c:pt>
                <c:pt idx="170">
                  <c:v>99.253500000000003</c:v>
                </c:pt>
                <c:pt idx="171">
                  <c:v>99.224100000000007</c:v>
                </c:pt>
                <c:pt idx="172">
                  <c:v>99.154600000000002</c:v>
                </c:pt>
                <c:pt idx="173">
                  <c:v>99.112300000000005</c:v>
                </c:pt>
                <c:pt idx="174">
                  <c:v>99.087500000000006</c:v>
                </c:pt>
                <c:pt idx="175">
                  <c:v>98.827799999999996</c:v>
                </c:pt>
                <c:pt idx="176">
                  <c:v>98.629599999999996</c:v>
                </c:pt>
                <c:pt idx="177">
                  <c:v>98.335999999999999</c:v>
                </c:pt>
                <c:pt idx="178">
                  <c:v>98.123400000000004</c:v>
                </c:pt>
                <c:pt idx="179">
                  <c:v>97.946299999999994</c:v>
                </c:pt>
                <c:pt idx="180">
                  <c:v>97.692899999999995</c:v>
                </c:pt>
                <c:pt idx="181">
                  <c:v>97.482299999999995</c:v>
                </c:pt>
                <c:pt idx="182">
                  <c:v>97.242000000000004</c:v>
                </c:pt>
                <c:pt idx="183">
                  <c:v>97.082800000000006</c:v>
                </c:pt>
                <c:pt idx="184">
                  <c:v>96.981399999999994</c:v>
                </c:pt>
                <c:pt idx="185">
                  <c:v>96.776399999999995</c:v>
                </c:pt>
                <c:pt idx="186">
                  <c:v>96.508799999999994</c:v>
                </c:pt>
                <c:pt idx="187">
                  <c:v>96.311700000000002</c:v>
                </c:pt>
                <c:pt idx="188">
                  <c:v>96.174400000000006</c:v>
                </c:pt>
                <c:pt idx="189">
                  <c:v>95.906199999999998</c:v>
                </c:pt>
                <c:pt idx="190">
                  <c:v>95.774199999999993</c:v>
                </c:pt>
                <c:pt idx="191">
                  <c:v>95.577699999999993</c:v>
                </c:pt>
                <c:pt idx="192">
                  <c:v>95.252300000000005</c:v>
                </c:pt>
                <c:pt idx="193">
                  <c:v>95.078999999999994</c:v>
                </c:pt>
                <c:pt idx="194">
                  <c:v>95.003900000000002</c:v>
                </c:pt>
                <c:pt idx="195">
                  <c:v>94.933700000000002</c:v>
                </c:pt>
                <c:pt idx="196">
                  <c:v>94.709100000000007</c:v>
                </c:pt>
                <c:pt idx="197">
                  <c:v>94.479299999999995</c:v>
                </c:pt>
                <c:pt idx="198">
                  <c:v>94.297799999999995</c:v>
                </c:pt>
                <c:pt idx="199">
                  <c:v>94.182100000000005</c:v>
                </c:pt>
                <c:pt idx="200">
                  <c:v>94.044300000000007</c:v>
                </c:pt>
                <c:pt idx="201">
                  <c:v>93.881100000000004</c:v>
                </c:pt>
                <c:pt idx="202">
                  <c:v>93.738399999999999</c:v>
                </c:pt>
                <c:pt idx="203">
                  <c:v>93.623999999999995</c:v>
                </c:pt>
                <c:pt idx="204">
                  <c:v>93.469800000000006</c:v>
                </c:pt>
                <c:pt idx="205">
                  <c:v>93.222200000000001</c:v>
                </c:pt>
                <c:pt idx="206">
                  <c:v>92.901200000000003</c:v>
                </c:pt>
                <c:pt idx="207">
                  <c:v>92.533199999999994</c:v>
                </c:pt>
                <c:pt idx="208">
                  <c:v>92.114800000000002</c:v>
                </c:pt>
                <c:pt idx="209">
                  <c:v>91.929900000000004</c:v>
                </c:pt>
                <c:pt idx="210">
                  <c:v>91.671999999999997</c:v>
                </c:pt>
                <c:pt idx="211">
                  <c:v>91.217399999999998</c:v>
                </c:pt>
                <c:pt idx="212">
                  <c:v>90.928700000000006</c:v>
                </c:pt>
                <c:pt idx="213">
                  <c:v>90.791300000000007</c:v>
                </c:pt>
                <c:pt idx="214">
                  <c:v>90.514099999999999</c:v>
                </c:pt>
                <c:pt idx="215">
                  <c:v>90.325199999999995</c:v>
                </c:pt>
                <c:pt idx="216">
                  <c:v>90.216399999999993</c:v>
                </c:pt>
                <c:pt idx="217">
                  <c:v>89.985500000000002</c:v>
                </c:pt>
                <c:pt idx="218">
                  <c:v>89.599100000000007</c:v>
                </c:pt>
                <c:pt idx="219">
                  <c:v>89.290999999999997</c:v>
                </c:pt>
                <c:pt idx="220">
                  <c:v>88.897099999999995</c:v>
                </c:pt>
                <c:pt idx="221">
                  <c:v>88.662499999999994</c:v>
                </c:pt>
                <c:pt idx="222">
                  <c:v>88.388000000000005</c:v>
                </c:pt>
                <c:pt idx="223">
                  <c:v>88.253900000000002</c:v>
                </c:pt>
                <c:pt idx="224">
                  <c:v>88.101399999999998</c:v>
                </c:pt>
                <c:pt idx="225">
                  <c:v>87.766000000000005</c:v>
                </c:pt>
                <c:pt idx="226">
                  <c:v>87.350800000000007</c:v>
                </c:pt>
                <c:pt idx="227">
                  <c:v>86.934299999999993</c:v>
                </c:pt>
                <c:pt idx="228">
                  <c:v>86.552599999999998</c:v>
                </c:pt>
                <c:pt idx="229">
                  <c:v>86.051599999999993</c:v>
                </c:pt>
                <c:pt idx="230">
                  <c:v>85.645799999999994</c:v>
                </c:pt>
                <c:pt idx="231">
                  <c:v>85.228800000000007</c:v>
                </c:pt>
                <c:pt idx="232">
                  <c:v>84.856300000000005</c:v>
                </c:pt>
                <c:pt idx="233">
                  <c:v>84.388400000000004</c:v>
                </c:pt>
                <c:pt idx="234">
                  <c:v>83.864599999999996</c:v>
                </c:pt>
                <c:pt idx="235">
                  <c:v>83.557199999999995</c:v>
                </c:pt>
                <c:pt idx="236">
                  <c:v>83.116600000000005</c:v>
                </c:pt>
                <c:pt idx="237">
                  <c:v>82.742999999999995</c:v>
                </c:pt>
                <c:pt idx="238">
                  <c:v>82.416700000000006</c:v>
                </c:pt>
                <c:pt idx="239">
                  <c:v>82.091499999999996</c:v>
                </c:pt>
                <c:pt idx="240">
                  <c:v>81.822000000000003</c:v>
                </c:pt>
                <c:pt idx="241">
                  <c:v>81.590199999999996</c:v>
                </c:pt>
                <c:pt idx="242">
                  <c:v>81.310199999999995</c:v>
                </c:pt>
                <c:pt idx="243">
                  <c:v>81.011200000000002</c:v>
                </c:pt>
                <c:pt idx="244">
                  <c:v>80.761399999999995</c:v>
                </c:pt>
                <c:pt idx="245">
                  <c:v>80.4709</c:v>
                </c:pt>
                <c:pt idx="246">
                  <c:v>80.210599999999999</c:v>
                </c:pt>
                <c:pt idx="247">
                  <c:v>79.943700000000007</c:v>
                </c:pt>
                <c:pt idx="248">
                  <c:v>79.808300000000003</c:v>
                </c:pt>
                <c:pt idx="249">
                  <c:v>79.727000000000004</c:v>
                </c:pt>
                <c:pt idx="250">
                  <c:v>79.634500000000003</c:v>
                </c:pt>
                <c:pt idx="251">
                  <c:v>79.506299999999996</c:v>
                </c:pt>
                <c:pt idx="252">
                  <c:v>79.309299999999993</c:v>
                </c:pt>
                <c:pt idx="253">
                  <c:v>79.097800000000007</c:v>
                </c:pt>
                <c:pt idx="254">
                  <c:v>78.927700000000002</c:v>
                </c:pt>
                <c:pt idx="255">
                  <c:v>78.742800000000003</c:v>
                </c:pt>
                <c:pt idx="256">
                  <c:v>78.630799999999994</c:v>
                </c:pt>
                <c:pt idx="257">
                  <c:v>78.4375</c:v>
                </c:pt>
                <c:pt idx="258">
                  <c:v>78.353099999999998</c:v>
                </c:pt>
                <c:pt idx="259">
                  <c:v>78.234399999999994</c:v>
                </c:pt>
                <c:pt idx="260">
                  <c:v>77.860399999999998</c:v>
                </c:pt>
                <c:pt idx="261">
                  <c:v>77.490600000000001</c:v>
                </c:pt>
                <c:pt idx="262">
                  <c:v>77.071100000000001</c:v>
                </c:pt>
                <c:pt idx="263">
                  <c:v>76.647599999999997</c:v>
                </c:pt>
                <c:pt idx="264">
                  <c:v>76.288700000000006</c:v>
                </c:pt>
                <c:pt idx="265">
                  <c:v>75.991699999999994</c:v>
                </c:pt>
                <c:pt idx="266">
                  <c:v>75.143100000000004</c:v>
                </c:pt>
                <c:pt idx="267">
                  <c:v>74.379900000000006</c:v>
                </c:pt>
                <c:pt idx="268">
                  <c:v>73.351200000000006</c:v>
                </c:pt>
                <c:pt idx="269">
                  <c:v>72.604500000000002</c:v>
                </c:pt>
                <c:pt idx="270">
                  <c:v>72.239099999999993</c:v>
                </c:pt>
                <c:pt idx="271">
                  <c:v>72.113799999999998</c:v>
                </c:pt>
                <c:pt idx="272">
                  <c:v>71.940299999999993</c:v>
                </c:pt>
                <c:pt idx="273">
                  <c:v>71.632300000000001</c:v>
                </c:pt>
                <c:pt idx="274">
                  <c:v>71.131900000000002</c:v>
                </c:pt>
                <c:pt idx="275">
                  <c:v>70.587199999999996</c:v>
                </c:pt>
                <c:pt idx="276">
                  <c:v>70.137799999999999</c:v>
                </c:pt>
                <c:pt idx="277">
                  <c:v>69.780699999999996</c:v>
                </c:pt>
                <c:pt idx="278">
                  <c:v>69.218999999999994</c:v>
                </c:pt>
                <c:pt idx="279">
                  <c:v>68.914500000000004</c:v>
                </c:pt>
                <c:pt idx="280">
                  <c:v>68.402100000000004</c:v>
                </c:pt>
                <c:pt idx="281">
                  <c:v>68.070099999999996</c:v>
                </c:pt>
                <c:pt idx="282">
                  <c:v>67.700400000000002</c:v>
                </c:pt>
                <c:pt idx="283">
                  <c:v>67.325199999999995</c:v>
                </c:pt>
                <c:pt idx="284">
                  <c:v>66.876199999999997</c:v>
                </c:pt>
                <c:pt idx="285">
                  <c:v>66.735900000000001</c:v>
                </c:pt>
                <c:pt idx="286">
                  <c:v>66.587199999999996</c:v>
                </c:pt>
                <c:pt idx="287">
                  <c:v>66.141800000000003</c:v>
                </c:pt>
                <c:pt idx="288">
                  <c:v>65.712299999999999</c:v>
                </c:pt>
                <c:pt idx="289">
                  <c:v>64.910399999999996</c:v>
                </c:pt>
                <c:pt idx="290">
                  <c:v>64.0518</c:v>
                </c:pt>
                <c:pt idx="291">
                  <c:v>63.7333</c:v>
                </c:pt>
                <c:pt idx="292">
                  <c:v>63.463799999999999</c:v>
                </c:pt>
                <c:pt idx="293">
                  <c:v>63.179499999999997</c:v>
                </c:pt>
                <c:pt idx="294">
                  <c:v>62.796599999999998</c:v>
                </c:pt>
                <c:pt idx="295">
                  <c:v>62.285600000000002</c:v>
                </c:pt>
                <c:pt idx="296">
                  <c:v>61.351700000000001</c:v>
                </c:pt>
                <c:pt idx="297">
                  <c:v>60.457799999999999</c:v>
                </c:pt>
                <c:pt idx="298">
                  <c:v>59.783299999999997</c:v>
                </c:pt>
                <c:pt idx="299">
                  <c:v>59.449199999999998</c:v>
                </c:pt>
                <c:pt idx="300">
                  <c:v>59.069800000000001</c:v>
                </c:pt>
                <c:pt idx="301">
                  <c:v>58.59</c:v>
                </c:pt>
                <c:pt idx="302">
                  <c:v>58.007300000000001</c:v>
                </c:pt>
                <c:pt idx="303">
                  <c:v>57.395800000000001</c:v>
                </c:pt>
                <c:pt idx="304">
                  <c:v>56.769399999999997</c:v>
                </c:pt>
                <c:pt idx="305">
                  <c:v>56.456699999999998</c:v>
                </c:pt>
                <c:pt idx="306">
                  <c:v>55.854199999999999</c:v>
                </c:pt>
                <c:pt idx="307">
                  <c:v>55.410499999999999</c:v>
                </c:pt>
                <c:pt idx="308">
                  <c:v>55.006500000000003</c:v>
                </c:pt>
                <c:pt idx="309">
                  <c:v>54.682400000000001</c:v>
                </c:pt>
                <c:pt idx="310">
                  <c:v>54.316499999999998</c:v>
                </c:pt>
                <c:pt idx="311">
                  <c:v>53.925199999999997</c:v>
                </c:pt>
                <c:pt idx="312">
                  <c:v>53.534599999999998</c:v>
                </c:pt>
                <c:pt idx="313">
                  <c:v>53.165799999999997</c:v>
                </c:pt>
                <c:pt idx="314">
                  <c:v>52.765999999999998</c:v>
                </c:pt>
                <c:pt idx="315">
                  <c:v>52.226700000000001</c:v>
                </c:pt>
                <c:pt idx="316">
                  <c:v>51.799900000000001</c:v>
                </c:pt>
                <c:pt idx="317">
                  <c:v>51.533099999999997</c:v>
                </c:pt>
                <c:pt idx="318">
                  <c:v>51.117199999999997</c:v>
                </c:pt>
                <c:pt idx="319">
                  <c:v>50.741199999999999</c:v>
                </c:pt>
                <c:pt idx="320">
                  <c:v>50.519199999999998</c:v>
                </c:pt>
                <c:pt idx="321">
                  <c:v>50.346699999999998</c:v>
                </c:pt>
                <c:pt idx="322">
                  <c:v>50.228400000000001</c:v>
                </c:pt>
                <c:pt idx="323">
                  <c:v>50.107599999999998</c:v>
                </c:pt>
                <c:pt idx="324">
                  <c:v>49.918100000000003</c:v>
                </c:pt>
                <c:pt idx="325">
                  <c:v>49.812199999999997</c:v>
                </c:pt>
                <c:pt idx="326">
                  <c:v>49.619799999999998</c:v>
                </c:pt>
                <c:pt idx="327">
                  <c:v>49.523600000000002</c:v>
                </c:pt>
                <c:pt idx="328">
                  <c:v>49.456699999999998</c:v>
                </c:pt>
                <c:pt idx="329">
                  <c:v>49.335900000000002</c:v>
                </c:pt>
                <c:pt idx="330">
                  <c:v>49.222299999999997</c:v>
                </c:pt>
                <c:pt idx="331">
                  <c:v>49.082500000000003</c:v>
                </c:pt>
                <c:pt idx="332">
                  <c:v>48.884</c:v>
                </c:pt>
                <c:pt idx="333">
                  <c:v>48.74</c:v>
                </c:pt>
                <c:pt idx="334">
                  <c:v>48.644599999999997</c:v>
                </c:pt>
                <c:pt idx="335">
                  <c:v>48.477200000000003</c:v>
                </c:pt>
                <c:pt idx="336">
                  <c:v>48.1554</c:v>
                </c:pt>
                <c:pt idx="337">
                  <c:v>48.052399999999999</c:v>
                </c:pt>
                <c:pt idx="338">
                  <c:v>47.956899999999997</c:v>
                </c:pt>
                <c:pt idx="339">
                  <c:v>47.870600000000003</c:v>
                </c:pt>
                <c:pt idx="340">
                  <c:v>47.810699999999997</c:v>
                </c:pt>
                <c:pt idx="341">
                  <c:v>47.796300000000002</c:v>
                </c:pt>
                <c:pt idx="342">
                  <c:v>47.874899999999997</c:v>
                </c:pt>
                <c:pt idx="343">
                  <c:v>47.992800000000003</c:v>
                </c:pt>
                <c:pt idx="344">
                  <c:v>47.880899999999997</c:v>
                </c:pt>
                <c:pt idx="345">
                  <c:v>47.808799999999998</c:v>
                </c:pt>
                <c:pt idx="346">
                  <c:v>47.676699999999997</c:v>
                </c:pt>
                <c:pt idx="347">
                  <c:v>47.490900000000003</c:v>
                </c:pt>
                <c:pt idx="348">
                  <c:v>47.308199999999999</c:v>
                </c:pt>
                <c:pt idx="349">
                  <c:v>47.206899999999997</c:v>
                </c:pt>
                <c:pt idx="350">
                  <c:v>47.126600000000003</c:v>
                </c:pt>
                <c:pt idx="351">
                  <c:v>47.054400000000001</c:v>
                </c:pt>
                <c:pt idx="352">
                  <c:v>47.078499999999998</c:v>
                </c:pt>
                <c:pt idx="353">
                  <c:v>46.934800000000003</c:v>
                </c:pt>
                <c:pt idx="354">
                  <c:v>46.826099999999997</c:v>
                </c:pt>
                <c:pt idx="355">
                  <c:v>46.773299999999999</c:v>
                </c:pt>
                <c:pt idx="356">
                  <c:v>46.780099999999997</c:v>
                </c:pt>
                <c:pt idx="357">
                  <c:v>46.779600000000002</c:v>
                </c:pt>
                <c:pt idx="358">
                  <c:v>46.596699999999998</c:v>
                </c:pt>
                <c:pt idx="359">
                  <c:v>46.4191</c:v>
                </c:pt>
                <c:pt idx="360">
                  <c:v>46.337499999999999</c:v>
                </c:pt>
                <c:pt idx="361">
                  <c:v>46.209099999999999</c:v>
                </c:pt>
                <c:pt idx="362">
                  <c:v>45.973799999999997</c:v>
                </c:pt>
                <c:pt idx="363">
                  <c:v>45.885899999999999</c:v>
                </c:pt>
                <c:pt idx="364">
                  <c:v>45.855400000000003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8-4269-A1E9-2BCBB66F2738}"/>
            </c:ext>
          </c:extLst>
        </c:ser>
        <c:ser>
          <c:idx val="1"/>
          <c:order val="1"/>
          <c:tx>
            <c:strRef>
              <c:f>IPDO!$K$1366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Armazenamento'!$C$369:$C$732</c:f>
              <c:numCache>
                <c:formatCode>#,#00</c:formatCode>
                <c:ptCount val="364"/>
                <c:pt idx="0">
                  <c:v>45.460900000000002</c:v>
                </c:pt>
                <c:pt idx="1">
                  <c:v>45.3521</c:v>
                </c:pt>
                <c:pt idx="2">
                  <c:v>45.3142</c:v>
                </c:pt>
                <c:pt idx="3">
                  <c:v>45.378300000000003</c:v>
                </c:pt>
                <c:pt idx="4">
                  <c:v>45.594099999999997</c:v>
                </c:pt>
                <c:pt idx="5">
                  <c:v>45.558</c:v>
                </c:pt>
                <c:pt idx="6">
                  <c:v>45.518900000000002</c:v>
                </c:pt>
                <c:pt idx="7">
                  <c:v>45.447800000000001</c:v>
                </c:pt>
                <c:pt idx="8">
                  <c:v>45.444699999999997</c:v>
                </c:pt>
                <c:pt idx="9">
                  <c:v>45.4283</c:v>
                </c:pt>
                <c:pt idx="10">
                  <c:v>45.666400000000003</c:v>
                </c:pt>
                <c:pt idx="11">
                  <c:v>46.031500000000001</c:v>
                </c:pt>
                <c:pt idx="12">
                  <c:v>46.1053</c:v>
                </c:pt>
                <c:pt idx="13">
                  <c:v>46.356299999999997</c:v>
                </c:pt>
                <c:pt idx="14">
                  <c:v>46.509099999999997</c:v>
                </c:pt>
                <c:pt idx="15">
                  <c:v>46.741599999999998</c:v>
                </c:pt>
                <c:pt idx="16">
                  <c:v>47.016100000000002</c:v>
                </c:pt>
                <c:pt idx="17">
                  <c:v>47.137999999999998</c:v>
                </c:pt>
                <c:pt idx="18">
                  <c:v>47.357900000000001</c:v>
                </c:pt>
                <c:pt idx="19">
                  <c:v>47.625799999999998</c:v>
                </c:pt>
                <c:pt idx="20">
                  <c:v>47.946599999999997</c:v>
                </c:pt>
                <c:pt idx="21">
                  <c:v>48.412599999999998</c:v>
                </c:pt>
                <c:pt idx="22">
                  <c:v>48.964300000000001</c:v>
                </c:pt>
                <c:pt idx="23">
                  <c:v>49.691600000000001</c:v>
                </c:pt>
                <c:pt idx="24">
                  <c:v>50.206800000000001</c:v>
                </c:pt>
                <c:pt idx="25">
                  <c:v>50.793700000000001</c:v>
                </c:pt>
                <c:pt idx="26">
                  <c:v>51.453899999999997</c:v>
                </c:pt>
                <c:pt idx="27">
                  <c:v>51.807000000000002</c:v>
                </c:pt>
                <c:pt idx="28">
                  <c:v>52.104799999999997</c:v>
                </c:pt>
                <c:pt idx="29">
                  <c:v>52.722700000000003</c:v>
                </c:pt>
                <c:pt idx="30">
                  <c:v>53.796399999999998</c:v>
                </c:pt>
                <c:pt idx="31">
                  <c:v>55.149500000000003</c:v>
                </c:pt>
                <c:pt idx="32">
                  <c:v>56.421599999999998</c:v>
                </c:pt>
                <c:pt idx="33">
                  <c:v>57.584800000000001</c:v>
                </c:pt>
                <c:pt idx="34">
                  <c:v>58.386200000000002</c:v>
                </c:pt>
                <c:pt idx="35">
                  <c:v>59.015599999999999</c:v>
                </c:pt>
                <c:pt idx="36">
                  <c:v>59.0959</c:v>
                </c:pt>
                <c:pt idx="37">
                  <c:v>59.035200000000003</c:v>
                </c:pt>
                <c:pt idx="38">
                  <c:v>59.557600000000001</c:v>
                </c:pt>
                <c:pt idx="39">
                  <c:v>60.636299999999999</c:v>
                </c:pt>
                <c:pt idx="40">
                  <c:v>61.567500000000003</c:v>
                </c:pt>
                <c:pt idx="41">
                  <c:v>62.161499999999997</c:v>
                </c:pt>
                <c:pt idx="42">
                  <c:v>62.441099999999999</c:v>
                </c:pt>
                <c:pt idx="43">
                  <c:v>63.000700000000002</c:v>
                </c:pt>
                <c:pt idx="44">
                  <c:v>63.475900000000003</c:v>
                </c:pt>
                <c:pt idx="45">
                  <c:v>64.176400000000001</c:v>
                </c:pt>
                <c:pt idx="46">
                  <c:v>64.623999999999995</c:v>
                </c:pt>
                <c:pt idx="47">
                  <c:v>65.355900000000005</c:v>
                </c:pt>
                <c:pt idx="48">
                  <c:v>66.176000000000002</c:v>
                </c:pt>
                <c:pt idx="49">
                  <c:v>67.257000000000005</c:v>
                </c:pt>
                <c:pt idx="50">
                  <c:v>68.472300000000004</c:v>
                </c:pt>
                <c:pt idx="51">
                  <c:v>69.282300000000006</c:v>
                </c:pt>
                <c:pt idx="52">
                  <c:v>70.481700000000004</c:v>
                </c:pt>
                <c:pt idx="53">
                  <c:v>71.752899999999997</c:v>
                </c:pt>
                <c:pt idx="54">
                  <c:v>73.1875</c:v>
                </c:pt>
                <c:pt idx="55">
                  <c:v>74.862700000000004</c:v>
                </c:pt>
                <c:pt idx="56">
                  <c:v>76.371099999999998</c:v>
                </c:pt>
                <c:pt idx="57">
                  <c:v>77.985799999999998</c:v>
                </c:pt>
                <c:pt idx="58">
                  <c:v>79.311000000000007</c:v>
                </c:pt>
                <c:pt idx="59">
                  <c:v>80.510099999999994</c:v>
                </c:pt>
                <c:pt idx="60">
                  <c:v>81.775400000000005</c:v>
                </c:pt>
                <c:pt idx="61">
                  <c:v>82.970500000000001</c:v>
                </c:pt>
                <c:pt idx="62">
                  <c:v>83.822699999999998</c:v>
                </c:pt>
                <c:pt idx="63">
                  <c:v>84.841700000000003</c:v>
                </c:pt>
                <c:pt idx="64">
                  <c:v>85.968000000000004</c:v>
                </c:pt>
                <c:pt idx="65">
                  <c:v>87.0946</c:v>
                </c:pt>
                <c:pt idx="66">
                  <c:v>88.122600000000006</c:v>
                </c:pt>
                <c:pt idx="67">
                  <c:v>88.865799999999993</c:v>
                </c:pt>
                <c:pt idx="68">
                  <c:v>89.676100000000005</c:v>
                </c:pt>
                <c:pt idx="69">
                  <c:v>90.332999999999998</c:v>
                </c:pt>
                <c:pt idx="70">
                  <c:v>91.1</c:v>
                </c:pt>
                <c:pt idx="71">
                  <c:v>91.784499999999994</c:v>
                </c:pt>
                <c:pt idx="72">
                  <c:v>92.381100000000004</c:v>
                </c:pt>
                <c:pt idx="73">
                  <c:v>93.028000000000006</c:v>
                </c:pt>
                <c:pt idx="74">
                  <c:v>93.471999999999994</c:v>
                </c:pt>
                <c:pt idx="75">
                  <c:v>93.811700000000002</c:v>
                </c:pt>
                <c:pt idx="76">
                  <c:v>94.432199999999995</c:v>
                </c:pt>
                <c:pt idx="77">
                  <c:v>94.777600000000007</c:v>
                </c:pt>
                <c:pt idx="78">
                  <c:v>94.791700000000006</c:v>
                </c:pt>
                <c:pt idx="79">
                  <c:v>94.935199999999995</c:v>
                </c:pt>
                <c:pt idx="80">
                  <c:v>94.603999999999999</c:v>
                </c:pt>
                <c:pt idx="81">
                  <c:v>94.558499999999995</c:v>
                </c:pt>
                <c:pt idx="82">
                  <c:v>94.623199999999997</c:v>
                </c:pt>
                <c:pt idx="83">
                  <c:v>94.299000000000007</c:v>
                </c:pt>
                <c:pt idx="84">
                  <c:v>94.118300000000005</c:v>
                </c:pt>
                <c:pt idx="85">
                  <c:v>94.347899999999996</c:v>
                </c:pt>
                <c:pt idx="86">
                  <c:v>94.854799999999997</c:v>
                </c:pt>
                <c:pt idx="87">
                  <c:v>94.948300000000003</c:v>
                </c:pt>
                <c:pt idx="88">
                  <c:v>94.597300000000004</c:v>
                </c:pt>
                <c:pt idx="89">
                  <c:v>94.4148</c:v>
                </c:pt>
                <c:pt idx="90">
                  <c:v>94.453100000000006</c:v>
                </c:pt>
                <c:pt idx="91">
                  <c:v>94.391199999999998</c:v>
                </c:pt>
                <c:pt idx="92">
                  <c:v>94.239900000000006</c:v>
                </c:pt>
                <c:pt idx="93">
                  <c:v>94.480099999999993</c:v>
                </c:pt>
                <c:pt idx="94">
                  <c:v>94.824700000000007</c:v>
                </c:pt>
                <c:pt idx="95">
                  <c:v>95.080200000000005</c:v>
                </c:pt>
                <c:pt idx="96">
                  <c:v>95.183899999999994</c:v>
                </c:pt>
                <c:pt idx="97">
                  <c:v>95.102000000000004</c:v>
                </c:pt>
                <c:pt idx="98">
                  <c:v>94.849299999999999</c:v>
                </c:pt>
                <c:pt idx="99">
                  <c:v>94.505799999999994</c:v>
                </c:pt>
                <c:pt idx="100">
                  <c:v>94.326499999999996</c:v>
                </c:pt>
                <c:pt idx="101">
                  <c:v>94.523300000000006</c:v>
                </c:pt>
                <c:pt idx="102">
                  <c:v>95.051400000000001</c:v>
                </c:pt>
                <c:pt idx="103">
                  <c:v>94.997600000000006</c:v>
                </c:pt>
                <c:pt idx="104">
                  <c:v>94.854200000000006</c:v>
                </c:pt>
                <c:pt idx="105">
                  <c:v>94.811400000000006</c:v>
                </c:pt>
                <c:pt idx="106">
                  <c:v>94.972899999999996</c:v>
                </c:pt>
                <c:pt idx="107">
                  <c:v>94.9178</c:v>
                </c:pt>
                <c:pt idx="108">
                  <c:v>95.291200000000003</c:v>
                </c:pt>
                <c:pt idx="109">
                  <c:v>95.350899999999996</c:v>
                </c:pt>
                <c:pt idx="110">
                  <c:v>95.272499999999994</c:v>
                </c:pt>
                <c:pt idx="111">
                  <c:v>95.167599999999993</c:v>
                </c:pt>
                <c:pt idx="112">
                  <c:v>95.459100000000007</c:v>
                </c:pt>
                <c:pt idx="113">
                  <c:v>95.470500000000001</c:v>
                </c:pt>
                <c:pt idx="114">
                  <c:v>95.349699999999999</c:v>
                </c:pt>
                <c:pt idx="115">
                  <c:v>94.870900000000006</c:v>
                </c:pt>
                <c:pt idx="116">
                  <c:v>94.677999999999997</c:v>
                </c:pt>
                <c:pt idx="117">
                  <c:v>94.731099999999998</c:v>
                </c:pt>
                <c:pt idx="118">
                  <c:v>95.140699999999995</c:v>
                </c:pt>
                <c:pt idx="119">
                  <c:v>95.542500000000004</c:v>
                </c:pt>
                <c:pt idx="120">
                  <c:v>95.798199999999994</c:v>
                </c:pt>
                <c:pt idx="121">
                  <c:v>95.966499999999996</c:v>
                </c:pt>
                <c:pt idx="122">
                  <c:v>95.052400000000006</c:v>
                </c:pt>
                <c:pt idx="123">
                  <c:v>95.174300000000002</c:v>
                </c:pt>
                <c:pt idx="124">
                  <c:v>95.140299999999996</c:v>
                </c:pt>
                <c:pt idx="125">
                  <c:v>95.412400000000005</c:v>
                </c:pt>
                <c:pt idx="126">
                  <c:v>95.482799999999997</c:v>
                </c:pt>
                <c:pt idx="127">
                  <c:v>95.6614</c:v>
                </c:pt>
                <c:pt idx="128">
                  <c:v>95.638800000000003</c:v>
                </c:pt>
                <c:pt idx="129">
                  <c:v>95.517399999999995</c:v>
                </c:pt>
                <c:pt idx="130">
                  <c:v>95.549800000000005</c:v>
                </c:pt>
                <c:pt idx="131">
                  <c:v>95.580699999999993</c:v>
                </c:pt>
                <c:pt idx="132">
                  <c:v>95.614599999999996</c:v>
                </c:pt>
                <c:pt idx="133">
                  <c:v>95.760999999999996</c:v>
                </c:pt>
                <c:pt idx="134">
                  <c:v>95.991399999999999</c:v>
                </c:pt>
                <c:pt idx="135">
                  <c:v>96.0852</c:v>
                </c:pt>
                <c:pt idx="136">
                  <c:v>95.609700000000004</c:v>
                </c:pt>
                <c:pt idx="137">
                  <c:v>95.51</c:v>
                </c:pt>
                <c:pt idx="138">
                  <c:v>95.605900000000005</c:v>
                </c:pt>
                <c:pt idx="139">
                  <c:v>95.976600000000005</c:v>
                </c:pt>
                <c:pt idx="140">
                  <c:v>96.115899999999996</c:v>
                </c:pt>
                <c:pt idx="141">
                  <c:v>96.245800000000003</c:v>
                </c:pt>
                <c:pt idx="142">
                  <c:v>96.141900000000007</c:v>
                </c:pt>
                <c:pt idx="143">
                  <c:v>96.100800000000007</c:v>
                </c:pt>
                <c:pt idx="144">
                  <c:v>96.174499999999995</c:v>
                </c:pt>
                <c:pt idx="145">
                  <c:v>96.328999999999994</c:v>
                </c:pt>
                <c:pt idx="146">
                  <c:v>96.404600000000002</c:v>
                </c:pt>
                <c:pt idx="147">
                  <c:v>96.348600000000005</c:v>
                </c:pt>
                <c:pt idx="148">
                  <c:v>96.316599999999994</c:v>
                </c:pt>
                <c:pt idx="149">
                  <c:v>96.524100000000004</c:v>
                </c:pt>
                <c:pt idx="150">
                  <c:v>96.654399999999995</c:v>
                </c:pt>
                <c:pt idx="151">
                  <c:v>96.633099999999999</c:v>
                </c:pt>
                <c:pt idx="152">
                  <c:v>96.328900000000004</c:v>
                </c:pt>
                <c:pt idx="153">
                  <c:v>95.943100000000001</c:v>
                </c:pt>
                <c:pt idx="154">
                  <c:v>95.592600000000004</c:v>
                </c:pt>
                <c:pt idx="155">
                  <c:v>95.393100000000004</c:v>
                </c:pt>
                <c:pt idx="156">
                  <c:v>95.298599999999993</c:v>
                </c:pt>
                <c:pt idx="157">
                  <c:v>95.3626</c:v>
                </c:pt>
                <c:pt idx="158">
                  <c:v>95.327500000000001</c:v>
                </c:pt>
                <c:pt idx="159">
                  <c:v>95.231700000000004</c:v>
                </c:pt>
                <c:pt idx="160">
                  <c:v>95.188299999999998</c:v>
                </c:pt>
                <c:pt idx="161">
                  <c:v>95.213899999999995</c:v>
                </c:pt>
                <c:pt idx="162">
                  <c:v>94.995099999999994</c:v>
                </c:pt>
                <c:pt idx="163">
                  <c:v>94.925600000000003</c:v>
                </c:pt>
                <c:pt idx="164">
                  <c:v>94.759799999999998</c:v>
                </c:pt>
                <c:pt idx="165">
                  <c:v>94.648899999999998</c:v>
                </c:pt>
                <c:pt idx="166">
                  <c:v>94.317800000000005</c:v>
                </c:pt>
                <c:pt idx="167">
                  <c:v>93.927000000000007</c:v>
                </c:pt>
                <c:pt idx="168">
                  <c:v>93.706900000000005</c:v>
                </c:pt>
                <c:pt idx="169">
                  <c:v>93.609399999999994</c:v>
                </c:pt>
                <c:pt idx="170">
                  <c:v>93.523499999999999</c:v>
                </c:pt>
                <c:pt idx="171">
                  <c:v>93.378100000000003</c:v>
                </c:pt>
                <c:pt idx="172">
                  <c:v>93.187100000000001</c:v>
                </c:pt>
                <c:pt idx="173">
                  <c:v>92.907399999999996</c:v>
                </c:pt>
                <c:pt idx="174">
                  <c:v>92.577299999999994</c:v>
                </c:pt>
                <c:pt idx="175">
                  <c:v>92.288799999999995</c:v>
                </c:pt>
                <c:pt idx="176">
                  <c:v>91.9011</c:v>
                </c:pt>
                <c:pt idx="177">
                  <c:v>91.528700000000001</c:v>
                </c:pt>
                <c:pt idx="178">
                  <c:v>91.400800000000004</c:v>
                </c:pt>
                <c:pt idx="179">
                  <c:v>91.229399999999998</c:v>
                </c:pt>
                <c:pt idx="180">
                  <c:v>91.077299999999994</c:v>
                </c:pt>
                <c:pt idx="181">
                  <c:v>90.915099999999995</c:v>
                </c:pt>
                <c:pt idx="182">
                  <c:v>90.786600000000007</c:v>
                </c:pt>
                <c:pt idx="183">
                  <c:v>90.683800000000005</c:v>
                </c:pt>
                <c:pt idx="184">
                  <c:v>90.488</c:v>
                </c:pt>
                <c:pt idx="185">
                  <c:v>90.226799999999997</c:v>
                </c:pt>
                <c:pt idx="186">
                  <c:v>90.0578</c:v>
                </c:pt>
                <c:pt idx="187">
                  <c:v>90.08</c:v>
                </c:pt>
                <c:pt idx="188">
                  <c:v>89.793899999999994</c:v>
                </c:pt>
                <c:pt idx="189">
                  <c:v>89.480699999999999</c:v>
                </c:pt>
                <c:pt idx="190">
                  <c:v>89.214399999999998</c:v>
                </c:pt>
                <c:pt idx="191">
                  <c:v>89.034300000000002</c:v>
                </c:pt>
                <c:pt idx="192">
                  <c:v>88.753</c:v>
                </c:pt>
                <c:pt idx="193">
                  <c:v>88.670100000000005</c:v>
                </c:pt>
                <c:pt idx="194">
                  <c:v>88.440399999999997</c:v>
                </c:pt>
                <c:pt idx="195">
                  <c:v>88.303399999999996</c:v>
                </c:pt>
                <c:pt idx="196">
                  <c:v>88.068700000000007</c:v>
                </c:pt>
                <c:pt idx="197">
                  <c:v>87.731300000000005</c:v>
                </c:pt>
                <c:pt idx="198">
                  <c:v>87.463099999999997</c:v>
                </c:pt>
                <c:pt idx="199">
                  <c:v>87.241500000000002</c:v>
                </c:pt>
                <c:pt idx="200">
                  <c:v>87.046300000000002</c:v>
                </c:pt>
                <c:pt idx="201">
                  <c:v>86.808400000000006</c:v>
                </c:pt>
                <c:pt idx="202">
                  <c:v>86.573700000000002</c:v>
                </c:pt>
                <c:pt idx="203">
                  <c:v>86.342500000000001</c:v>
                </c:pt>
                <c:pt idx="204">
                  <c:v>86.120500000000007</c:v>
                </c:pt>
                <c:pt idx="205">
                  <c:v>85.900899999999993</c:v>
                </c:pt>
                <c:pt idx="206">
                  <c:v>85.690200000000004</c:v>
                </c:pt>
                <c:pt idx="207">
                  <c:v>85.459900000000005</c:v>
                </c:pt>
                <c:pt idx="208">
                  <c:v>85.098299999999995</c:v>
                </c:pt>
                <c:pt idx="209">
                  <c:v>84.795000000000002</c:v>
                </c:pt>
                <c:pt idx="210">
                  <c:v>84.580100000000002</c:v>
                </c:pt>
                <c:pt idx="211">
                  <c:v>84.366900000000001</c:v>
                </c:pt>
                <c:pt idx="212">
                  <c:v>84.028800000000004</c:v>
                </c:pt>
                <c:pt idx="213">
                  <c:v>83.870699999999999</c:v>
                </c:pt>
                <c:pt idx="214">
                  <c:v>83.699799999999996</c:v>
                </c:pt>
                <c:pt idx="215">
                  <c:v>83.550799999999995</c:v>
                </c:pt>
                <c:pt idx="216">
                  <c:v>83.276600000000002</c:v>
                </c:pt>
                <c:pt idx="217">
                  <c:v>83.031499999999994</c:v>
                </c:pt>
                <c:pt idx="218">
                  <c:v>82.640699999999995</c:v>
                </c:pt>
                <c:pt idx="219">
                  <c:v>82.3369</c:v>
                </c:pt>
                <c:pt idx="220">
                  <c:v>82.135000000000005</c:v>
                </c:pt>
                <c:pt idx="221">
                  <c:v>81.988</c:v>
                </c:pt>
                <c:pt idx="222">
                  <c:v>81.801500000000004</c:v>
                </c:pt>
                <c:pt idx="223">
                  <c:v>81.716200000000001</c:v>
                </c:pt>
                <c:pt idx="224">
                  <c:v>81.677499999999995</c:v>
                </c:pt>
                <c:pt idx="225">
                  <c:v>81.535799999999995</c:v>
                </c:pt>
                <c:pt idx="226">
                  <c:v>81.409199999999998</c:v>
                </c:pt>
                <c:pt idx="227">
                  <c:v>81.282700000000006</c:v>
                </c:pt>
                <c:pt idx="228">
                  <c:v>81.158000000000001</c:v>
                </c:pt>
                <c:pt idx="229">
                  <c:v>81.022599999999997</c:v>
                </c:pt>
                <c:pt idx="230">
                  <c:v>80.956500000000005</c:v>
                </c:pt>
                <c:pt idx="231">
                  <c:v>80.782499999999999</c:v>
                </c:pt>
                <c:pt idx="232">
                  <c:v>80.579700000000003</c:v>
                </c:pt>
                <c:pt idx="233">
                  <c:v>80.326800000000006</c:v>
                </c:pt>
                <c:pt idx="234">
                  <c:v>80.210700000000003</c:v>
                </c:pt>
                <c:pt idx="235">
                  <c:v>80.16</c:v>
                </c:pt>
                <c:pt idx="236">
                  <c:v>79.997</c:v>
                </c:pt>
                <c:pt idx="237">
                  <c:v>79.850899999999996</c:v>
                </c:pt>
                <c:pt idx="238">
                  <c:v>79.738799999999998</c:v>
                </c:pt>
                <c:pt idx="239">
                  <c:v>79.636899999999997</c:v>
                </c:pt>
                <c:pt idx="240">
                  <c:v>79.451099999999997</c:v>
                </c:pt>
                <c:pt idx="241">
                  <c:v>79.306899999999999</c:v>
                </c:pt>
                <c:pt idx="242">
                  <c:v>79.238699999999994</c:v>
                </c:pt>
                <c:pt idx="243">
                  <c:v>79.160300000000007</c:v>
                </c:pt>
                <c:pt idx="244">
                  <c:v>79.004099999999994</c:v>
                </c:pt>
                <c:pt idx="245">
                  <c:v>78.765100000000004</c:v>
                </c:pt>
                <c:pt idx="246">
                  <c:v>78.597800000000007</c:v>
                </c:pt>
                <c:pt idx="247">
                  <c:v>78.518299999999996</c:v>
                </c:pt>
                <c:pt idx="248">
                  <c:v>78.379900000000006</c:v>
                </c:pt>
                <c:pt idx="249">
                  <c:v>78.238299999999995</c:v>
                </c:pt>
                <c:pt idx="250">
                  <c:v>77.999899999999997</c:v>
                </c:pt>
                <c:pt idx="251">
                  <c:v>77.799400000000006</c:v>
                </c:pt>
                <c:pt idx="252">
                  <c:v>77.640600000000006</c:v>
                </c:pt>
                <c:pt idx="253">
                  <c:v>77.490799999999993</c:v>
                </c:pt>
                <c:pt idx="254">
                  <c:v>77.378</c:v>
                </c:pt>
                <c:pt idx="255">
                  <c:v>77.370099999999994</c:v>
                </c:pt>
                <c:pt idx="256">
                  <c:v>77.4054</c:v>
                </c:pt>
                <c:pt idx="257">
                  <c:v>77.361400000000003</c:v>
                </c:pt>
                <c:pt idx="258">
                  <c:v>77.255799999999994</c:v>
                </c:pt>
                <c:pt idx="259">
                  <c:v>77.102500000000006</c:v>
                </c:pt>
                <c:pt idx="260">
                  <c:v>76.913499999999999</c:v>
                </c:pt>
                <c:pt idx="261">
                  <c:v>76.602699999999999</c:v>
                </c:pt>
                <c:pt idx="262">
                  <c:v>76.481800000000007</c:v>
                </c:pt>
                <c:pt idx="263">
                  <c:v>76.418499999999995</c:v>
                </c:pt>
                <c:pt idx="264">
                  <c:v>76.160799999999995</c:v>
                </c:pt>
                <c:pt idx="265">
                  <c:v>75.882099999999994</c:v>
                </c:pt>
                <c:pt idx="266">
                  <c:v>75.413600000000002</c:v>
                </c:pt>
                <c:pt idx="267">
                  <c:v>74.945999999999998</c:v>
                </c:pt>
                <c:pt idx="268">
                  <c:v>74.408699999999996</c:v>
                </c:pt>
                <c:pt idx="269">
                  <c:v>74.233099999999993</c:v>
                </c:pt>
                <c:pt idx="270">
                  <c:v>74.241600000000005</c:v>
                </c:pt>
                <c:pt idx="271">
                  <c:v>74.100399999999993</c:v>
                </c:pt>
                <c:pt idx="272">
                  <c:v>73.652799999999999</c:v>
                </c:pt>
                <c:pt idx="273">
                  <c:v>73.0488</c:v>
                </c:pt>
                <c:pt idx="274">
                  <c:v>72.605199999999996</c:v>
                </c:pt>
                <c:pt idx="275">
                  <c:v>72.143699999999995</c:v>
                </c:pt>
                <c:pt idx="276">
                  <c:v>71.98</c:v>
                </c:pt>
                <c:pt idx="277">
                  <c:v>71.981399999999994</c:v>
                </c:pt>
                <c:pt idx="278">
                  <c:v>71.633799999999994</c:v>
                </c:pt>
                <c:pt idx="279">
                  <c:v>71.087400000000002</c:v>
                </c:pt>
                <c:pt idx="280">
                  <c:v>70.330100000000002</c:v>
                </c:pt>
                <c:pt idx="281">
                  <c:v>69.820400000000006</c:v>
                </c:pt>
                <c:pt idx="282">
                  <c:v>69.477999999999994</c:v>
                </c:pt>
                <c:pt idx="283">
                  <c:v>69.441100000000006</c:v>
                </c:pt>
                <c:pt idx="284">
                  <c:v>69.435599999999994</c:v>
                </c:pt>
                <c:pt idx="285">
                  <c:v>69.344099999999997</c:v>
                </c:pt>
                <c:pt idx="286">
                  <c:v>69.154799999999994</c:v>
                </c:pt>
                <c:pt idx="287">
                  <c:v>68.685900000000004</c:v>
                </c:pt>
                <c:pt idx="288">
                  <c:v>67.835700000000003</c:v>
                </c:pt>
                <c:pt idx="289">
                  <c:v>66.926299999999998</c:v>
                </c:pt>
                <c:pt idx="290">
                  <c:v>66.607799999999997</c:v>
                </c:pt>
                <c:pt idx="291">
                  <c:v>66.466800000000006</c:v>
                </c:pt>
                <c:pt idx="292">
                  <c:v>66.510900000000007</c:v>
                </c:pt>
                <c:pt idx="293">
                  <c:v>66.381399999999999</c:v>
                </c:pt>
                <c:pt idx="294">
                  <c:v>66.067400000000006</c:v>
                </c:pt>
                <c:pt idx="295">
                  <c:v>65.650899999999993</c:v>
                </c:pt>
                <c:pt idx="296">
                  <c:v>65.393600000000006</c:v>
                </c:pt>
                <c:pt idx="297">
                  <c:v>65.089600000000004</c:v>
                </c:pt>
                <c:pt idx="298">
                  <c:v>64.734800000000007</c:v>
                </c:pt>
                <c:pt idx="299">
                  <c:v>64.504199999999997</c:v>
                </c:pt>
                <c:pt idx="300">
                  <c:v>64.146299999999997</c:v>
                </c:pt>
                <c:pt idx="301">
                  <c:v>63.618400000000001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6-4C52-9DAE-3DF122594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878711872225109E-2"/>
          <c:y val="4.5280694930636585E-2"/>
          <c:w val="0.90347200599665567"/>
          <c:h val="0.78512965123816947"/>
        </c:manualLayout>
      </c:layout>
      <c:lineChart>
        <c:grouping val="standard"/>
        <c:varyColors val="0"/>
        <c:ser>
          <c:idx val="0"/>
          <c:order val="0"/>
          <c:tx>
            <c:strRef>
              <c:f>IPDO!$K$1367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Armazenamento'!$R$3:$R$733</c:f>
              <c:numCache>
                <c:formatCode>mmm\-yy</c:formatCode>
                <c:ptCount val="731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  <c:pt idx="365">
                  <c:v>45292</c:v>
                </c:pt>
                <c:pt idx="366">
                  <c:v>45293</c:v>
                </c:pt>
                <c:pt idx="367">
                  <c:v>45294</c:v>
                </c:pt>
                <c:pt idx="368">
                  <c:v>45295</c:v>
                </c:pt>
                <c:pt idx="369">
                  <c:v>45296</c:v>
                </c:pt>
                <c:pt idx="370">
                  <c:v>45297</c:v>
                </c:pt>
                <c:pt idx="371">
                  <c:v>45298</c:v>
                </c:pt>
                <c:pt idx="372">
                  <c:v>45299</c:v>
                </c:pt>
                <c:pt idx="373">
                  <c:v>45300</c:v>
                </c:pt>
                <c:pt idx="374">
                  <c:v>45301</c:v>
                </c:pt>
                <c:pt idx="375">
                  <c:v>45302</c:v>
                </c:pt>
                <c:pt idx="376">
                  <c:v>45303</c:v>
                </c:pt>
                <c:pt idx="377">
                  <c:v>45304</c:v>
                </c:pt>
                <c:pt idx="378">
                  <c:v>45305</c:v>
                </c:pt>
                <c:pt idx="379">
                  <c:v>45306</c:v>
                </c:pt>
                <c:pt idx="380">
                  <c:v>45307</c:v>
                </c:pt>
                <c:pt idx="381">
                  <c:v>45308</c:v>
                </c:pt>
                <c:pt idx="382">
                  <c:v>45309</c:v>
                </c:pt>
                <c:pt idx="383">
                  <c:v>45310</c:v>
                </c:pt>
                <c:pt idx="384">
                  <c:v>45311</c:v>
                </c:pt>
                <c:pt idx="385">
                  <c:v>45312</c:v>
                </c:pt>
                <c:pt idx="386">
                  <c:v>45313</c:v>
                </c:pt>
                <c:pt idx="387">
                  <c:v>45314</c:v>
                </c:pt>
                <c:pt idx="388">
                  <c:v>45315</c:v>
                </c:pt>
                <c:pt idx="389">
                  <c:v>45316</c:v>
                </c:pt>
                <c:pt idx="390">
                  <c:v>45317</c:v>
                </c:pt>
                <c:pt idx="391">
                  <c:v>45318</c:v>
                </c:pt>
                <c:pt idx="392">
                  <c:v>45319</c:v>
                </c:pt>
                <c:pt idx="393">
                  <c:v>45320</c:v>
                </c:pt>
                <c:pt idx="394">
                  <c:v>45321</c:v>
                </c:pt>
                <c:pt idx="395">
                  <c:v>45322</c:v>
                </c:pt>
                <c:pt idx="396">
                  <c:v>45323</c:v>
                </c:pt>
                <c:pt idx="397">
                  <c:v>45324</c:v>
                </c:pt>
                <c:pt idx="398">
                  <c:v>45325</c:v>
                </c:pt>
                <c:pt idx="399">
                  <c:v>45326</c:v>
                </c:pt>
                <c:pt idx="400">
                  <c:v>45327</c:v>
                </c:pt>
                <c:pt idx="401">
                  <c:v>45328</c:v>
                </c:pt>
                <c:pt idx="402">
                  <c:v>45329</c:v>
                </c:pt>
                <c:pt idx="403">
                  <c:v>45330</c:v>
                </c:pt>
                <c:pt idx="404">
                  <c:v>45331</c:v>
                </c:pt>
                <c:pt idx="405">
                  <c:v>45332</c:v>
                </c:pt>
                <c:pt idx="406">
                  <c:v>45333</c:v>
                </c:pt>
                <c:pt idx="407">
                  <c:v>45334</c:v>
                </c:pt>
                <c:pt idx="408">
                  <c:v>45335</c:v>
                </c:pt>
                <c:pt idx="409">
                  <c:v>45336</c:v>
                </c:pt>
                <c:pt idx="410">
                  <c:v>45337</c:v>
                </c:pt>
                <c:pt idx="411">
                  <c:v>45338</c:v>
                </c:pt>
                <c:pt idx="412">
                  <c:v>45339</c:v>
                </c:pt>
                <c:pt idx="413">
                  <c:v>45340</c:v>
                </c:pt>
                <c:pt idx="414">
                  <c:v>45341</c:v>
                </c:pt>
                <c:pt idx="415">
                  <c:v>45342</c:v>
                </c:pt>
                <c:pt idx="416">
                  <c:v>45343</c:v>
                </c:pt>
                <c:pt idx="417">
                  <c:v>45344</c:v>
                </c:pt>
                <c:pt idx="418">
                  <c:v>45345</c:v>
                </c:pt>
                <c:pt idx="419">
                  <c:v>45346</c:v>
                </c:pt>
                <c:pt idx="420">
                  <c:v>45347</c:v>
                </c:pt>
                <c:pt idx="421">
                  <c:v>45348</c:v>
                </c:pt>
                <c:pt idx="422">
                  <c:v>45349</c:v>
                </c:pt>
                <c:pt idx="423">
                  <c:v>45350</c:v>
                </c:pt>
                <c:pt idx="424">
                  <c:v>45351</c:v>
                </c:pt>
                <c:pt idx="425">
                  <c:v>45352</c:v>
                </c:pt>
                <c:pt idx="426">
                  <c:v>45353</c:v>
                </c:pt>
                <c:pt idx="427">
                  <c:v>45354</c:v>
                </c:pt>
                <c:pt idx="428">
                  <c:v>45355</c:v>
                </c:pt>
                <c:pt idx="429">
                  <c:v>45356</c:v>
                </c:pt>
                <c:pt idx="430">
                  <c:v>45357</c:v>
                </c:pt>
                <c:pt idx="431">
                  <c:v>45358</c:v>
                </c:pt>
                <c:pt idx="432">
                  <c:v>45359</c:v>
                </c:pt>
                <c:pt idx="433">
                  <c:v>45360</c:v>
                </c:pt>
                <c:pt idx="434">
                  <c:v>45361</c:v>
                </c:pt>
                <c:pt idx="435">
                  <c:v>45362</c:v>
                </c:pt>
                <c:pt idx="436">
                  <c:v>45363</c:v>
                </c:pt>
                <c:pt idx="437">
                  <c:v>45364</c:v>
                </c:pt>
                <c:pt idx="438">
                  <c:v>45365</c:v>
                </c:pt>
                <c:pt idx="439">
                  <c:v>45366</c:v>
                </c:pt>
                <c:pt idx="440">
                  <c:v>45367</c:v>
                </c:pt>
                <c:pt idx="441">
                  <c:v>45368</c:v>
                </c:pt>
                <c:pt idx="442">
                  <c:v>45369</c:v>
                </c:pt>
                <c:pt idx="443">
                  <c:v>45370</c:v>
                </c:pt>
                <c:pt idx="444">
                  <c:v>45371</c:v>
                </c:pt>
                <c:pt idx="445">
                  <c:v>45372</c:v>
                </c:pt>
                <c:pt idx="446">
                  <c:v>45373</c:v>
                </c:pt>
                <c:pt idx="447">
                  <c:v>45374</c:v>
                </c:pt>
                <c:pt idx="448">
                  <c:v>45375</c:v>
                </c:pt>
                <c:pt idx="449">
                  <c:v>45376</c:v>
                </c:pt>
                <c:pt idx="450">
                  <c:v>45377</c:v>
                </c:pt>
                <c:pt idx="451">
                  <c:v>45378</c:v>
                </c:pt>
                <c:pt idx="452">
                  <c:v>45379</c:v>
                </c:pt>
                <c:pt idx="453">
                  <c:v>45380</c:v>
                </c:pt>
                <c:pt idx="454">
                  <c:v>45381</c:v>
                </c:pt>
                <c:pt idx="455">
                  <c:v>45382</c:v>
                </c:pt>
                <c:pt idx="456">
                  <c:v>45383</c:v>
                </c:pt>
                <c:pt idx="457">
                  <c:v>45384</c:v>
                </c:pt>
                <c:pt idx="458">
                  <c:v>45385</c:v>
                </c:pt>
                <c:pt idx="459">
                  <c:v>45386</c:v>
                </c:pt>
                <c:pt idx="460">
                  <c:v>45387</c:v>
                </c:pt>
                <c:pt idx="461">
                  <c:v>45388</c:v>
                </c:pt>
                <c:pt idx="462">
                  <c:v>45389</c:v>
                </c:pt>
                <c:pt idx="463">
                  <c:v>45390</c:v>
                </c:pt>
                <c:pt idx="464">
                  <c:v>45391</c:v>
                </c:pt>
                <c:pt idx="465">
                  <c:v>45392</c:v>
                </c:pt>
                <c:pt idx="466">
                  <c:v>45393</c:v>
                </c:pt>
                <c:pt idx="467">
                  <c:v>45394</c:v>
                </c:pt>
                <c:pt idx="468">
                  <c:v>45395</c:v>
                </c:pt>
                <c:pt idx="469">
                  <c:v>45396</c:v>
                </c:pt>
                <c:pt idx="470">
                  <c:v>45397</c:v>
                </c:pt>
                <c:pt idx="471">
                  <c:v>45398</c:v>
                </c:pt>
                <c:pt idx="472">
                  <c:v>45399</c:v>
                </c:pt>
                <c:pt idx="473">
                  <c:v>45400</c:v>
                </c:pt>
                <c:pt idx="474">
                  <c:v>45401</c:v>
                </c:pt>
                <c:pt idx="475">
                  <c:v>45402</c:v>
                </c:pt>
                <c:pt idx="476">
                  <c:v>45403</c:v>
                </c:pt>
                <c:pt idx="477">
                  <c:v>45404</c:v>
                </c:pt>
                <c:pt idx="478">
                  <c:v>45405</c:v>
                </c:pt>
                <c:pt idx="479">
                  <c:v>45406</c:v>
                </c:pt>
                <c:pt idx="480">
                  <c:v>45407</c:v>
                </c:pt>
                <c:pt idx="481">
                  <c:v>45408</c:v>
                </c:pt>
                <c:pt idx="482">
                  <c:v>45409</c:v>
                </c:pt>
                <c:pt idx="483">
                  <c:v>45410</c:v>
                </c:pt>
                <c:pt idx="484">
                  <c:v>45411</c:v>
                </c:pt>
                <c:pt idx="485">
                  <c:v>45412</c:v>
                </c:pt>
                <c:pt idx="486">
                  <c:v>45413</c:v>
                </c:pt>
                <c:pt idx="487">
                  <c:v>45414</c:v>
                </c:pt>
                <c:pt idx="488">
                  <c:v>45415</c:v>
                </c:pt>
                <c:pt idx="489">
                  <c:v>45416</c:v>
                </c:pt>
                <c:pt idx="490">
                  <c:v>45417</c:v>
                </c:pt>
                <c:pt idx="491">
                  <c:v>45418</c:v>
                </c:pt>
                <c:pt idx="492">
                  <c:v>45419</c:v>
                </c:pt>
                <c:pt idx="493">
                  <c:v>45420</c:v>
                </c:pt>
                <c:pt idx="494">
                  <c:v>45421</c:v>
                </c:pt>
                <c:pt idx="495">
                  <c:v>45422</c:v>
                </c:pt>
                <c:pt idx="496">
                  <c:v>45423</c:v>
                </c:pt>
                <c:pt idx="497">
                  <c:v>45424</c:v>
                </c:pt>
                <c:pt idx="498">
                  <c:v>45425</c:v>
                </c:pt>
                <c:pt idx="499">
                  <c:v>45426</c:v>
                </c:pt>
                <c:pt idx="500">
                  <c:v>45427</c:v>
                </c:pt>
                <c:pt idx="501">
                  <c:v>45428</c:v>
                </c:pt>
                <c:pt idx="502">
                  <c:v>45429</c:v>
                </c:pt>
                <c:pt idx="503">
                  <c:v>45430</c:v>
                </c:pt>
                <c:pt idx="504">
                  <c:v>45431</c:v>
                </c:pt>
                <c:pt idx="505">
                  <c:v>45432</c:v>
                </c:pt>
                <c:pt idx="506">
                  <c:v>45433</c:v>
                </c:pt>
                <c:pt idx="507">
                  <c:v>45434</c:v>
                </c:pt>
                <c:pt idx="508">
                  <c:v>45435</c:v>
                </c:pt>
                <c:pt idx="509">
                  <c:v>45436</c:v>
                </c:pt>
                <c:pt idx="510">
                  <c:v>45437</c:v>
                </c:pt>
                <c:pt idx="511">
                  <c:v>45438</c:v>
                </c:pt>
                <c:pt idx="512">
                  <c:v>45439</c:v>
                </c:pt>
                <c:pt idx="513">
                  <c:v>45440</c:v>
                </c:pt>
                <c:pt idx="514">
                  <c:v>45441</c:v>
                </c:pt>
                <c:pt idx="515">
                  <c:v>45442</c:v>
                </c:pt>
                <c:pt idx="516">
                  <c:v>45443</c:v>
                </c:pt>
                <c:pt idx="517">
                  <c:v>45444</c:v>
                </c:pt>
                <c:pt idx="518">
                  <c:v>45445</c:v>
                </c:pt>
                <c:pt idx="519">
                  <c:v>45446</c:v>
                </c:pt>
                <c:pt idx="520">
                  <c:v>45447</c:v>
                </c:pt>
                <c:pt idx="521">
                  <c:v>45448</c:v>
                </c:pt>
                <c:pt idx="522">
                  <c:v>45449</c:v>
                </c:pt>
                <c:pt idx="523">
                  <c:v>45450</c:v>
                </c:pt>
                <c:pt idx="524">
                  <c:v>45451</c:v>
                </c:pt>
                <c:pt idx="525">
                  <c:v>45452</c:v>
                </c:pt>
                <c:pt idx="526">
                  <c:v>45453</c:v>
                </c:pt>
                <c:pt idx="527">
                  <c:v>45454</c:v>
                </c:pt>
                <c:pt idx="528">
                  <c:v>45455</c:v>
                </c:pt>
                <c:pt idx="529">
                  <c:v>45456</c:v>
                </c:pt>
                <c:pt idx="530">
                  <c:v>45457</c:v>
                </c:pt>
                <c:pt idx="531">
                  <c:v>45458</c:v>
                </c:pt>
                <c:pt idx="532">
                  <c:v>45459</c:v>
                </c:pt>
                <c:pt idx="533">
                  <c:v>45460</c:v>
                </c:pt>
                <c:pt idx="534">
                  <c:v>45461</c:v>
                </c:pt>
                <c:pt idx="535">
                  <c:v>45462</c:v>
                </c:pt>
                <c:pt idx="536">
                  <c:v>45463</c:v>
                </c:pt>
                <c:pt idx="537">
                  <c:v>45464</c:v>
                </c:pt>
                <c:pt idx="538">
                  <c:v>45465</c:v>
                </c:pt>
                <c:pt idx="539">
                  <c:v>45466</c:v>
                </c:pt>
                <c:pt idx="540">
                  <c:v>45467</c:v>
                </c:pt>
                <c:pt idx="541">
                  <c:v>45468</c:v>
                </c:pt>
                <c:pt idx="542">
                  <c:v>45469</c:v>
                </c:pt>
                <c:pt idx="543">
                  <c:v>45470</c:v>
                </c:pt>
                <c:pt idx="544">
                  <c:v>45471</c:v>
                </c:pt>
                <c:pt idx="545">
                  <c:v>45472</c:v>
                </c:pt>
                <c:pt idx="546">
                  <c:v>45473</c:v>
                </c:pt>
                <c:pt idx="547">
                  <c:v>45474</c:v>
                </c:pt>
                <c:pt idx="548">
                  <c:v>45475</c:v>
                </c:pt>
                <c:pt idx="549">
                  <c:v>45476</c:v>
                </c:pt>
                <c:pt idx="550">
                  <c:v>45477</c:v>
                </c:pt>
                <c:pt idx="551">
                  <c:v>45478</c:v>
                </c:pt>
                <c:pt idx="552">
                  <c:v>45479</c:v>
                </c:pt>
                <c:pt idx="553">
                  <c:v>45480</c:v>
                </c:pt>
                <c:pt idx="554">
                  <c:v>45481</c:v>
                </c:pt>
                <c:pt idx="555">
                  <c:v>45482</c:v>
                </c:pt>
                <c:pt idx="556">
                  <c:v>45483</c:v>
                </c:pt>
                <c:pt idx="557">
                  <c:v>45484</c:v>
                </c:pt>
                <c:pt idx="558">
                  <c:v>45485</c:v>
                </c:pt>
                <c:pt idx="559">
                  <c:v>45486</c:v>
                </c:pt>
                <c:pt idx="560">
                  <c:v>45487</c:v>
                </c:pt>
                <c:pt idx="561">
                  <c:v>45488</c:v>
                </c:pt>
                <c:pt idx="562">
                  <c:v>45489</c:v>
                </c:pt>
                <c:pt idx="563">
                  <c:v>45490</c:v>
                </c:pt>
                <c:pt idx="564">
                  <c:v>45491</c:v>
                </c:pt>
                <c:pt idx="565">
                  <c:v>45492</c:v>
                </c:pt>
                <c:pt idx="566">
                  <c:v>45493</c:v>
                </c:pt>
                <c:pt idx="567">
                  <c:v>45494</c:v>
                </c:pt>
                <c:pt idx="568">
                  <c:v>45495</c:v>
                </c:pt>
                <c:pt idx="569">
                  <c:v>45496</c:v>
                </c:pt>
                <c:pt idx="570">
                  <c:v>45497</c:v>
                </c:pt>
                <c:pt idx="571">
                  <c:v>45498</c:v>
                </c:pt>
                <c:pt idx="572">
                  <c:v>45499</c:v>
                </c:pt>
                <c:pt idx="573">
                  <c:v>45500</c:v>
                </c:pt>
                <c:pt idx="574">
                  <c:v>45501</c:v>
                </c:pt>
                <c:pt idx="575">
                  <c:v>45502</c:v>
                </c:pt>
                <c:pt idx="576">
                  <c:v>45503</c:v>
                </c:pt>
                <c:pt idx="577">
                  <c:v>45504</c:v>
                </c:pt>
                <c:pt idx="578">
                  <c:v>45505</c:v>
                </c:pt>
                <c:pt idx="579">
                  <c:v>45506</c:v>
                </c:pt>
                <c:pt idx="580">
                  <c:v>45507</c:v>
                </c:pt>
                <c:pt idx="581">
                  <c:v>45508</c:v>
                </c:pt>
                <c:pt idx="582">
                  <c:v>45509</c:v>
                </c:pt>
                <c:pt idx="583">
                  <c:v>45510</c:v>
                </c:pt>
                <c:pt idx="584">
                  <c:v>45511</c:v>
                </c:pt>
                <c:pt idx="585">
                  <c:v>45512</c:v>
                </c:pt>
                <c:pt idx="586">
                  <c:v>45513</c:v>
                </c:pt>
                <c:pt idx="587">
                  <c:v>45514</c:v>
                </c:pt>
                <c:pt idx="588">
                  <c:v>45515</c:v>
                </c:pt>
                <c:pt idx="589">
                  <c:v>45516</c:v>
                </c:pt>
                <c:pt idx="590">
                  <c:v>45517</c:v>
                </c:pt>
                <c:pt idx="591">
                  <c:v>45518</c:v>
                </c:pt>
                <c:pt idx="592">
                  <c:v>45519</c:v>
                </c:pt>
                <c:pt idx="593">
                  <c:v>45520</c:v>
                </c:pt>
                <c:pt idx="594">
                  <c:v>45521</c:v>
                </c:pt>
                <c:pt idx="595">
                  <c:v>45522</c:v>
                </c:pt>
                <c:pt idx="596">
                  <c:v>45523</c:v>
                </c:pt>
                <c:pt idx="597">
                  <c:v>45524</c:v>
                </c:pt>
                <c:pt idx="598">
                  <c:v>45525</c:v>
                </c:pt>
                <c:pt idx="599">
                  <c:v>45526</c:v>
                </c:pt>
                <c:pt idx="600">
                  <c:v>45527</c:v>
                </c:pt>
                <c:pt idx="601">
                  <c:v>45528</c:v>
                </c:pt>
                <c:pt idx="602">
                  <c:v>45529</c:v>
                </c:pt>
                <c:pt idx="603">
                  <c:v>45530</c:v>
                </c:pt>
                <c:pt idx="604">
                  <c:v>45531</c:v>
                </c:pt>
                <c:pt idx="605">
                  <c:v>45532</c:v>
                </c:pt>
                <c:pt idx="606">
                  <c:v>45533</c:v>
                </c:pt>
                <c:pt idx="607">
                  <c:v>45534</c:v>
                </c:pt>
                <c:pt idx="608">
                  <c:v>45535</c:v>
                </c:pt>
                <c:pt idx="609">
                  <c:v>45536</c:v>
                </c:pt>
                <c:pt idx="610">
                  <c:v>45537</c:v>
                </c:pt>
                <c:pt idx="611">
                  <c:v>45538</c:v>
                </c:pt>
                <c:pt idx="612">
                  <c:v>45539</c:v>
                </c:pt>
                <c:pt idx="613">
                  <c:v>45540</c:v>
                </c:pt>
                <c:pt idx="614">
                  <c:v>45541</c:v>
                </c:pt>
                <c:pt idx="615">
                  <c:v>45542</c:v>
                </c:pt>
                <c:pt idx="616">
                  <c:v>45543</c:v>
                </c:pt>
                <c:pt idx="617">
                  <c:v>45544</c:v>
                </c:pt>
                <c:pt idx="618">
                  <c:v>45545</c:v>
                </c:pt>
                <c:pt idx="619">
                  <c:v>45546</c:v>
                </c:pt>
                <c:pt idx="620">
                  <c:v>45547</c:v>
                </c:pt>
                <c:pt idx="621">
                  <c:v>45548</c:v>
                </c:pt>
                <c:pt idx="622">
                  <c:v>45549</c:v>
                </c:pt>
                <c:pt idx="623">
                  <c:v>45550</c:v>
                </c:pt>
                <c:pt idx="624">
                  <c:v>45551</c:v>
                </c:pt>
                <c:pt idx="625">
                  <c:v>45552</c:v>
                </c:pt>
                <c:pt idx="626">
                  <c:v>45553</c:v>
                </c:pt>
                <c:pt idx="627">
                  <c:v>45554</c:v>
                </c:pt>
                <c:pt idx="628">
                  <c:v>45555</c:v>
                </c:pt>
                <c:pt idx="629">
                  <c:v>45556</c:v>
                </c:pt>
                <c:pt idx="630">
                  <c:v>45557</c:v>
                </c:pt>
                <c:pt idx="631">
                  <c:v>45558</c:v>
                </c:pt>
                <c:pt idx="632">
                  <c:v>45559</c:v>
                </c:pt>
                <c:pt idx="633">
                  <c:v>45560</c:v>
                </c:pt>
                <c:pt idx="634">
                  <c:v>45561</c:v>
                </c:pt>
                <c:pt idx="635">
                  <c:v>45562</c:v>
                </c:pt>
                <c:pt idx="636">
                  <c:v>45563</c:v>
                </c:pt>
                <c:pt idx="637">
                  <c:v>45564</c:v>
                </c:pt>
                <c:pt idx="638">
                  <c:v>45565</c:v>
                </c:pt>
                <c:pt idx="639">
                  <c:v>45566</c:v>
                </c:pt>
                <c:pt idx="640">
                  <c:v>45567</c:v>
                </c:pt>
                <c:pt idx="641">
                  <c:v>45568</c:v>
                </c:pt>
                <c:pt idx="642">
                  <c:v>45569</c:v>
                </c:pt>
                <c:pt idx="643">
                  <c:v>45570</c:v>
                </c:pt>
                <c:pt idx="644">
                  <c:v>45571</c:v>
                </c:pt>
                <c:pt idx="645">
                  <c:v>45572</c:v>
                </c:pt>
                <c:pt idx="646">
                  <c:v>45573</c:v>
                </c:pt>
                <c:pt idx="647">
                  <c:v>45574</c:v>
                </c:pt>
                <c:pt idx="648">
                  <c:v>45575</c:v>
                </c:pt>
                <c:pt idx="649">
                  <c:v>45576</c:v>
                </c:pt>
                <c:pt idx="650">
                  <c:v>45577</c:v>
                </c:pt>
                <c:pt idx="651">
                  <c:v>45578</c:v>
                </c:pt>
                <c:pt idx="652">
                  <c:v>45579</c:v>
                </c:pt>
                <c:pt idx="653">
                  <c:v>45580</c:v>
                </c:pt>
                <c:pt idx="654">
                  <c:v>45581</c:v>
                </c:pt>
                <c:pt idx="655">
                  <c:v>45582</c:v>
                </c:pt>
                <c:pt idx="656">
                  <c:v>45583</c:v>
                </c:pt>
                <c:pt idx="657">
                  <c:v>45584</c:v>
                </c:pt>
                <c:pt idx="658">
                  <c:v>45585</c:v>
                </c:pt>
                <c:pt idx="659">
                  <c:v>45586</c:v>
                </c:pt>
                <c:pt idx="660">
                  <c:v>45587</c:v>
                </c:pt>
                <c:pt idx="661">
                  <c:v>45588</c:v>
                </c:pt>
                <c:pt idx="662">
                  <c:v>45589</c:v>
                </c:pt>
                <c:pt idx="663">
                  <c:v>45590</c:v>
                </c:pt>
                <c:pt idx="664">
                  <c:v>45591</c:v>
                </c:pt>
                <c:pt idx="665">
                  <c:v>45592</c:v>
                </c:pt>
                <c:pt idx="666">
                  <c:v>45593</c:v>
                </c:pt>
                <c:pt idx="667">
                  <c:v>45594</c:v>
                </c:pt>
                <c:pt idx="668">
                  <c:v>45595</c:v>
                </c:pt>
                <c:pt idx="669">
                  <c:v>45596</c:v>
                </c:pt>
                <c:pt idx="670">
                  <c:v>45597</c:v>
                </c:pt>
                <c:pt idx="671">
                  <c:v>45598</c:v>
                </c:pt>
                <c:pt idx="672">
                  <c:v>45599</c:v>
                </c:pt>
                <c:pt idx="673">
                  <c:v>45600</c:v>
                </c:pt>
                <c:pt idx="674">
                  <c:v>45601</c:v>
                </c:pt>
                <c:pt idx="675">
                  <c:v>45602</c:v>
                </c:pt>
                <c:pt idx="676">
                  <c:v>45603</c:v>
                </c:pt>
                <c:pt idx="677">
                  <c:v>45604</c:v>
                </c:pt>
                <c:pt idx="678">
                  <c:v>45605</c:v>
                </c:pt>
                <c:pt idx="679">
                  <c:v>45606</c:v>
                </c:pt>
                <c:pt idx="680">
                  <c:v>45607</c:v>
                </c:pt>
                <c:pt idx="681">
                  <c:v>45608</c:v>
                </c:pt>
                <c:pt idx="682">
                  <c:v>45609</c:v>
                </c:pt>
                <c:pt idx="683">
                  <c:v>45610</c:v>
                </c:pt>
                <c:pt idx="684">
                  <c:v>45611</c:v>
                </c:pt>
                <c:pt idx="685">
                  <c:v>45612</c:v>
                </c:pt>
                <c:pt idx="686">
                  <c:v>45613</c:v>
                </c:pt>
                <c:pt idx="687">
                  <c:v>45614</c:v>
                </c:pt>
                <c:pt idx="688">
                  <c:v>45615</c:v>
                </c:pt>
                <c:pt idx="689">
                  <c:v>45616</c:v>
                </c:pt>
                <c:pt idx="690">
                  <c:v>45617</c:v>
                </c:pt>
                <c:pt idx="691">
                  <c:v>45618</c:v>
                </c:pt>
                <c:pt idx="692">
                  <c:v>45619</c:v>
                </c:pt>
                <c:pt idx="693">
                  <c:v>45620</c:v>
                </c:pt>
                <c:pt idx="694">
                  <c:v>45621</c:v>
                </c:pt>
                <c:pt idx="695">
                  <c:v>45622</c:v>
                </c:pt>
                <c:pt idx="696">
                  <c:v>45623</c:v>
                </c:pt>
                <c:pt idx="697">
                  <c:v>45624</c:v>
                </c:pt>
                <c:pt idx="698">
                  <c:v>45625</c:v>
                </c:pt>
                <c:pt idx="699">
                  <c:v>45626</c:v>
                </c:pt>
                <c:pt idx="700">
                  <c:v>45627</c:v>
                </c:pt>
                <c:pt idx="701">
                  <c:v>45628</c:v>
                </c:pt>
                <c:pt idx="702">
                  <c:v>45629</c:v>
                </c:pt>
                <c:pt idx="703">
                  <c:v>45630</c:v>
                </c:pt>
                <c:pt idx="704">
                  <c:v>45631</c:v>
                </c:pt>
                <c:pt idx="705">
                  <c:v>45632</c:v>
                </c:pt>
                <c:pt idx="706">
                  <c:v>45633</c:v>
                </c:pt>
                <c:pt idx="707">
                  <c:v>45634</c:v>
                </c:pt>
                <c:pt idx="708">
                  <c:v>45635</c:v>
                </c:pt>
                <c:pt idx="709">
                  <c:v>45636</c:v>
                </c:pt>
                <c:pt idx="710">
                  <c:v>45637</c:v>
                </c:pt>
                <c:pt idx="711">
                  <c:v>45638</c:v>
                </c:pt>
                <c:pt idx="712">
                  <c:v>45639</c:v>
                </c:pt>
                <c:pt idx="713">
                  <c:v>45640</c:v>
                </c:pt>
                <c:pt idx="714">
                  <c:v>45641</c:v>
                </c:pt>
                <c:pt idx="715">
                  <c:v>45642</c:v>
                </c:pt>
                <c:pt idx="716">
                  <c:v>45643</c:v>
                </c:pt>
                <c:pt idx="717">
                  <c:v>45644</c:v>
                </c:pt>
                <c:pt idx="718">
                  <c:v>45645</c:v>
                </c:pt>
                <c:pt idx="719">
                  <c:v>45646</c:v>
                </c:pt>
                <c:pt idx="720">
                  <c:v>45647</c:v>
                </c:pt>
                <c:pt idx="721">
                  <c:v>45648</c:v>
                </c:pt>
                <c:pt idx="722">
                  <c:v>45649</c:v>
                </c:pt>
                <c:pt idx="723">
                  <c:v>45650</c:v>
                </c:pt>
                <c:pt idx="724">
                  <c:v>45651</c:v>
                </c:pt>
                <c:pt idx="725">
                  <c:v>45652</c:v>
                </c:pt>
                <c:pt idx="726">
                  <c:v>45653</c:v>
                </c:pt>
                <c:pt idx="727">
                  <c:v>45654</c:v>
                </c:pt>
                <c:pt idx="728">
                  <c:v>45655</c:v>
                </c:pt>
                <c:pt idx="729">
                  <c:v>45656</c:v>
                </c:pt>
                <c:pt idx="730">
                  <c:v>45657</c:v>
                </c:pt>
              </c:numCache>
            </c:numRef>
          </c:cat>
          <c:val>
            <c:numRef>
              <c:f>'Item 9 - Armazenamento'!$S$3:$S$367</c:f>
              <c:numCache>
                <c:formatCode>#,#00</c:formatCode>
                <c:ptCount val="365"/>
                <c:pt idx="0">
                  <c:v>58.602800000000002</c:v>
                </c:pt>
                <c:pt idx="1">
                  <c:v>59.0989</c:v>
                </c:pt>
                <c:pt idx="2">
                  <c:v>59.682699999999997</c:v>
                </c:pt>
                <c:pt idx="3">
                  <c:v>60.307699999999997</c:v>
                </c:pt>
                <c:pt idx="4">
                  <c:v>60.9345</c:v>
                </c:pt>
                <c:pt idx="5">
                  <c:v>61.715299999999999</c:v>
                </c:pt>
                <c:pt idx="6">
                  <c:v>62.591299999999997</c:v>
                </c:pt>
                <c:pt idx="7">
                  <c:v>63.552900000000001</c:v>
                </c:pt>
                <c:pt idx="8">
                  <c:v>64.377300000000005</c:v>
                </c:pt>
                <c:pt idx="9">
                  <c:v>65.128100000000003</c:v>
                </c:pt>
                <c:pt idx="10">
                  <c:v>65.757900000000006</c:v>
                </c:pt>
                <c:pt idx="11">
                  <c:v>66.392300000000006</c:v>
                </c:pt>
                <c:pt idx="12">
                  <c:v>67.073400000000007</c:v>
                </c:pt>
                <c:pt idx="13">
                  <c:v>67.650599999999997</c:v>
                </c:pt>
                <c:pt idx="14">
                  <c:v>68.179100000000005</c:v>
                </c:pt>
                <c:pt idx="15">
                  <c:v>68.5608</c:v>
                </c:pt>
                <c:pt idx="16">
                  <c:v>68.873900000000006</c:v>
                </c:pt>
                <c:pt idx="17">
                  <c:v>69.045100000000005</c:v>
                </c:pt>
                <c:pt idx="18">
                  <c:v>69.249700000000004</c:v>
                </c:pt>
                <c:pt idx="19">
                  <c:v>69.584500000000006</c:v>
                </c:pt>
                <c:pt idx="20">
                  <c:v>69.924999999999997</c:v>
                </c:pt>
                <c:pt idx="21">
                  <c:v>70.250100000000003</c:v>
                </c:pt>
                <c:pt idx="22">
                  <c:v>70.6965</c:v>
                </c:pt>
                <c:pt idx="23">
                  <c:v>70.981399999999994</c:v>
                </c:pt>
                <c:pt idx="24">
                  <c:v>71.328400000000002</c:v>
                </c:pt>
                <c:pt idx="25">
                  <c:v>71.458600000000004</c:v>
                </c:pt>
                <c:pt idx="26">
                  <c:v>71.716099999999997</c:v>
                </c:pt>
                <c:pt idx="27">
                  <c:v>72.020499999999998</c:v>
                </c:pt>
                <c:pt idx="28">
                  <c:v>72.417400000000001</c:v>
                </c:pt>
                <c:pt idx="29">
                  <c:v>72.736999999999995</c:v>
                </c:pt>
                <c:pt idx="30">
                  <c:v>73.084500000000006</c:v>
                </c:pt>
                <c:pt idx="31">
                  <c:v>73.3352</c:v>
                </c:pt>
                <c:pt idx="32">
                  <c:v>73.604100000000003</c:v>
                </c:pt>
                <c:pt idx="33">
                  <c:v>73.886399999999995</c:v>
                </c:pt>
                <c:pt idx="34">
                  <c:v>74.269000000000005</c:v>
                </c:pt>
                <c:pt idx="35">
                  <c:v>74.542400000000001</c:v>
                </c:pt>
                <c:pt idx="36" formatCode="General">
                  <c:v>74.816100000000006</c:v>
                </c:pt>
                <c:pt idx="37" formatCode="General">
                  <c:v>75.081199999999995</c:v>
                </c:pt>
                <c:pt idx="38" formatCode="General">
                  <c:v>75.2898</c:v>
                </c:pt>
                <c:pt idx="39" formatCode="General">
                  <c:v>75.533000000000001</c:v>
                </c:pt>
                <c:pt idx="40" formatCode="General">
                  <c:v>75.729699999999994</c:v>
                </c:pt>
                <c:pt idx="41" formatCode="General">
                  <c:v>76.098200000000006</c:v>
                </c:pt>
                <c:pt idx="42" formatCode="General">
                  <c:v>76.467699999999994</c:v>
                </c:pt>
                <c:pt idx="43" formatCode="General">
                  <c:v>76.627300000000005</c:v>
                </c:pt>
                <c:pt idx="44" formatCode="General">
                  <c:v>76.900099999999995</c:v>
                </c:pt>
                <c:pt idx="45">
                  <c:v>77.146000000000001</c:v>
                </c:pt>
                <c:pt idx="46">
                  <c:v>77.284899999999993</c:v>
                </c:pt>
                <c:pt idx="47">
                  <c:v>77.5548</c:v>
                </c:pt>
                <c:pt idx="48">
                  <c:v>77.848799999999997</c:v>
                </c:pt>
                <c:pt idx="49">
                  <c:v>78.289699999999996</c:v>
                </c:pt>
                <c:pt idx="50">
                  <c:v>78.503799999999998</c:v>
                </c:pt>
                <c:pt idx="51">
                  <c:v>78.726699999999994</c:v>
                </c:pt>
                <c:pt idx="52">
                  <c:v>79.031099999999995</c:v>
                </c:pt>
                <c:pt idx="53">
                  <c:v>79.309799999999996</c:v>
                </c:pt>
                <c:pt idx="54">
                  <c:v>79.612899999999996</c:v>
                </c:pt>
                <c:pt idx="55">
                  <c:v>79.774600000000007</c:v>
                </c:pt>
                <c:pt idx="56">
                  <c:v>79.8964</c:v>
                </c:pt>
                <c:pt idx="57">
                  <c:v>79.958500000000001</c:v>
                </c:pt>
                <c:pt idx="58">
                  <c:v>80.055199999999999</c:v>
                </c:pt>
                <c:pt idx="59">
                  <c:v>80.1965</c:v>
                </c:pt>
                <c:pt idx="60">
                  <c:v>80.379900000000006</c:v>
                </c:pt>
                <c:pt idx="61">
                  <c:v>80.599199999999996</c:v>
                </c:pt>
                <c:pt idx="62">
                  <c:v>80.897099999999995</c:v>
                </c:pt>
                <c:pt idx="63">
                  <c:v>81.283500000000004</c:v>
                </c:pt>
                <c:pt idx="64">
                  <c:v>81.635599999999997</c:v>
                </c:pt>
                <c:pt idx="65">
                  <c:v>81.889600000000002</c:v>
                </c:pt>
                <c:pt idx="66">
                  <c:v>82.122</c:v>
                </c:pt>
                <c:pt idx="67">
                  <c:v>82.383300000000006</c:v>
                </c:pt>
                <c:pt idx="68">
                  <c:v>82.716099999999997</c:v>
                </c:pt>
                <c:pt idx="69">
                  <c:v>83.082499999999996</c:v>
                </c:pt>
                <c:pt idx="70">
                  <c:v>83.397999999999996</c:v>
                </c:pt>
                <c:pt idx="71">
                  <c:v>83.631500000000003</c:v>
                </c:pt>
                <c:pt idx="72">
                  <c:v>83.725700000000003</c:v>
                </c:pt>
                <c:pt idx="73">
                  <c:v>83.714799999999997</c:v>
                </c:pt>
                <c:pt idx="74">
                  <c:v>83.808499999999995</c:v>
                </c:pt>
                <c:pt idx="75">
                  <c:v>83.936099999999996</c:v>
                </c:pt>
                <c:pt idx="76">
                  <c:v>84.013199999999998</c:v>
                </c:pt>
                <c:pt idx="77">
                  <c:v>84.138400000000004</c:v>
                </c:pt>
                <c:pt idx="78">
                  <c:v>84.186300000000003</c:v>
                </c:pt>
                <c:pt idx="79">
                  <c:v>84.243600000000001</c:v>
                </c:pt>
                <c:pt idx="80">
                  <c:v>84.393900000000002</c:v>
                </c:pt>
                <c:pt idx="81">
                  <c:v>84.490499999999997</c:v>
                </c:pt>
                <c:pt idx="82">
                  <c:v>84.573700000000002</c:v>
                </c:pt>
                <c:pt idx="83">
                  <c:v>84.712299999999999</c:v>
                </c:pt>
                <c:pt idx="84">
                  <c:v>84.896900000000002</c:v>
                </c:pt>
                <c:pt idx="85">
                  <c:v>84.975899999999996</c:v>
                </c:pt>
                <c:pt idx="86">
                  <c:v>85.069299999999998</c:v>
                </c:pt>
                <c:pt idx="87">
                  <c:v>84.990700000000004</c:v>
                </c:pt>
                <c:pt idx="88">
                  <c:v>85.172899999999998</c:v>
                </c:pt>
                <c:pt idx="89">
                  <c:v>85.287700000000001</c:v>
                </c:pt>
                <c:pt idx="90">
                  <c:v>85.4572</c:v>
                </c:pt>
                <c:pt idx="91">
                  <c:v>85.608999999999995</c:v>
                </c:pt>
                <c:pt idx="92">
                  <c:v>85.592399999999998</c:v>
                </c:pt>
                <c:pt idx="93">
                  <c:v>85.663399999999996</c:v>
                </c:pt>
                <c:pt idx="94">
                  <c:v>85.767399999999995</c:v>
                </c:pt>
                <c:pt idx="95">
                  <c:v>85.926299999999998</c:v>
                </c:pt>
                <c:pt idx="96">
                  <c:v>86.224199999999996</c:v>
                </c:pt>
                <c:pt idx="97">
                  <c:v>86.470799999999997</c:v>
                </c:pt>
                <c:pt idx="98">
                  <c:v>86.681299999999993</c:v>
                </c:pt>
                <c:pt idx="99">
                  <c:v>86.771699999999996</c:v>
                </c:pt>
                <c:pt idx="100">
                  <c:v>86.859099999999998</c:v>
                </c:pt>
                <c:pt idx="101">
                  <c:v>86.9709</c:v>
                </c:pt>
                <c:pt idx="102">
                  <c:v>87.049099999999996</c:v>
                </c:pt>
                <c:pt idx="103">
                  <c:v>87.072400000000002</c:v>
                </c:pt>
                <c:pt idx="104">
                  <c:v>87.205600000000004</c:v>
                </c:pt>
                <c:pt idx="105">
                  <c:v>87.302499999999995</c:v>
                </c:pt>
                <c:pt idx="106">
                  <c:v>87.323899999999995</c:v>
                </c:pt>
                <c:pt idx="107">
                  <c:v>87.359300000000005</c:v>
                </c:pt>
                <c:pt idx="108">
                  <c:v>87.297200000000004</c:v>
                </c:pt>
                <c:pt idx="109">
                  <c:v>87.209800000000001</c:v>
                </c:pt>
                <c:pt idx="110">
                  <c:v>87.327200000000005</c:v>
                </c:pt>
                <c:pt idx="111">
                  <c:v>87.372500000000002</c:v>
                </c:pt>
                <c:pt idx="112">
                  <c:v>87.439800000000005</c:v>
                </c:pt>
                <c:pt idx="113">
                  <c:v>87.436599999999999</c:v>
                </c:pt>
                <c:pt idx="114">
                  <c:v>87.454599999999999</c:v>
                </c:pt>
                <c:pt idx="115">
                  <c:v>87.524100000000004</c:v>
                </c:pt>
                <c:pt idx="116">
                  <c:v>87.548500000000004</c:v>
                </c:pt>
                <c:pt idx="117">
                  <c:v>87.528099999999995</c:v>
                </c:pt>
                <c:pt idx="118">
                  <c:v>87.485200000000006</c:v>
                </c:pt>
                <c:pt idx="119">
                  <c:v>87.530500000000004</c:v>
                </c:pt>
                <c:pt idx="120">
                  <c:v>87.527299999999997</c:v>
                </c:pt>
                <c:pt idx="121">
                  <c:v>87.444999999999993</c:v>
                </c:pt>
                <c:pt idx="122">
                  <c:v>87.430099999999996</c:v>
                </c:pt>
                <c:pt idx="123">
                  <c:v>87.495999999999995</c:v>
                </c:pt>
                <c:pt idx="124">
                  <c:v>87.5441</c:v>
                </c:pt>
                <c:pt idx="125">
                  <c:v>87.640799999999999</c:v>
                </c:pt>
                <c:pt idx="126">
                  <c:v>87.6892</c:v>
                </c:pt>
                <c:pt idx="127">
                  <c:v>87.731300000000005</c:v>
                </c:pt>
                <c:pt idx="128">
                  <c:v>87.698700000000002</c:v>
                </c:pt>
                <c:pt idx="129">
                  <c:v>87.661900000000003</c:v>
                </c:pt>
                <c:pt idx="130">
                  <c:v>87.629000000000005</c:v>
                </c:pt>
                <c:pt idx="131">
                  <c:v>87.546000000000006</c:v>
                </c:pt>
                <c:pt idx="132">
                  <c:v>87.498099999999994</c:v>
                </c:pt>
                <c:pt idx="133">
                  <c:v>87.539599999999993</c:v>
                </c:pt>
                <c:pt idx="134">
                  <c:v>87.501400000000004</c:v>
                </c:pt>
                <c:pt idx="135">
                  <c:v>87.491200000000006</c:v>
                </c:pt>
                <c:pt idx="136">
                  <c:v>87.426500000000004</c:v>
                </c:pt>
                <c:pt idx="137">
                  <c:v>87.405000000000001</c:v>
                </c:pt>
                <c:pt idx="138">
                  <c:v>87.337000000000003</c:v>
                </c:pt>
                <c:pt idx="139">
                  <c:v>87.305599999999998</c:v>
                </c:pt>
                <c:pt idx="140">
                  <c:v>87.334800000000001</c:v>
                </c:pt>
                <c:pt idx="141">
                  <c:v>87.245400000000004</c:v>
                </c:pt>
                <c:pt idx="142">
                  <c:v>87.182699999999997</c:v>
                </c:pt>
                <c:pt idx="143">
                  <c:v>87.119600000000005</c:v>
                </c:pt>
                <c:pt idx="144">
                  <c:v>87.130899999999997</c:v>
                </c:pt>
                <c:pt idx="145">
                  <c:v>87.118700000000004</c:v>
                </c:pt>
                <c:pt idx="146">
                  <c:v>87.121600000000001</c:v>
                </c:pt>
                <c:pt idx="147">
                  <c:v>87.144599999999997</c:v>
                </c:pt>
                <c:pt idx="148">
                  <c:v>87.132599999999996</c:v>
                </c:pt>
                <c:pt idx="149">
                  <c:v>87.124899999999997</c:v>
                </c:pt>
                <c:pt idx="150">
                  <c:v>87.088499999999996</c:v>
                </c:pt>
                <c:pt idx="151">
                  <c:v>87.055599999999998</c:v>
                </c:pt>
                <c:pt idx="152">
                  <c:v>87.062399999999997</c:v>
                </c:pt>
                <c:pt idx="153">
                  <c:v>87.136099999999999</c:v>
                </c:pt>
                <c:pt idx="154">
                  <c:v>87.198800000000006</c:v>
                </c:pt>
                <c:pt idx="155">
                  <c:v>87.129800000000003</c:v>
                </c:pt>
                <c:pt idx="156">
                  <c:v>87.0227</c:v>
                </c:pt>
                <c:pt idx="157">
                  <c:v>86.933499999999995</c:v>
                </c:pt>
                <c:pt idx="158">
                  <c:v>86.937600000000003</c:v>
                </c:pt>
                <c:pt idx="159">
                  <c:v>86.865899999999996</c:v>
                </c:pt>
                <c:pt idx="160">
                  <c:v>86.854399999999998</c:v>
                </c:pt>
                <c:pt idx="161">
                  <c:v>86.847300000000004</c:v>
                </c:pt>
                <c:pt idx="162">
                  <c:v>86.760400000000004</c:v>
                </c:pt>
                <c:pt idx="163">
                  <c:v>86.738299999999995</c:v>
                </c:pt>
                <c:pt idx="164">
                  <c:v>86.723299999999995</c:v>
                </c:pt>
                <c:pt idx="165">
                  <c:v>86.8185</c:v>
                </c:pt>
                <c:pt idx="166">
                  <c:v>86.924999999999997</c:v>
                </c:pt>
                <c:pt idx="167">
                  <c:v>87.059100000000001</c:v>
                </c:pt>
                <c:pt idx="168">
                  <c:v>87.179500000000004</c:v>
                </c:pt>
                <c:pt idx="169">
                  <c:v>87.215299999999999</c:v>
                </c:pt>
                <c:pt idx="170">
                  <c:v>87.240499999999997</c:v>
                </c:pt>
                <c:pt idx="171">
                  <c:v>87.208799999999997</c:v>
                </c:pt>
                <c:pt idx="172">
                  <c:v>87.165800000000004</c:v>
                </c:pt>
                <c:pt idx="173">
                  <c:v>87.199399999999997</c:v>
                </c:pt>
                <c:pt idx="174">
                  <c:v>87.251199999999997</c:v>
                </c:pt>
                <c:pt idx="175">
                  <c:v>87.259200000000007</c:v>
                </c:pt>
                <c:pt idx="176">
                  <c:v>87.141599999999997</c:v>
                </c:pt>
                <c:pt idx="177">
                  <c:v>87.094499999999996</c:v>
                </c:pt>
                <c:pt idx="178">
                  <c:v>87.004099999999994</c:v>
                </c:pt>
                <c:pt idx="179">
                  <c:v>86.894400000000005</c:v>
                </c:pt>
                <c:pt idx="180">
                  <c:v>86.801299999999998</c:v>
                </c:pt>
                <c:pt idx="181">
                  <c:v>86.726399999999998</c:v>
                </c:pt>
                <c:pt idx="182">
                  <c:v>86.746600000000001</c:v>
                </c:pt>
                <c:pt idx="183">
                  <c:v>86.559100000000001</c:v>
                </c:pt>
                <c:pt idx="184">
                  <c:v>86.484399999999994</c:v>
                </c:pt>
                <c:pt idx="185">
                  <c:v>86.418700000000001</c:v>
                </c:pt>
                <c:pt idx="186">
                  <c:v>86.255499999999998</c:v>
                </c:pt>
                <c:pt idx="187">
                  <c:v>86.043099999999995</c:v>
                </c:pt>
                <c:pt idx="188">
                  <c:v>85.996799999999993</c:v>
                </c:pt>
                <c:pt idx="189">
                  <c:v>86.033000000000001</c:v>
                </c:pt>
                <c:pt idx="190">
                  <c:v>86.006600000000006</c:v>
                </c:pt>
                <c:pt idx="191">
                  <c:v>85.998800000000003</c:v>
                </c:pt>
                <c:pt idx="192">
                  <c:v>85.962299999999999</c:v>
                </c:pt>
                <c:pt idx="193">
                  <c:v>85.8292</c:v>
                </c:pt>
                <c:pt idx="194">
                  <c:v>85.753799999999998</c:v>
                </c:pt>
                <c:pt idx="195">
                  <c:v>85.733599999999996</c:v>
                </c:pt>
                <c:pt idx="196">
                  <c:v>85.676299999999998</c:v>
                </c:pt>
                <c:pt idx="197">
                  <c:v>85.624499999999998</c:v>
                </c:pt>
                <c:pt idx="198">
                  <c:v>85.512600000000006</c:v>
                </c:pt>
                <c:pt idx="199">
                  <c:v>85.514200000000002</c:v>
                </c:pt>
                <c:pt idx="200">
                  <c:v>85.461100000000002</c:v>
                </c:pt>
                <c:pt idx="201">
                  <c:v>85.415599999999998</c:v>
                </c:pt>
                <c:pt idx="202">
                  <c:v>85.427700000000002</c:v>
                </c:pt>
                <c:pt idx="203">
                  <c:v>85.3506</c:v>
                </c:pt>
                <c:pt idx="204">
                  <c:v>85.269599999999997</c:v>
                </c:pt>
                <c:pt idx="205">
                  <c:v>85.176400000000001</c:v>
                </c:pt>
                <c:pt idx="206">
                  <c:v>85.028300000000002</c:v>
                </c:pt>
                <c:pt idx="207">
                  <c:v>84.8857</c:v>
                </c:pt>
                <c:pt idx="208">
                  <c:v>84.731700000000004</c:v>
                </c:pt>
                <c:pt idx="209">
                  <c:v>84.657499999999999</c:v>
                </c:pt>
                <c:pt idx="210">
                  <c:v>84.561000000000007</c:v>
                </c:pt>
                <c:pt idx="211">
                  <c:v>84.419200000000004</c:v>
                </c:pt>
                <c:pt idx="212">
                  <c:v>84.268199999999993</c:v>
                </c:pt>
                <c:pt idx="213">
                  <c:v>84.114000000000004</c:v>
                </c:pt>
                <c:pt idx="214">
                  <c:v>83.930899999999994</c:v>
                </c:pt>
                <c:pt idx="215">
                  <c:v>83.697599999999994</c:v>
                </c:pt>
                <c:pt idx="216">
                  <c:v>83.590699999999998</c:v>
                </c:pt>
                <c:pt idx="217">
                  <c:v>83.526700000000005</c:v>
                </c:pt>
                <c:pt idx="218">
                  <c:v>83.304699999999997</c:v>
                </c:pt>
                <c:pt idx="219">
                  <c:v>83.083100000000002</c:v>
                </c:pt>
                <c:pt idx="220">
                  <c:v>82.862499999999997</c:v>
                </c:pt>
                <c:pt idx="221">
                  <c:v>82.590199999999996</c:v>
                </c:pt>
                <c:pt idx="222">
                  <c:v>82.421199999999999</c:v>
                </c:pt>
                <c:pt idx="223">
                  <c:v>82.447500000000005</c:v>
                </c:pt>
                <c:pt idx="224">
                  <c:v>82.482799999999997</c:v>
                </c:pt>
                <c:pt idx="225">
                  <c:v>82.366299999999995</c:v>
                </c:pt>
                <c:pt idx="226">
                  <c:v>82.178299999999993</c:v>
                </c:pt>
                <c:pt idx="227">
                  <c:v>81.941100000000006</c:v>
                </c:pt>
                <c:pt idx="228">
                  <c:v>81.722200000000001</c:v>
                </c:pt>
                <c:pt idx="229">
                  <c:v>81.483800000000002</c:v>
                </c:pt>
                <c:pt idx="230">
                  <c:v>81.304100000000005</c:v>
                </c:pt>
                <c:pt idx="231">
                  <c:v>81.235500000000002</c:v>
                </c:pt>
                <c:pt idx="232">
                  <c:v>80.961200000000005</c:v>
                </c:pt>
                <c:pt idx="233">
                  <c:v>80.713099999999997</c:v>
                </c:pt>
                <c:pt idx="234">
                  <c:v>80.402600000000007</c:v>
                </c:pt>
                <c:pt idx="235">
                  <c:v>80.053799999999995</c:v>
                </c:pt>
                <c:pt idx="236">
                  <c:v>79.781899999999993</c:v>
                </c:pt>
                <c:pt idx="237">
                  <c:v>79.5792</c:v>
                </c:pt>
                <c:pt idx="238">
                  <c:v>79.425799999999995</c:v>
                </c:pt>
                <c:pt idx="239">
                  <c:v>79.141099999999994</c:v>
                </c:pt>
                <c:pt idx="240">
                  <c:v>78.8917</c:v>
                </c:pt>
                <c:pt idx="241">
                  <c:v>78.634100000000004</c:v>
                </c:pt>
                <c:pt idx="242">
                  <c:v>78.403300000000002</c:v>
                </c:pt>
                <c:pt idx="243">
                  <c:v>78.180899999999994</c:v>
                </c:pt>
                <c:pt idx="244">
                  <c:v>78.091800000000006</c:v>
                </c:pt>
                <c:pt idx="245">
                  <c:v>78.047600000000003</c:v>
                </c:pt>
                <c:pt idx="246">
                  <c:v>78.106800000000007</c:v>
                </c:pt>
                <c:pt idx="247">
                  <c:v>78.009100000000004</c:v>
                </c:pt>
                <c:pt idx="248">
                  <c:v>77.961600000000004</c:v>
                </c:pt>
                <c:pt idx="249">
                  <c:v>77.839500000000001</c:v>
                </c:pt>
                <c:pt idx="250">
                  <c:v>77.648700000000005</c:v>
                </c:pt>
                <c:pt idx="251">
                  <c:v>77.535600000000002</c:v>
                </c:pt>
                <c:pt idx="252">
                  <c:v>77.4846</c:v>
                </c:pt>
                <c:pt idx="253">
                  <c:v>77.355999999999995</c:v>
                </c:pt>
                <c:pt idx="254">
                  <c:v>77.062600000000003</c:v>
                </c:pt>
                <c:pt idx="255">
                  <c:v>76.751199999999997</c:v>
                </c:pt>
                <c:pt idx="256">
                  <c:v>76.578999999999994</c:v>
                </c:pt>
                <c:pt idx="257">
                  <c:v>76.357699999999994</c:v>
                </c:pt>
                <c:pt idx="258">
                  <c:v>76.247600000000006</c:v>
                </c:pt>
                <c:pt idx="259">
                  <c:v>76.099900000000005</c:v>
                </c:pt>
                <c:pt idx="260">
                  <c:v>75.781999999999996</c:v>
                </c:pt>
                <c:pt idx="261">
                  <c:v>75.496799999999993</c:v>
                </c:pt>
                <c:pt idx="262">
                  <c:v>75.31</c:v>
                </c:pt>
                <c:pt idx="263">
                  <c:v>75.042900000000003</c:v>
                </c:pt>
                <c:pt idx="264">
                  <c:v>74.726500000000001</c:v>
                </c:pt>
                <c:pt idx="265">
                  <c:v>74.475800000000007</c:v>
                </c:pt>
                <c:pt idx="266">
                  <c:v>74.238900000000001</c:v>
                </c:pt>
                <c:pt idx="267">
                  <c:v>73.882400000000004</c:v>
                </c:pt>
                <c:pt idx="268">
                  <c:v>73.490899999999996</c:v>
                </c:pt>
                <c:pt idx="269">
                  <c:v>73.096100000000007</c:v>
                </c:pt>
                <c:pt idx="270">
                  <c:v>73.012299999999996</c:v>
                </c:pt>
                <c:pt idx="271">
                  <c:v>72.679599999999994</c:v>
                </c:pt>
                <c:pt idx="272">
                  <c:v>72.524600000000007</c:v>
                </c:pt>
                <c:pt idx="273">
                  <c:v>72.517300000000006</c:v>
                </c:pt>
                <c:pt idx="274">
                  <c:v>72.281800000000004</c:v>
                </c:pt>
                <c:pt idx="275">
                  <c:v>71.984999999999999</c:v>
                </c:pt>
                <c:pt idx="276">
                  <c:v>71.864500000000007</c:v>
                </c:pt>
                <c:pt idx="277">
                  <c:v>71.677899999999994</c:v>
                </c:pt>
                <c:pt idx="278">
                  <c:v>71.451599999999999</c:v>
                </c:pt>
                <c:pt idx="279">
                  <c:v>71.457099999999997</c:v>
                </c:pt>
                <c:pt idx="280">
                  <c:v>71.423199999999994</c:v>
                </c:pt>
                <c:pt idx="281">
                  <c:v>71.3553</c:v>
                </c:pt>
                <c:pt idx="282">
                  <c:v>71.224199999999996</c:v>
                </c:pt>
                <c:pt idx="283">
                  <c:v>70.964699999999993</c:v>
                </c:pt>
                <c:pt idx="284">
                  <c:v>71.002700000000004</c:v>
                </c:pt>
                <c:pt idx="285">
                  <c:v>70.944699999999997</c:v>
                </c:pt>
                <c:pt idx="286">
                  <c:v>70.931799999999996</c:v>
                </c:pt>
                <c:pt idx="287">
                  <c:v>70.823599999999999</c:v>
                </c:pt>
                <c:pt idx="288">
                  <c:v>70.579400000000007</c:v>
                </c:pt>
                <c:pt idx="289">
                  <c:v>70.433300000000003</c:v>
                </c:pt>
                <c:pt idx="290">
                  <c:v>70.215800000000002</c:v>
                </c:pt>
                <c:pt idx="291">
                  <c:v>69.994699999999995</c:v>
                </c:pt>
                <c:pt idx="292">
                  <c:v>69.884100000000004</c:v>
                </c:pt>
                <c:pt idx="293">
                  <c:v>69.763800000000003</c:v>
                </c:pt>
                <c:pt idx="294">
                  <c:v>69.644900000000007</c:v>
                </c:pt>
                <c:pt idx="295">
                  <c:v>69.396600000000007</c:v>
                </c:pt>
                <c:pt idx="296">
                  <c:v>69.0261</c:v>
                </c:pt>
                <c:pt idx="297">
                  <c:v>68.679199999999994</c:v>
                </c:pt>
                <c:pt idx="298">
                  <c:v>68.348600000000005</c:v>
                </c:pt>
                <c:pt idx="299">
                  <c:v>68.100999999999999</c:v>
                </c:pt>
                <c:pt idx="300">
                  <c:v>68.148099999999999</c:v>
                </c:pt>
                <c:pt idx="301">
                  <c:v>68.257300000000001</c:v>
                </c:pt>
                <c:pt idx="302">
                  <c:v>68.171000000000006</c:v>
                </c:pt>
                <c:pt idx="303">
                  <c:v>68.032499999999999</c:v>
                </c:pt>
                <c:pt idx="304">
                  <c:v>67.849699999999999</c:v>
                </c:pt>
                <c:pt idx="305">
                  <c:v>67.757900000000006</c:v>
                </c:pt>
                <c:pt idx="306">
                  <c:v>67.708500000000001</c:v>
                </c:pt>
                <c:pt idx="307">
                  <c:v>67.732699999999994</c:v>
                </c:pt>
                <c:pt idx="308">
                  <c:v>67.761300000000006</c:v>
                </c:pt>
                <c:pt idx="309">
                  <c:v>67.681200000000004</c:v>
                </c:pt>
                <c:pt idx="310">
                  <c:v>67.547300000000007</c:v>
                </c:pt>
                <c:pt idx="311">
                  <c:v>67.354200000000006</c:v>
                </c:pt>
                <c:pt idx="312">
                  <c:v>67.033100000000005</c:v>
                </c:pt>
                <c:pt idx="313">
                  <c:v>66.787199999999999</c:v>
                </c:pt>
                <c:pt idx="314">
                  <c:v>66.538200000000003</c:v>
                </c:pt>
                <c:pt idx="315">
                  <c:v>66.261200000000002</c:v>
                </c:pt>
                <c:pt idx="316">
                  <c:v>65.894099999999995</c:v>
                </c:pt>
                <c:pt idx="317">
                  <c:v>65.599199999999996</c:v>
                </c:pt>
                <c:pt idx="318">
                  <c:v>65.378500000000003</c:v>
                </c:pt>
                <c:pt idx="319">
                  <c:v>65.232600000000005</c:v>
                </c:pt>
                <c:pt idx="320">
                  <c:v>65.103399999999993</c:v>
                </c:pt>
                <c:pt idx="321">
                  <c:v>64.838300000000004</c:v>
                </c:pt>
                <c:pt idx="322">
                  <c:v>64.813699999999997</c:v>
                </c:pt>
                <c:pt idx="323">
                  <c:v>64.643500000000003</c:v>
                </c:pt>
                <c:pt idx="324">
                  <c:v>64.498000000000005</c:v>
                </c:pt>
                <c:pt idx="325">
                  <c:v>64.409800000000004</c:v>
                </c:pt>
                <c:pt idx="326">
                  <c:v>64.277500000000003</c:v>
                </c:pt>
                <c:pt idx="327">
                  <c:v>64.174599999999998</c:v>
                </c:pt>
                <c:pt idx="328">
                  <c:v>64.101900000000001</c:v>
                </c:pt>
                <c:pt idx="329">
                  <c:v>64.0822</c:v>
                </c:pt>
                <c:pt idx="330">
                  <c:v>63.979500000000002</c:v>
                </c:pt>
                <c:pt idx="331">
                  <c:v>63.940100000000001</c:v>
                </c:pt>
                <c:pt idx="332">
                  <c:v>63.897599999999997</c:v>
                </c:pt>
                <c:pt idx="333">
                  <c:v>63.730600000000003</c:v>
                </c:pt>
                <c:pt idx="334">
                  <c:v>63.6205</c:v>
                </c:pt>
                <c:pt idx="335">
                  <c:v>63.557099999999998</c:v>
                </c:pt>
                <c:pt idx="336">
                  <c:v>63.519300000000001</c:v>
                </c:pt>
                <c:pt idx="337">
                  <c:v>63.3322</c:v>
                </c:pt>
                <c:pt idx="338">
                  <c:v>63.233600000000003</c:v>
                </c:pt>
                <c:pt idx="339">
                  <c:v>63.140700000000002</c:v>
                </c:pt>
                <c:pt idx="340">
                  <c:v>62.923200000000001</c:v>
                </c:pt>
                <c:pt idx="341">
                  <c:v>62.884500000000003</c:v>
                </c:pt>
                <c:pt idx="342">
                  <c:v>62.851399999999998</c:v>
                </c:pt>
                <c:pt idx="343">
                  <c:v>62.844200000000001</c:v>
                </c:pt>
                <c:pt idx="344">
                  <c:v>62.720599999999997</c:v>
                </c:pt>
                <c:pt idx="345">
                  <c:v>62.5916</c:v>
                </c:pt>
                <c:pt idx="346">
                  <c:v>62.4756</c:v>
                </c:pt>
                <c:pt idx="347">
                  <c:v>62.323500000000003</c:v>
                </c:pt>
                <c:pt idx="348">
                  <c:v>62.063099999999999</c:v>
                </c:pt>
                <c:pt idx="349">
                  <c:v>61.846200000000003</c:v>
                </c:pt>
                <c:pt idx="350">
                  <c:v>61.753</c:v>
                </c:pt>
                <c:pt idx="351">
                  <c:v>61.455300000000001</c:v>
                </c:pt>
                <c:pt idx="352">
                  <c:v>61.199599999999997</c:v>
                </c:pt>
                <c:pt idx="353">
                  <c:v>60.943300000000001</c:v>
                </c:pt>
                <c:pt idx="354">
                  <c:v>60.697499999999998</c:v>
                </c:pt>
                <c:pt idx="355">
                  <c:v>60.561599999999999</c:v>
                </c:pt>
                <c:pt idx="356">
                  <c:v>60.632399999999997</c:v>
                </c:pt>
                <c:pt idx="357">
                  <c:v>60.783000000000001</c:v>
                </c:pt>
                <c:pt idx="358">
                  <c:v>60.777299999999997</c:v>
                </c:pt>
                <c:pt idx="359">
                  <c:v>60.668500000000002</c:v>
                </c:pt>
                <c:pt idx="360">
                  <c:v>60.555999999999997</c:v>
                </c:pt>
                <c:pt idx="361">
                  <c:v>60.377099999999999</c:v>
                </c:pt>
                <c:pt idx="362">
                  <c:v>60.094499999999996</c:v>
                </c:pt>
                <c:pt idx="363">
                  <c:v>59.901899999999998</c:v>
                </c:pt>
                <c:pt idx="364">
                  <c:v>59.852699999999999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ser>
          <c:idx val="1"/>
          <c:order val="1"/>
          <c:tx>
            <c:strRef>
              <c:f>IPDO!$K$1366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Armazenamento'!$S$368:$S$732</c:f>
              <c:numCache>
                <c:formatCode>#,#00</c:formatCode>
                <c:ptCount val="365"/>
                <c:pt idx="0">
                  <c:v>59.822200000000002</c:v>
                </c:pt>
                <c:pt idx="1">
                  <c:v>59.737299999999998</c:v>
                </c:pt>
                <c:pt idx="2">
                  <c:v>59.651899999999998</c:v>
                </c:pt>
                <c:pt idx="3">
                  <c:v>59.755800000000001</c:v>
                </c:pt>
                <c:pt idx="4">
                  <c:v>59.794499999999999</c:v>
                </c:pt>
                <c:pt idx="5">
                  <c:v>59.813800000000001</c:v>
                </c:pt>
                <c:pt idx="6">
                  <c:v>59.800600000000003</c:v>
                </c:pt>
                <c:pt idx="7">
                  <c:v>59.7744</c:v>
                </c:pt>
                <c:pt idx="8">
                  <c:v>59.626899999999999</c:v>
                </c:pt>
                <c:pt idx="9">
                  <c:v>59.581899999999997</c:v>
                </c:pt>
                <c:pt idx="10">
                  <c:v>59.435499999999998</c:v>
                </c:pt>
                <c:pt idx="11">
                  <c:v>59.3553</c:v>
                </c:pt>
                <c:pt idx="12">
                  <c:v>59.419899999999998</c:v>
                </c:pt>
                <c:pt idx="13">
                  <c:v>59.568100000000001</c:v>
                </c:pt>
                <c:pt idx="14">
                  <c:v>59.510800000000003</c:v>
                </c:pt>
                <c:pt idx="15">
                  <c:v>59.4786</c:v>
                </c:pt>
                <c:pt idx="16">
                  <c:v>59.424700000000001</c:v>
                </c:pt>
                <c:pt idx="17">
                  <c:v>59.4968</c:v>
                </c:pt>
                <c:pt idx="18">
                  <c:v>59.558999999999997</c:v>
                </c:pt>
                <c:pt idx="19">
                  <c:v>59.652900000000002</c:v>
                </c:pt>
                <c:pt idx="20">
                  <c:v>59.776299999999999</c:v>
                </c:pt>
                <c:pt idx="21">
                  <c:v>59.836199999999998</c:v>
                </c:pt>
                <c:pt idx="22">
                  <c:v>60.0379</c:v>
                </c:pt>
                <c:pt idx="23">
                  <c:v>60.245100000000001</c:v>
                </c:pt>
                <c:pt idx="24">
                  <c:v>60.354900000000001</c:v>
                </c:pt>
                <c:pt idx="25">
                  <c:v>60.524299999999997</c:v>
                </c:pt>
                <c:pt idx="26">
                  <c:v>60.752600000000001</c:v>
                </c:pt>
                <c:pt idx="27">
                  <c:v>61.031399999999998</c:v>
                </c:pt>
                <c:pt idx="28">
                  <c:v>61.116700000000002</c:v>
                </c:pt>
                <c:pt idx="29">
                  <c:v>61.086100000000002</c:v>
                </c:pt>
                <c:pt idx="30">
                  <c:v>61.121200000000002</c:v>
                </c:pt>
                <c:pt idx="31">
                  <c:v>61.168399999999998</c:v>
                </c:pt>
                <c:pt idx="32">
                  <c:v>61.323999999999998</c:v>
                </c:pt>
                <c:pt idx="33">
                  <c:v>61.505499999999998</c:v>
                </c:pt>
                <c:pt idx="34">
                  <c:v>61.783799999999999</c:v>
                </c:pt>
                <c:pt idx="35">
                  <c:v>61.825800000000001</c:v>
                </c:pt>
                <c:pt idx="36">
                  <c:v>61.837499999999999</c:v>
                </c:pt>
                <c:pt idx="37">
                  <c:v>61.8</c:v>
                </c:pt>
                <c:pt idx="38">
                  <c:v>61.797499999999999</c:v>
                </c:pt>
                <c:pt idx="39">
                  <c:v>61.732199999999999</c:v>
                </c:pt>
                <c:pt idx="40">
                  <c:v>62.002699999999997</c:v>
                </c:pt>
                <c:pt idx="41">
                  <c:v>62.188699999999997</c:v>
                </c:pt>
                <c:pt idx="42">
                  <c:v>62.318199999999997</c:v>
                </c:pt>
                <c:pt idx="43">
                  <c:v>62.424399999999999</c:v>
                </c:pt>
                <c:pt idx="44">
                  <c:v>62.436300000000003</c:v>
                </c:pt>
                <c:pt idx="45">
                  <c:v>62.506599999999999</c:v>
                </c:pt>
                <c:pt idx="46">
                  <c:v>62.615099999999998</c:v>
                </c:pt>
                <c:pt idx="47">
                  <c:v>62.741700000000002</c:v>
                </c:pt>
                <c:pt idx="48">
                  <c:v>62.9069</c:v>
                </c:pt>
                <c:pt idx="49">
                  <c:v>63.0092</c:v>
                </c:pt>
                <c:pt idx="50">
                  <c:v>63.270800000000001</c:v>
                </c:pt>
                <c:pt idx="51">
                  <c:v>63.656399999999998</c:v>
                </c:pt>
                <c:pt idx="52">
                  <c:v>63.9878</c:v>
                </c:pt>
                <c:pt idx="53">
                  <c:v>64.271299999999997</c:v>
                </c:pt>
                <c:pt idx="54">
                  <c:v>64.700299999999999</c:v>
                </c:pt>
                <c:pt idx="55">
                  <c:v>65.109200000000001</c:v>
                </c:pt>
                <c:pt idx="56">
                  <c:v>65.374700000000004</c:v>
                </c:pt>
                <c:pt idx="57">
                  <c:v>65.570499999999996</c:v>
                </c:pt>
                <c:pt idx="58">
                  <c:v>65.624200000000002</c:v>
                </c:pt>
                <c:pt idx="59">
                  <c:v>65.569299999999998</c:v>
                </c:pt>
                <c:pt idx="60">
                  <c:v>65.611999999999995</c:v>
                </c:pt>
                <c:pt idx="61">
                  <c:v>65.721699999999998</c:v>
                </c:pt>
                <c:pt idx="62">
                  <c:v>65.911000000000001</c:v>
                </c:pt>
                <c:pt idx="63">
                  <c:v>65.989999999999995</c:v>
                </c:pt>
                <c:pt idx="64">
                  <c:v>66.133600000000001</c:v>
                </c:pt>
                <c:pt idx="65">
                  <c:v>66.381299999999996</c:v>
                </c:pt>
                <c:pt idx="66">
                  <c:v>66.554000000000002</c:v>
                </c:pt>
                <c:pt idx="67">
                  <c:v>66.841200000000001</c:v>
                </c:pt>
                <c:pt idx="68">
                  <c:v>67.162999999999997</c:v>
                </c:pt>
                <c:pt idx="69">
                  <c:v>67.518799999999999</c:v>
                </c:pt>
                <c:pt idx="70">
                  <c:v>67.732200000000006</c:v>
                </c:pt>
                <c:pt idx="71">
                  <c:v>67.829899999999995</c:v>
                </c:pt>
                <c:pt idx="72">
                  <c:v>67.914699999999996</c:v>
                </c:pt>
                <c:pt idx="73">
                  <c:v>67.963200000000001</c:v>
                </c:pt>
                <c:pt idx="74">
                  <c:v>67.964699999999993</c:v>
                </c:pt>
                <c:pt idx="75">
                  <c:v>67.995000000000005</c:v>
                </c:pt>
                <c:pt idx="76">
                  <c:v>68.097200000000001</c:v>
                </c:pt>
                <c:pt idx="77">
                  <c:v>68.083699999999993</c:v>
                </c:pt>
                <c:pt idx="78">
                  <c:v>68.058499999999995</c:v>
                </c:pt>
                <c:pt idx="79">
                  <c:v>68.092100000000002</c:v>
                </c:pt>
                <c:pt idx="80">
                  <c:v>68.130600000000001</c:v>
                </c:pt>
                <c:pt idx="81">
                  <c:v>68.250699999999995</c:v>
                </c:pt>
                <c:pt idx="82">
                  <c:v>68.472999999999999</c:v>
                </c:pt>
                <c:pt idx="83">
                  <c:v>68.744600000000005</c:v>
                </c:pt>
                <c:pt idx="84">
                  <c:v>68.9803</c:v>
                </c:pt>
                <c:pt idx="85">
                  <c:v>69.224400000000003</c:v>
                </c:pt>
                <c:pt idx="86">
                  <c:v>69.520200000000003</c:v>
                </c:pt>
                <c:pt idx="87">
                  <c:v>69.952100000000002</c:v>
                </c:pt>
                <c:pt idx="88">
                  <c:v>70.433800000000005</c:v>
                </c:pt>
                <c:pt idx="89">
                  <c:v>70.850800000000007</c:v>
                </c:pt>
                <c:pt idx="90">
                  <c:v>71.193899999999999</c:v>
                </c:pt>
                <c:pt idx="91">
                  <c:v>71.366900000000001</c:v>
                </c:pt>
                <c:pt idx="92">
                  <c:v>71.550200000000004</c:v>
                </c:pt>
                <c:pt idx="93">
                  <c:v>71.656800000000004</c:v>
                </c:pt>
                <c:pt idx="94">
                  <c:v>71.736900000000006</c:v>
                </c:pt>
                <c:pt idx="95">
                  <c:v>71.851699999999994</c:v>
                </c:pt>
                <c:pt idx="96">
                  <c:v>72.069199999999995</c:v>
                </c:pt>
                <c:pt idx="97">
                  <c:v>72.368099999999998</c:v>
                </c:pt>
                <c:pt idx="98">
                  <c:v>72.530900000000003</c:v>
                </c:pt>
                <c:pt idx="99">
                  <c:v>72.551900000000003</c:v>
                </c:pt>
                <c:pt idx="100">
                  <c:v>72.591499999999996</c:v>
                </c:pt>
                <c:pt idx="101">
                  <c:v>72.5779</c:v>
                </c:pt>
                <c:pt idx="102">
                  <c:v>72.648399999999995</c:v>
                </c:pt>
                <c:pt idx="103">
                  <c:v>72.822699999999998</c:v>
                </c:pt>
                <c:pt idx="104">
                  <c:v>73.081999999999994</c:v>
                </c:pt>
                <c:pt idx="105">
                  <c:v>73.242400000000004</c:v>
                </c:pt>
                <c:pt idx="106">
                  <c:v>73.366</c:v>
                </c:pt>
                <c:pt idx="107">
                  <c:v>73.613600000000005</c:v>
                </c:pt>
                <c:pt idx="108">
                  <c:v>73.824299999999994</c:v>
                </c:pt>
                <c:pt idx="109">
                  <c:v>74.026600000000002</c:v>
                </c:pt>
                <c:pt idx="110">
                  <c:v>74.245999999999995</c:v>
                </c:pt>
                <c:pt idx="111">
                  <c:v>74.466700000000003</c:v>
                </c:pt>
                <c:pt idx="112">
                  <c:v>74.574700000000007</c:v>
                </c:pt>
                <c:pt idx="113">
                  <c:v>74.593400000000003</c:v>
                </c:pt>
                <c:pt idx="114">
                  <c:v>74.640299999999996</c:v>
                </c:pt>
                <c:pt idx="115">
                  <c:v>74.673400000000001</c:v>
                </c:pt>
                <c:pt idx="116">
                  <c:v>74.703400000000002</c:v>
                </c:pt>
                <c:pt idx="117">
                  <c:v>74.747</c:v>
                </c:pt>
                <c:pt idx="118">
                  <c:v>74.8309</c:v>
                </c:pt>
                <c:pt idx="119">
                  <c:v>74.899199999999993</c:v>
                </c:pt>
                <c:pt idx="120">
                  <c:v>74.974900000000005</c:v>
                </c:pt>
                <c:pt idx="121">
                  <c:v>75.144999999999996</c:v>
                </c:pt>
                <c:pt idx="122">
                  <c:v>75.427199999999999</c:v>
                </c:pt>
                <c:pt idx="123">
                  <c:v>75.628500000000003</c:v>
                </c:pt>
                <c:pt idx="124">
                  <c:v>75.748999999999995</c:v>
                </c:pt>
                <c:pt idx="125">
                  <c:v>75.840699999999998</c:v>
                </c:pt>
                <c:pt idx="126">
                  <c:v>75.824799999999996</c:v>
                </c:pt>
                <c:pt idx="127">
                  <c:v>75.815799999999996</c:v>
                </c:pt>
                <c:pt idx="128">
                  <c:v>75.726100000000002</c:v>
                </c:pt>
                <c:pt idx="129">
                  <c:v>75.654300000000006</c:v>
                </c:pt>
                <c:pt idx="130">
                  <c:v>75.598500000000001</c:v>
                </c:pt>
                <c:pt idx="131">
                  <c:v>75.585099999999997</c:v>
                </c:pt>
                <c:pt idx="132">
                  <c:v>75.564700000000002</c:v>
                </c:pt>
                <c:pt idx="133">
                  <c:v>75.450699999999998</c:v>
                </c:pt>
                <c:pt idx="134">
                  <c:v>75.360900000000001</c:v>
                </c:pt>
                <c:pt idx="135">
                  <c:v>75.331599999999995</c:v>
                </c:pt>
                <c:pt idx="136">
                  <c:v>75.275700000000001</c:v>
                </c:pt>
                <c:pt idx="137">
                  <c:v>75.184899999999999</c:v>
                </c:pt>
                <c:pt idx="138">
                  <c:v>75.125500000000002</c:v>
                </c:pt>
                <c:pt idx="139">
                  <c:v>75.193700000000007</c:v>
                </c:pt>
                <c:pt idx="140">
                  <c:v>75.151499999999999</c:v>
                </c:pt>
                <c:pt idx="141">
                  <c:v>75.139799999999994</c:v>
                </c:pt>
                <c:pt idx="142">
                  <c:v>75.051599999999993</c:v>
                </c:pt>
                <c:pt idx="143">
                  <c:v>75.000699999999995</c:v>
                </c:pt>
                <c:pt idx="144">
                  <c:v>75.032300000000006</c:v>
                </c:pt>
                <c:pt idx="145">
                  <c:v>75.027100000000004</c:v>
                </c:pt>
                <c:pt idx="146">
                  <c:v>75.084599999999995</c:v>
                </c:pt>
                <c:pt idx="147">
                  <c:v>75.034999999999997</c:v>
                </c:pt>
                <c:pt idx="148">
                  <c:v>74.962900000000005</c:v>
                </c:pt>
                <c:pt idx="149">
                  <c:v>74.882900000000006</c:v>
                </c:pt>
                <c:pt idx="150">
                  <c:v>74.869699999999995</c:v>
                </c:pt>
                <c:pt idx="151">
                  <c:v>74.871300000000005</c:v>
                </c:pt>
                <c:pt idx="152">
                  <c:v>74.819999999999993</c:v>
                </c:pt>
                <c:pt idx="153">
                  <c:v>74.745699999999999</c:v>
                </c:pt>
                <c:pt idx="154">
                  <c:v>74.601600000000005</c:v>
                </c:pt>
                <c:pt idx="155">
                  <c:v>74.494900000000001</c:v>
                </c:pt>
                <c:pt idx="156">
                  <c:v>74.378699999999995</c:v>
                </c:pt>
                <c:pt idx="157">
                  <c:v>74.276600000000002</c:v>
                </c:pt>
                <c:pt idx="158">
                  <c:v>74.1541</c:v>
                </c:pt>
                <c:pt idx="159">
                  <c:v>74.090800000000002</c:v>
                </c:pt>
                <c:pt idx="160">
                  <c:v>74.002200000000002</c:v>
                </c:pt>
                <c:pt idx="161">
                  <c:v>73.771000000000001</c:v>
                </c:pt>
                <c:pt idx="162">
                  <c:v>73.632000000000005</c:v>
                </c:pt>
                <c:pt idx="163">
                  <c:v>73.449200000000005</c:v>
                </c:pt>
                <c:pt idx="164">
                  <c:v>73.259</c:v>
                </c:pt>
                <c:pt idx="165">
                  <c:v>73.048699999999997</c:v>
                </c:pt>
                <c:pt idx="166">
                  <c:v>72.881699999999995</c:v>
                </c:pt>
                <c:pt idx="167">
                  <c:v>72.794399999999996</c:v>
                </c:pt>
                <c:pt idx="168">
                  <c:v>72.574600000000004</c:v>
                </c:pt>
                <c:pt idx="169">
                  <c:v>72.486199999999997</c:v>
                </c:pt>
                <c:pt idx="170">
                  <c:v>72.316199999999995</c:v>
                </c:pt>
                <c:pt idx="171">
                  <c:v>72.179400000000001</c:v>
                </c:pt>
                <c:pt idx="172">
                  <c:v>72.031899999999993</c:v>
                </c:pt>
                <c:pt idx="173">
                  <c:v>71.860100000000003</c:v>
                </c:pt>
                <c:pt idx="174">
                  <c:v>71.711100000000002</c:v>
                </c:pt>
                <c:pt idx="175">
                  <c:v>71.510099999999994</c:v>
                </c:pt>
                <c:pt idx="176">
                  <c:v>71.326300000000003</c:v>
                </c:pt>
                <c:pt idx="177">
                  <c:v>71.1447</c:v>
                </c:pt>
                <c:pt idx="178">
                  <c:v>70.947900000000004</c:v>
                </c:pt>
                <c:pt idx="179">
                  <c:v>70.734399999999994</c:v>
                </c:pt>
                <c:pt idx="180">
                  <c:v>70.606399999999994</c:v>
                </c:pt>
                <c:pt idx="181">
                  <c:v>70.545000000000002</c:v>
                </c:pt>
                <c:pt idx="182">
                  <c:v>70.372699999999995</c:v>
                </c:pt>
                <c:pt idx="183">
                  <c:v>70.192300000000003</c:v>
                </c:pt>
                <c:pt idx="184">
                  <c:v>69.974299999999999</c:v>
                </c:pt>
                <c:pt idx="185">
                  <c:v>69.773600000000002</c:v>
                </c:pt>
                <c:pt idx="186">
                  <c:v>69.478499999999997</c:v>
                </c:pt>
                <c:pt idx="187">
                  <c:v>69.243499999999997</c:v>
                </c:pt>
                <c:pt idx="188">
                  <c:v>69.180700000000002</c:v>
                </c:pt>
                <c:pt idx="189">
                  <c:v>69.009900000000002</c:v>
                </c:pt>
                <c:pt idx="190">
                  <c:v>68.779799999999994</c:v>
                </c:pt>
                <c:pt idx="191">
                  <c:v>68.577100000000002</c:v>
                </c:pt>
                <c:pt idx="192">
                  <c:v>68.439499999999995</c:v>
                </c:pt>
                <c:pt idx="193">
                  <c:v>68.285700000000006</c:v>
                </c:pt>
                <c:pt idx="194">
                  <c:v>68.226500000000001</c:v>
                </c:pt>
                <c:pt idx="195">
                  <c:v>68.266800000000003</c:v>
                </c:pt>
                <c:pt idx="196">
                  <c:v>68.175899999999999</c:v>
                </c:pt>
                <c:pt idx="197">
                  <c:v>68.065899999999999</c:v>
                </c:pt>
                <c:pt idx="198">
                  <c:v>67.911199999999994</c:v>
                </c:pt>
                <c:pt idx="199">
                  <c:v>67.784000000000006</c:v>
                </c:pt>
                <c:pt idx="200">
                  <c:v>67.609399999999994</c:v>
                </c:pt>
                <c:pt idx="201">
                  <c:v>67.525300000000001</c:v>
                </c:pt>
                <c:pt idx="202">
                  <c:v>67.504999999999995</c:v>
                </c:pt>
                <c:pt idx="203">
                  <c:v>67.308499999999995</c:v>
                </c:pt>
                <c:pt idx="204">
                  <c:v>67.164599999999993</c:v>
                </c:pt>
                <c:pt idx="205">
                  <c:v>67.023399999999995</c:v>
                </c:pt>
                <c:pt idx="206">
                  <c:v>66.833500000000001</c:v>
                </c:pt>
                <c:pt idx="207">
                  <c:v>66.701400000000007</c:v>
                </c:pt>
                <c:pt idx="208">
                  <c:v>66.544499999999999</c:v>
                </c:pt>
                <c:pt idx="209">
                  <c:v>66.444900000000004</c:v>
                </c:pt>
                <c:pt idx="210">
                  <c:v>66.281499999999994</c:v>
                </c:pt>
                <c:pt idx="211">
                  <c:v>66.026799999999994</c:v>
                </c:pt>
                <c:pt idx="212">
                  <c:v>65.796700000000001</c:v>
                </c:pt>
                <c:pt idx="213">
                  <c:v>65.593699999999998</c:v>
                </c:pt>
                <c:pt idx="214">
                  <c:v>65.362700000000004</c:v>
                </c:pt>
                <c:pt idx="215">
                  <c:v>65.154300000000006</c:v>
                </c:pt>
                <c:pt idx="216">
                  <c:v>65.002600000000001</c:v>
                </c:pt>
                <c:pt idx="217">
                  <c:v>64.852800000000002</c:v>
                </c:pt>
                <c:pt idx="218">
                  <c:v>64.518500000000003</c:v>
                </c:pt>
                <c:pt idx="219">
                  <c:v>64.256500000000003</c:v>
                </c:pt>
                <c:pt idx="220">
                  <c:v>64.000299999999996</c:v>
                </c:pt>
                <c:pt idx="221">
                  <c:v>63.717100000000002</c:v>
                </c:pt>
                <c:pt idx="222">
                  <c:v>63.509099999999997</c:v>
                </c:pt>
                <c:pt idx="223">
                  <c:v>63.325099999999999</c:v>
                </c:pt>
                <c:pt idx="224">
                  <c:v>63.044600000000003</c:v>
                </c:pt>
                <c:pt idx="225">
                  <c:v>62.7361</c:v>
                </c:pt>
                <c:pt idx="226">
                  <c:v>62.493699999999997</c:v>
                </c:pt>
                <c:pt idx="227">
                  <c:v>62.199599999999997</c:v>
                </c:pt>
                <c:pt idx="228">
                  <c:v>61.930999999999997</c:v>
                </c:pt>
                <c:pt idx="229">
                  <c:v>61.696300000000001</c:v>
                </c:pt>
                <c:pt idx="230">
                  <c:v>61.4711</c:v>
                </c:pt>
                <c:pt idx="231">
                  <c:v>61.193800000000003</c:v>
                </c:pt>
                <c:pt idx="232">
                  <c:v>60.881399999999999</c:v>
                </c:pt>
                <c:pt idx="233">
                  <c:v>60.510599999999997</c:v>
                </c:pt>
                <c:pt idx="234">
                  <c:v>60.250399999999999</c:v>
                </c:pt>
                <c:pt idx="235">
                  <c:v>59.919400000000003</c:v>
                </c:pt>
                <c:pt idx="236">
                  <c:v>59.615699999999997</c:v>
                </c:pt>
                <c:pt idx="237">
                  <c:v>59.421399999999998</c:v>
                </c:pt>
                <c:pt idx="238">
                  <c:v>59.145699999999998</c:v>
                </c:pt>
                <c:pt idx="239">
                  <c:v>58.8611</c:v>
                </c:pt>
                <c:pt idx="240">
                  <c:v>58.582799999999999</c:v>
                </c:pt>
                <c:pt idx="241">
                  <c:v>58.293300000000002</c:v>
                </c:pt>
                <c:pt idx="242">
                  <c:v>58.020699999999998</c:v>
                </c:pt>
                <c:pt idx="243">
                  <c:v>57.745800000000003</c:v>
                </c:pt>
                <c:pt idx="244">
                  <c:v>57.528199999999998</c:v>
                </c:pt>
                <c:pt idx="245">
                  <c:v>57.2104</c:v>
                </c:pt>
                <c:pt idx="246">
                  <c:v>56.857199999999999</c:v>
                </c:pt>
                <c:pt idx="247">
                  <c:v>56.482700000000001</c:v>
                </c:pt>
                <c:pt idx="248">
                  <c:v>56.165599999999998</c:v>
                </c:pt>
                <c:pt idx="249">
                  <c:v>55.897399999999998</c:v>
                </c:pt>
                <c:pt idx="250">
                  <c:v>55.636899999999997</c:v>
                </c:pt>
                <c:pt idx="251">
                  <c:v>55.371299999999998</c:v>
                </c:pt>
                <c:pt idx="252">
                  <c:v>54.984900000000003</c:v>
                </c:pt>
                <c:pt idx="253">
                  <c:v>54.623899999999999</c:v>
                </c:pt>
                <c:pt idx="254">
                  <c:v>54.237200000000001</c:v>
                </c:pt>
                <c:pt idx="255">
                  <c:v>53.854599999999998</c:v>
                </c:pt>
                <c:pt idx="256">
                  <c:v>53.472700000000003</c:v>
                </c:pt>
                <c:pt idx="257">
                  <c:v>53.239899999999999</c:v>
                </c:pt>
                <c:pt idx="258">
                  <c:v>53.061</c:v>
                </c:pt>
                <c:pt idx="259">
                  <c:v>52.7714</c:v>
                </c:pt>
                <c:pt idx="260">
                  <c:v>52.531300000000002</c:v>
                </c:pt>
                <c:pt idx="261">
                  <c:v>52.1922</c:v>
                </c:pt>
                <c:pt idx="262">
                  <c:v>51.878</c:v>
                </c:pt>
                <c:pt idx="263">
                  <c:v>51.5901</c:v>
                </c:pt>
                <c:pt idx="264">
                  <c:v>51.490900000000003</c:v>
                </c:pt>
                <c:pt idx="265">
                  <c:v>51.343499999999999</c:v>
                </c:pt>
                <c:pt idx="266">
                  <c:v>51.000700000000002</c:v>
                </c:pt>
                <c:pt idx="267">
                  <c:v>50.6892</c:v>
                </c:pt>
                <c:pt idx="268">
                  <c:v>50.349200000000003</c:v>
                </c:pt>
                <c:pt idx="269">
                  <c:v>50.034199999999998</c:v>
                </c:pt>
                <c:pt idx="270">
                  <c:v>49.723500000000001</c:v>
                </c:pt>
                <c:pt idx="271">
                  <c:v>49.554400000000001</c:v>
                </c:pt>
                <c:pt idx="272">
                  <c:v>49.367100000000001</c:v>
                </c:pt>
                <c:pt idx="273">
                  <c:v>49.063299999999998</c:v>
                </c:pt>
                <c:pt idx="274">
                  <c:v>48.668700000000001</c:v>
                </c:pt>
                <c:pt idx="275">
                  <c:v>48.398099999999999</c:v>
                </c:pt>
                <c:pt idx="276">
                  <c:v>48.1828</c:v>
                </c:pt>
                <c:pt idx="277">
                  <c:v>47.9544</c:v>
                </c:pt>
                <c:pt idx="278">
                  <c:v>47.748600000000003</c:v>
                </c:pt>
                <c:pt idx="279">
                  <c:v>47.609400000000001</c:v>
                </c:pt>
                <c:pt idx="280">
                  <c:v>47.333500000000001</c:v>
                </c:pt>
                <c:pt idx="281">
                  <c:v>46.9011</c:v>
                </c:pt>
                <c:pt idx="282">
                  <c:v>46.535400000000003</c:v>
                </c:pt>
                <c:pt idx="283">
                  <c:v>46.297699999999999</c:v>
                </c:pt>
                <c:pt idx="284">
                  <c:v>46.302</c:v>
                </c:pt>
                <c:pt idx="285">
                  <c:v>46.307200000000002</c:v>
                </c:pt>
                <c:pt idx="286">
                  <c:v>46.312399999999997</c:v>
                </c:pt>
                <c:pt idx="287">
                  <c:v>46.1843</c:v>
                </c:pt>
                <c:pt idx="288">
                  <c:v>45.953899999999997</c:v>
                </c:pt>
                <c:pt idx="289">
                  <c:v>45.739800000000002</c:v>
                </c:pt>
                <c:pt idx="290">
                  <c:v>45.400700000000001</c:v>
                </c:pt>
                <c:pt idx="291">
                  <c:v>45.100499999999997</c:v>
                </c:pt>
                <c:pt idx="292">
                  <c:v>45.039099999999998</c:v>
                </c:pt>
                <c:pt idx="293">
                  <c:v>45.031100000000002</c:v>
                </c:pt>
                <c:pt idx="294">
                  <c:v>44.9315</c:v>
                </c:pt>
                <c:pt idx="295">
                  <c:v>44.752499999999998</c:v>
                </c:pt>
                <c:pt idx="296">
                  <c:v>44.562600000000003</c:v>
                </c:pt>
                <c:pt idx="297">
                  <c:v>44.447499999999998</c:v>
                </c:pt>
                <c:pt idx="298">
                  <c:v>44.451999999999998</c:v>
                </c:pt>
                <c:pt idx="299">
                  <c:v>44.430300000000003</c:v>
                </c:pt>
                <c:pt idx="300">
                  <c:v>44.421300000000002</c:v>
                </c:pt>
                <c:pt idx="301">
                  <c:v>44.426600000000001</c:v>
                </c:pt>
                <c:pt idx="302">
                  <c:v>44.328899999999997</c:v>
                </c:pt>
                <c:pt idx="303">
                  <c:v>44.190600000000003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03-43F6-BF35-F0FDC2131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440"/>
        <c:axId val="969087848"/>
        <c:extLst/>
      </c:lineChart>
      <c:dateAx>
        <c:axId val="969078440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87848"/>
        <c:crosses val="autoZero"/>
        <c:auto val="1"/>
        <c:lblOffset val="100"/>
        <c:baseTimeUnit val="days"/>
        <c:majorUnit val="31"/>
        <c:minorUnit val="31"/>
      </c:dateAx>
      <c:valAx>
        <c:axId val="96908784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IPDO!$K$1367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Armazenamento'!$K$3:$K$367</c:f>
              <c:numCache>
                <c:formatCode>#,#00</c:formatCode>
                <c:ptCount val="365"/>
                <c:pt idx="0">
                  <c:v>84.358800000000002</c:v>
                </c:pt>
                <c:pt idx="1">
                  <c:v>84.467600000000004</c:v>
                </c:pt>
                <c:pt idx="2">
                  <c:v>84.456800000000001</c:v>
                </c:pt>
                <c:pt idx="3">
                  <c:v>84.760999999999996</c:v>
                </c:pt>
                <c:pt idx="4">
                  <c:v>85.162700000000001</c:v>
                </c:pt>
                <c:pt idx="5">
                  <c:v>85.261700000000005</c:v>
                </c:pt>
                <c:pt idx="6">
                  <c:v>85.381100000000004</c:v>
                </c:pt>
                <c:pt idx="7">
                  <c:v>85.248999999999995</c:v>
                </c:pt>
                <c:pt idx="8">
                  <c:v>85.097800000000007</c:v>
                </c:pt>
                <c:pt idx="9">
                  <c:v>84.893799999999999</c:v>
                </c:pt>
                <c:pt idx="10">
                  <c:v>84.674899999999994</c:v>
                </c:pt>
                <c:pt idx="11">
                  <c:v>84.547399999999996</c:v>
                </c:pt>
                <c:pt idx="12">
                  <c:v>84.5749</c:v>
                </c:pt>
                <c:pt idx="13">
                  <c:v>84.780100000000004</c:v>
                </c:pt>
                <c:pt idx="14">
                  <c:v>84.985799999999998</c:v>
                </c:pt>
                <c:pt idx="15">
                  <c:v>85.122399999999999</c:v>
                </c:pt>
                <c:pt idx="16">
                  <c:v>85.502399999999994</c:v>
                </c:pt>
                <c:pt idx="17">
                  <c:v>85.636099999999999</c:v>
                </c:pt>
                <c:pt idx="18">
                  <c:v>86.000699999999995</c:v>
                </c:pt>
                <c:pt idx="19">
                  <c:v>86.376999999999995</c:v>
                </c:pt>
                <c:pt idx="20">
                  <c:v>86.424899999999994</c:v>
                </c:pt>
                <c:pt idx="21">
                  <c:v>86.403599999999997</c:v>
                </c:pt>
                <c:pt idx="22">
                  <c:v>86.565100000000001</c:v>
                </c:pt>
                <c:pt idx="23">
                  <c:v>86.766199999999998</c:v>
                </c:pt>
                <c:pt idx="24">
                  <c:v>87.020799999999994</c:v>
                </c:pt>
                <c:pt idx="25">
                  <c:v>87.001800000000003</c:v>
                </c:pt>
                <c:pt idx="26">
                  <c:v>87.016800000000003</c:v>
                </c:pt>
                <c:pt idx="27">
                  <c:v>87.039500000000004</c:v>
                </c:pt>
                <c:pt idx="28">
                  <c:v>86.869100000000003</c:v>
                </c:pt>
                <c:pt idx="29">
                  <c:v>86.864099999999993</c:v>
                </c:pt>
                <c:pt idx="30">
                  <c:v>86.720799999999997</c:v>
                </c:pt>
                <c:pt idx="31">
                  <c:v>86.6036</c:v>
                </c:pt>
                <c:pt idx="32">
                  <c:v>86.588999999999999</c:v>
                </c:pt>
                <c:pt idx="33">
                  <c:v>86.9696</c:v>
                </c:pt>
                <c:pt idx="34">
                  <c:v>87.208399999999997</c:v>
                </c:pt>
                <c:pt idx="35">
                  <c:v>87.148700000000005</c:v>
                </c:pt>
                <c:pt idx="36">
                  <c:v>87.146600000000007</c:v>
                </c:pt>
                <c:pt idx="37">
                  <c:v>87.164000000000001</c:v>
                </c:pt>
                <c:pt idx="38">
                  <c:v>86.946600000000004</c:v>
                </c:pt>
                <c:pt idx="39">
                  <c:v>86.738600000000005</c:v>
                </c:pt>
                <c:pt idx="40">
                  <c:v>86.7834</c:v>
                </c:pt>
                <c:pt idx="41">
                  <c:v>86.812399999999997</c:v>
                </c:pt>
                <c:pt idx="42">
                  <c:v>86.446700000000007</c:v>
                </c:pt>
                <c:pt idx="43">
                  <c:v>86.053899999999999</c:v>
                </c:pt>
                <c:pt idx="44">
                  <c:v>85.771100000000004</c:v>
                </c:pt>
                <c:pt idx="45">
                  <c:v>85.663300000000007</c:v>
                </c:pt>
                <c:pt idx="46">
                  <c:v>85.635400000000004</c:v>
                </c:pt>
                <c:pt idx="47">
                  <c:v>85.876300000000001</c:v>
                </c:pt>
                <c:pt idx="48">
                  <c:v>86.118700000000004</c:v>
                </c:pt>
                <c:pt idx="49">
                  <c:v>86.306200000000004</c:v>
                </c:pt>
                <c:pt idx="50">
                  <c:v>86.295500000000004</c:v>
                </c:pt>
                <c:pt idx="51">
                  <c:v>86.2363</c:v>
                </c:pt>
                <c:pt idx="52">
                  <c:v>86.266000000000005</c:v>
                </c:pt>
                <c:pt idx="53">
                  <c:v>86.479399999999998</c:v>
                </c:pt>
                <c:pt idx="54">
                  <c:v>86.283299999999997</c:v>
                </c:pt>
                <c:pt idx="55">
                  <c:v>86.160899999999998</c:v>
                </c:pt>
                <c:pt idx="56">
                  <c:v>86.125799999999998</c:v>
                </c:pt>
                <c:pt idx="57">
                  <c:v>85.983599999999996</c:v>
                </c:pt>
                <c:pt idx="58">
                  <c:v>85.806100000000001</c:v>
                </c:pt>
                <c:pt idx="59">
                  <c:v>85.520600000000002</c:v>
                </c:pt>
                <c:pt idx="60">
                  <c:v>85.238299999999995</c:v>
                </c:pt>
                <c:pt idx="61">
                  <c:v>85.270200000000003</c:v>
                </c:pt>
                <c:pt idx="62">
                  <c:v>85.339399999999998</c:v>
                </c:pt>
                <c:pt idx="63">
                  <c:v>85.482699999999994</c:v>
                </c:pt>
                <c:pt idx="64">
                  <c:v>85.411900000000003</c:v>
                </c:pt>
                <c:pt idx="65">
                  <c:v>85.247600000000006</c:v>
                </c:pt>
                <c:pt idx="66">
                  <c:v>85.401799999999994</c:v>
                </c:pt>
                <c:pt idx="67">
                  <c:v>85.192999999999998</c:v>
                </c:pt>
                <c:pt idx="68">
                  <c:v>85.146699999999996</c:v>
                </c:pt>
                <c:pt idx="69">
                  <c:v>85.186899999999994</c:v>
                </c:pt>
                <c:pt idx="70">
                  <c:v>85.080699999999993</c:v>
                </c:pt>
                <c:pt idx="71">
                  <c:v>85.000200000000007</c:v>
                </c:pt>
                <c:pt idx="72">
                  <c:v>84.547200000000004</c:v>
                </c:pt>
                <c:pt idx="73">
                  <c:v>84.450900000000004</c:v>
                </c:pt>
                <c:pt idx="74">
                  <c:v>84.186300000000003</c:v>
                </c:pt>
                <c:pt idx="75">
                  <c:v>84.164100000000005</c:v>
                </c:pt>
                <c:pt idx="76">
                  <c:v>84.147300000000001</c:v>
                </c:pt>
                <c:pt idx="77">
                  <c:v>83.924400000000006</c:v>
                </c:pt>
                <c:pt idx="78">
                  <c:v>83.653700000000001</c:v>
                </c:pt>
                <c:pt idx="79">
                  <c:v>83.519900000000007</c:v>
                </c:pt>
                <c:pt idx="80">
                  <c:v>83.624700000000004</c:v>
                </c:pt>
                <c:pt idx="81">
                  <c:v>83.494500000000002</c:v>
                </c:pt>
                <c:pt idx="82">
                  <c:v>83.367999999999995</c:v>
                </c:pt>
                <c:pt idx="83">
                  <c:v>83.561800000000005</c:v>
                </c:pt>
                <c:pt idx="84">
                  <c:v>83.4833</c:v>
                </c:pt>
                <c:pt idx="85">
                  <c:v>83.305400000000006</c:v>
                </c:pt>
                <c:pt idx="86">
                  <c:v>83.0471</c:v>
                </c:pt>
                <c:pt idx="87">
                  <c:v>83.003399999999999</c:v>
                </c:pt>
                <c:pt idx="88">
                  <c:v>82.9298</c:v>
                </c:pt>
                <c:pt idx="89">
                  <c:v>83.020200000000003</c:v>
                </c:pt>
                <c:pt idx="90">
                  <c:v>83.052999999999997</c:v>
                </c:pt>
                <c:pt idx="91">
                  <c:v>82.902100000000004</c:v>
                </c:pt>
                <c:pt idx="92">
                  <c:v>82.877200000000002</c:v>
                </c:pt>
                <c:pt idx="93">
                  <c:v>82.797700000000006</c:v>
                </c:pt>
                <c:pt idx="94">
                  <c:v>82.9071</c:v>
                </c:pt>
                <c:pt idx="95">
                  <c:v>83.310599999999994</c:v>
                </c:pt>
                <c:pt idx="96">
                  <c:v>83.824600000000004</c:v>
                </c:pt>
                <c:pt idx="97">
                  <c:v>84.240799999999993</c:v>
                </c:pt>
                <c:pt idx="98">
                  <c:v>84.185199999999995</c:v>
                </c:pt>
                <c:pt idx="99">
                  <c:v>84.180400000000006</c:v>
                </c:pt>
                <c:pt idx="100">
                  <c:v>84.133300000000006</c:v>
                </c:pt>
                <c:pt idx="101">
                  <c:v>84.049700000000001</c:v>
                </c:pt>
                <c:pt idx="102">
                  <c:v>83.9465</c:v>
                </c:pt>
                <c:pt idx="103">
                  <c:v>84.0565</c:v>
                </c:pt>
                <c:pt idx="104">
                  <c:v>84.338399999999993</c:v>
                </c:pt>
                <c:pt idx="105">
                  <c:v>84.774600000000007</c:v>
                </c:pt>
                <c:pt idx="106">
                  <c:v>84.825699999999998</c:v>
                </c:pt>
                <c:pt idx="107">
                  <c:v>84.980999999999995</c:v>
                </c:pt>
                <c:pt idx="108">
                  <c:v>84.955100000000002</c:v>
                </c:pt>
                <c:pt idx="109">
                  <c:v>84.963899999999995</c:v>
                </c:pt>
                <c:pt idx="110">
                  <c:v>84.936199999999999</c:v>
                </c:pt>
                <c:pt idx="111">
                  <c:v>84.827500000000001</c:v>
                </c:pt>
                <c:pt idx="112">
                  <c:v>84.961299999999994</c:v>
                </c:pt>
                <c:pt idx="113">
                  <c:v>84.746499999999997</c:v>
                </c:pt>
                <c:pt idx="114">
                  <c:v>84.523700000000005</c:v>
                </c:pt>
                <c:pt idx="115">
                  <c:v>84.284599999999998</c:v>
                </c:pt>
                <c:pt idx="116">
                  <c:v>84.019300000000001</c:v>
                </c:pt>
                <c:pt idx="117">
                  <c:v>83.96</c:v>
                </c:pt>
                <c:pt idx="118">
                  <c:v>84.027799999999999</c:v>
                </c:pt>
                <c:pt idx="119">
                  <c:v>83.919600000000003</c:v>
                </c:pt>
                <c:pt idx="120">
                  <c:v>83.678399999999996</c:v>
                </c:pt>
                <c:pt idx="121">
                  <c:v>83.593199999999996</c:v>
                </c:pt>
                <c:pt idx="122">
                  <c:v>83.967200000000005</c:v>
                </c:pt>
                <c:pt idx="123">
                  <c:v>84.540199999999999</c:v>
                </c:pt>
                <c:pt idx="124">
                  <c:v>85.054900000000004</c:v>
                </c:pt>
                <c:pt idx="125">
                  <c:v>85.348799999999997</c:v>
                </c:pt>
                <c:pt idx="126">
                  <c:v>85.641499999999994</c:v>
                </c:pt>
                <c:pt idx="127">
                  <c:v>85.849900000000005</c:v>
                </c:pt>
                <c:pt idx="128">
                  <c:v>85.923100000000005</c:v>
                </c:pt>
                <c:pt idx="129">
                  <c:v>85.729299999999995</c:v>
                </c:pt>
                <c:pt idx="130">
                  <c:v>85.354299999999995</c:v>
                </c:pt>
                <c:pt idx="131">
                  <c:v>85.204099999999997</c:v>
                </c:pt>
                <c:pt idx="132">
                  <c:v>85.178299999999993</c:v>
                </c:pt>
                <c:pt idx="133">
                  <c:v>85.028000000000006</c:v>
                </c:pt>
                <c:pt idx="134">
                  <c:v>84.876999999999995</c:v>
                </c:pt>
                <c:pt idx="135">
                  <c:v>84.462000000000003</c:v>
                </c:pt>
                <c:pt idx="136">
                  <c:v>84.149699999999996</c:v>
                </c:pt>
                <c:pt idx="137">
                  <c:v>83.860299999999995</c:v>
                </c:pt>
                <c:pt idx="138">
                  <c:v>83.810100000000006</c:v>
                </c:pt>
                <c:pt idx="139">
                  <c:v>83.876400000000004</c:v>
                </c:pt>
                <c:pt idx="140">
                  <c:v>83.639899999999997</c:v>
                </c:pt>
                <c:pt idx="141">
                  <c:v>83.427700000000002</c:v>
                </c:pt>
                <c:pt idx="142">
                  <c:v>83.163899999999998</c:v>
                </c:pt>
                <c:pt idx="143">
                  <c:v>82.867599999999996</c:v>
                </c:pt>
                <c:pt idx="144">
                  <c:v>82.533000000000001</c:v>
                </c:pt>
                <c:pt idx="145">
                  <c:v>82.722499999999997</c:v>
                </c:pt>
                <c:pt idx="146">
                  <c:v>82.838700000000003</c:v>
                </c:pt>
                <c:pt idx="147">
                  <c:v>82.641900000000007</c:v>
                </c:pt>
                <c:pt idx="148">
                  <c:v>82.329700000000003</c:v>
                </c:pt>
                <c:pt idx="149">
                  <c:v>81.955299999999994</c:v>
                </c:pt>
                <c:pt idx="150">
                  <c:v>81.472200000000001</c:v>
                </c:pt>
                <c:pt idx="151">
                  <c:v>81.226299999999995</c:v>
                </c:pt>
                <c:pt idx="152">
                  <c:v>81.338200000000001</c:v>
                </c:pt>
                <c:pt idx="153">
                  <c:v>81.404300000000006</c:v>
                </c:pt>
                <c:pt idx="154">
                  <c:v>81.125399999999999</c:v>
                </c:pt>
                <c:pt idx="155">
                  <c:v>80.727999999999994</c:v>
                </c:pt>
                <c:pt idx="156">
                  <c:v>80.424499999999995</c:v>
                </c:pt>
                <c:pt idx="157">
                  <c:v>80.500200000000007</c:v>
                </c:pt>
                <c:pt idx="158">
                  <c:v>80.316800000000001</c:v>
                </c:pt>
                <c:pt idx="159">
                  <c:v>80.299199999999999</c:v>
                </c:pt>
                <c:pt idx="160">
                  <c:v>80.4482</c:v>
                </c:pt>
                <c:pt idx="161">
                  <c:v>80.432500000000005</c:v>
                </c:pt>
                <c:pt idx="162">
                  <c:v>80.375600000000006</c:v>
                </c:pt>
                <c:pt idx="163">
                  <c:v>80.419399999999996</c:v>
                </c:pt>
                <c:pt idx="164">
                  <c:v>81.330600000000004</c:v>
                </c:pt>
                <c:pt idx="165">
                  <c:v>82.922499999999999</c:v>
                </c:pt>
                <c:pt idx="166">
                  <c:v>84.150099999999995</c:v>
                </c:pt>
                <c:pt idx="167">
                  <c:v>84.930999999999997</c:v>
                </c:pt>
                <c:pt idx="168">
                  <c:v>85.229500000000002</c:v>
                </c:pt>
                <c:pt idx="169">
                  <c:v>85.691500000000005</c:v>
                </c:pt>
                <c:pt idx="170">
                  <c:v>85.774900000000002</c:v>
                </c:pt>
                <c:pt idx="171">
                  <c:v>86.022999999999996</c:v>
                </c:pt>
                <c:pt idx="172">
                  <c:v>87.316900000000004</c:v>
                </c:pt>
                <c:pt idx="173">
                  <c:v>88.496200000000002</c:v>
                </c:pt>
                <c:pt idx="174">
                  <c:v>88.894800000000004</c:v>
                </c:pt>
                <c:pt idx="175">
                  <c:v>88.719099999999997</c:v>
                </c:pt>
                <c:pt idx="176">
                  <c:v>88.699399999999997</c:v>
                </c:pt>
                <c:pt idx="177">
                  <c:v>88.904399999999995</c:v>
                </c:pt>
                <c:pt idx="178">
                  <c:v>88.690299999999993</c:v>
                </c:pt>
                <c:pt idx="179">
                  <c:v>88.303200000000004</c:v>
                </c:pt>
                <c:pt idx="180">
                  <c:v>88.381600000000006</c:v>
                </c:pt>
                <c:pt idx="181">
                  <c:v>88.358800000000002</c:v>
                </c:pt>
                <c:pt idx="182">
                  <c:v>87.918499999999995</c:v>
                </c:pt>
                <c:pt idx="183">
                  <c:v>87.943899999999999</c:v>
                </c:pt>
                <c:pt idx="184">
                  <c:v>87.866600000000005</c:v>
                </c:pt>
                <c:pt idx="185">
                  <c:v>87.363100000000003</c:v>
                </c:pt>
                <c:pt idx="186">
                  <c:v>86.416600000000003</c:v>
                </c:pt>
                <c:pt idx="187">
                  <c:v>86.657399999999996</c:v>
                </c:pt>
                <c:pt idx="188">
                  <c:v>87.355800000000002</c:v>
                </c:pt>
                <c:pt idx="189">
                  <c:v>87.900899999999993</c:v>
                </c:pt>
                <c:pt idx="190">
                  <c:v>88.992999999999995</c:v>
                </c:pt>
                <c:pt idx="191">
                  <c:v>90.038700000000006</c:v>
                </c:pt>
                <c:pt idx="192">
                  <c:v>90.592600000000004</c:v>
                </c:pt>
                <c:pt idx="193">
                  <c:v>91.097899999999996</c:v>
                </c:pt>
                <c:pt idx="194">
                  <c:v>91.3553</c:v>
                </c:pt>
                <c:pt idx="195">
                  <c:v>91.5107</c:v>
                </c:pt>
                <c:pt idx="196">
                  <c:v>91.733099999999993</c:v>
                </c:pt>
                <c:pt idx="197">
                  <c:v>91.869200000000006</c:v>
                </c:pt>
                <c:pt idx="198">
                  <c:v>92.143900000000002</c:v>
                </c:pt>
                <c:pt idx="199">
                  <c:v>92.453500000000005</c:v>
                </c:pt>
                <c:pt idx="200">
                  <c:v>92.920199999999994</c:v>
                </c:pt>
                <c:pt idx="201">
                  <c:v>93.498599999999996</c:v>
                </c:pt>
                <c:pt idx="202">
                  <c:v>94.016499999999994</c:v>
                </c:pt>
                <c:pt idx="203">
                  <c:v>94.123900000000006</c:v>
                </c:pt>
                <c:pt idx="204">
                  <c:v>94.074600000000004</c:v>
                </c:pt>
                <c:pt idx="205">
                  <c:v>94.1</c:v>
                </c:pt>
                <c:pt idx="206">
                  <c:v>93.853999999999999</c:v>
                </c:pt>
                <c:pt idx="207">
                  <c:v>93.735600000000005</c:v>
                </c:pt>
                <c:pt idx="208">
                  <c:v>93.614599999999996</c:v>
                </c:pt>
                <c:pt idx="209">
                  <c:v>93.8125</c:v>
                </c:pt>
                <c:pt idx="210">
                  <c:v>93.6875</c:v>
                </c:pt>
                <c:pt idx="211">
                  <c:v>93.253100000000003</c:v>
                </c:pt>
                <c:pt idx="212">
                  <c:v>92.84</c:v>
                </c:pt>
                <c:pt idx="213">
                  <c:v>92.242500000000007</c:v>
                </c:pt>
                <c:pt idx="214">
                  <c:v>91.401499999999999</c:v>
                </c:pt>
                <c:pt idx="215">
                  <c:v>91.151300000000006</c:v>
                </c:pt>
                <c:pt idx="216">
                  <c:v>91.083799999999997</c:v>
                </c:pt>
                <c:pt idx="217">
                  <c:v>90.525999999999996</c:v>
                </c:pt>
                <c:pt idx="218">
                  <c:v>89.6464</c:v>
                </c:pt>
                <c:pt idx="219">
                  <c:v>89.165899999999993</c:v>
                </c:pt>
                <c:pt idx="220">
                  <c:v>88.545000000000002</c:v>
                </c:pt>
                <c:pt idx="221">
                  <c:v>88.947900000000004</c:v>
                </c:pt>
                <c:pt idx="222">
                  <c:v>90.439499999999995</c:v>
                </c:pt>
                <c:pt idx="223">
                  <c:v>91.541600000000003</c:v>
                </c:pt>
                <c:pt idx="224">
                  <c:v>92.481099999999998</c:v>
                </c:pt>
                <c:pt idx="225">
                  <c:v>92.649000000000001</c:v>
                </c:pt>
                <c:pt idx="226">
                  <c:v>92.563000000000002</c:v>
                </c:pt>
                <c:pt idx="227">
                  <c:v>92.287599999999998</c:v>
                </c:pt>
                <c:pt idx="228">
                  <c:v>91.932599999999994</c:v>
                </c:pt>
                <c:pt idx="229">
                  <c:v>91.863500000000002</c:v>
                </c:pt>
                <c:pt idx="230">
                  <c:v>91.906000000000006</c:v>
                </c:pt>
                <c:pt idx="231">
                  <c:v>91.652699999999996</c:v>
                </c:pt>
                <c:pt idx="232">
                  <c:v>91.025599999999997</c:v>
                </c:pt>
                <c:pt idx="233">
                  <c:v>90.362300000000005</c:v>
                </c:pt>
                <c:pt idx="234">
                  <c:v>89.509900000000002</c:v>
                </c:pt>
                <c:pt idx="235">
                  <c:v>88.728700000000003</c:v>
                </c:pt>
                <c:pt idx="236">
                  <c:v>87.9041</c:v>
                </c:pt>
                <c:pt idx="237">
                  <c:v>87.513599999999997</c:v>
                </c:pt>
                <c:pt idx="238">
                  <c:v>86.554900000000004</c:v>
                </c:pt>
                <c:pt idx="239">
                  <c:v>85.599100000000007</c:v>
                </c:pt>
                <c:pt idx="240">
                  <c:v>84.639200000000002</c:v>
                </c:pt>
                <c:pt idx="241">
                  <c:v>83.600499999999997</c:v>
                </c:pt>
                <c:pt idx="242">
                  <c:v>82.819699999999997</c:v>
                </c:pt>
                <c:pt idx="243">
                  <c:v>82.642300000000006</c:v>
                </c:pt>
                <c:pt idx="244">
                  <c:v>83.496700000000004</c:v>
                </c:pt>
                <c:pt idx="245">
                  <c:v>87.152100000000004</c:v>
                </c:pt>
                <c:pt idx="246">
                  <c:v>88.577399999999997</c:v>
                </c:pt>
                <c:pt idx="247">
                  <c:v>89.416399999999996</c:v>
                </c:pt>
                <c:pt idx="248">
                  <c:v>89.838499999999996</c:v>
                </c:pt>
                <c:pt idx="249">
                  <c:v>90.453900000000004</c:v>
                </c:pt>
                <c:pt idx="250">
                  <c:v>91.252399999999994</c:v>
                </c:pt>
                <c:pt idx="251">
                  <c:v>92.1477</c:v>
                </c:pt>
                <c:pt idx="252">
                  <c:v>92.604100000000003</c:v>
                </c:pt>
                <c:pt idx="253">
                  <c:v>92.391199999999998</c:v>
                </c:pt>
                <c:pt idx="254">
                  <c:v>92.304000000000002</c:v>
                </c:pt>
                <c:pt idx="255">
                  <c:v>92.473500000000001</c:v>
                </c:pt>
                <c:pt idx="256">
                  <c:v>92.177199999999999</c:v>
                </c:pt>
                <c:pt idx="257">
                  <c:v>91.963999999999999</c:v>
                </c:pt>
                <c:pt idx="258">
                  <c:v>91.8917</c:v>
                </c:pt>
                <c:pt idx="259">
                  <c:v>91.372100000000003</c:v>
                </c:pt>
                <c:pt idx="260">
                  <c:v>91.247299999999996</c:v>
                </c:pt>
                <c:pt idx="261">
                  <c:v>91.310500000000005</c:v>
                </c:pt>
                <c:pt idx="262">
                  <c:v>91.115399999999994</c:v>
                </c:pt>
                <c:pt idx="263">
                  <c:v>90.745999999999995</c:v>
                </c:pt>
                <c:pt idx="264">
                  <c:v>90.753</c:v>
                </c:pt>
                <c:pt idx="265">
                  <c:v>90.599000000000004</c:v>
                </c:pt>
                <c:pt idx="266">
                  <c:v>90.309100000000001</c:v>
                </c:pt>
                <c:pt idx="267">
                  <c:v>90.041200000000003</c:v>
                </c:pt>
                <c:pt idx="268">
                  <c:v>90.210400000000007</c:v>
                </c:pt>
                <c:pt idx="269">
                  <c:v>90.336399999999998</c:v>
                </c:pt>
                <c:pt idx="270">
                  <c:v>90.216999999999999</c:v>
                </c:pt>
                <c:pt idx="271">
                  <c:v>90.177400000000006</c:v>
                </c:pt>
                <c:pt idx="272">
                  <c:v>90.212900000000005</c:v>
                </c:pt>
                <c:pt idx="273">
                  <c:v>89.647199999999998</c:v>
                </c:pt>
                <c:pt idx="274">
                  <c:v>88.437899999999999</c:v>
                </c:pt>
                <c:pt idx="275">
                  <c:v>90.113299999999995</c:v>
                </c:pt>
                <c:pt idx="276">
                  <c:v>90.695300000000003</c:v>
                </c:pt>
                <c:pt idx="277">
                  <c:v>90.441199999999995</c:v>
                </c:pt>
                <c:pt idx="278">
                  <c:v>91.982399999999998</c:v>
                </c:pt>
                <c:pt idx="279">
                  <c:v>91.789199999999994</c:v>
                </c:pt>
                <c:pt idx="280">
                  <c:v>91.563599999999994</c:v>
                </c:pt>
                <c:pt idx="281">
                  <c:v>90.321299999999994</c:v>
                </c:pt>
                <c:pt idx="282">
                  <c:v>89.343999999999994</c:v>
                </c:pt>
                <c:pt idx="283">
                  <c:v>90.806600000000003</c:v>
                </c:pt>
                <c:pt idx="284">
                  <c:v>91.253</c:v>
                </c:pt>
                <c:pt idx="285">
                  <c:v>90.803200000000004</c:v>
                </c:pt>
                <c:pt idx="286">
                  <c:v>89.888999999999996</c:v>
                </c:pt>
                <c:pt idx="287">
                  <c:v>89.141400000000004</c:v>
                </c:pt>
                <c:pt idx="288">
                  <c:v>90.042299999999997</c:v>
                </c:pt>
                <c:pt idx="289">
                  <c:v>89.721400000000003</c:v>
                </c:pt>
                <c:pt idx="290">
                  <c:v>88.973399999999998</c:v>
                </c:pt>
                <c:pt idx="291">
                  <c:v>88.805400000000006</c:v>
                </c:pt>
                <c:pt idx="292">
                  <c:v>88.291200000000003</c:v>
                </c:pt>
                <c:pt idx="293">
                  <c:v>88.181399999999996</c:v>
                </c:pt>
                <c:pt idx="294">
                  <c:v>87.915499999999994</c:v>
                </c:pt>
                <c:pt idx="295">
                  <c:v>87.268900000000002</c:v>
                </c:pt>
                <c:pt idx="296">
                  <c:v>86.647499999999994</c:v>
                </c:pt>
                <c:pt idx="297">
                  <c:v>86.049099999999996</c:v>
                </c:pt>
                <c:pt idx="298">
                  <c:v>85.171099999999996</c:v>
                </c:pt>
                <c:pt idx="299">
                  <c:v>85.942300000000003</c:v>
                </c:pt>
                <c:pt idx="300">
                  <c:v>88.153499999999994</c:v>
                </c:pt>
                <c:pt idx="301">
                  <c:v>88.7684</c:v>
                </c:pt>
                <c:pt idx="302">
                  <c:v>88.480199999999996</c:v>
                </c:pt>
                <c:pt idx="303">
                  <c:v>87.629400000000004</c:v>
                </c:pt>
                <c:pt idx="304">
                  <c:v>87.353300000000004</c:v>
                </c:pt>
                <c:pt idx="305">
                  <c:v>89.511499999999998</c:v>
                </c:pt>
                <c:pt idx="306">
                  <c:v>90.801599999999993</c:v>
                </c:pt>
                <c:pt idx="307">
                  <c:v>90.957300000000004</c:v>
                </c:pt>
                <c:pt idx="308">
                  <c:v>90.939400000000006</c:v>
                </c:pt>
                <c:pt idx="309">
                  <c:v>90.654799999999994</c:v>
                </c:pt>
                <c:pt idx="310">
                  <c:v>90.055499999999995</c:v>
                </c:pt>
                <c:pt idx="311">
                  <c:v>88.8797</c:v>
                </c:pt>
                <c:pt idx="312">
                  <c:v>88.197900000000004</c:v>
                </c:pt>
                <c:pt idx="313">
                  <c:v>87.911699999999996</c:v>
                </c:pt>
                <c:pt idx="314">
                  <c:v>87.514899999999997</c:v>
                </c:pt>
                <c:pt idx="315">
                  <c:v>87.042199999999994</c:v>
                </c:pt>
                <c:pt idx="316">
                  <c:v>86.762</c:v>
                </c:pt>
                <c:pt idx="317">
                  <c:v>87.12</c:v>
                </c:pt>
                <c:pt idx="318">
                  <c:v>89.2196</c:v>
                </c:pt>
                <c:pt idx="319">
                  <c:v>91.429900000000004</c:v>
                </c:pt>
                <c:pt idx="320">
                  <c:v>92.563199999999995</c:v>
                </c:pt>
                <c:pt idx="321">
                  <c:v>93.505700000000004</c:v>
                </c:pt>
                <c:pt idx="322">
                  <c:v>93.849100000000007</c:v>
                </c:pt>
                <c:pt idx="323">
                  <c:v>93.841399999999993</c:v>
                </c:pt>
                <c:pt idx="324">
                  <c:v>94.164000000000001</c:v>
                </c:pt>
                <c:pt idx="325">
                  <c:v>94.306299999999993</c:v>
                </c:pt>
                <c:pt idx="326">
                  <c:v>93.9923</c:v>
                </c:pt>
                <c:pt idx="327">
                  <c:v>93.948700000000002</c:v>
                </c:pt>
                <c:pt idx="328">
                  <c:v>94.517700000000005</c:v>
                </c:pt>
                <c:pt idx="329">
                  <c:v>94.5017</c:v>
                </c:pt>
                <c:pt idx="330">
                  <c:v>95.267399999999995</c:v>
                </c:pt>
                <c:pt idx="331">
                  <c:v>96.532799999999995</c:v>
                </c:pt>
                <c:pt idx="332">
                  <c:v>96.836100000000002</c:v>
                </c:pt>
                <c:pt idx="333">
                  <c:v>96.846599999999995</c:v>
                </c:pt>
                <c:pt idx="334">
                  <c:v>96.9773</c:v>
                </c:pt>
                <c:pt idx="335">
                  <c:v>97.672600000000003</c:v>
                </c:pt>
                <c:pt idx="336">
                  <c:v>97.633499999999998</c:v>
                </c:pt>
                <c:pt idx="337">
                  <c:v>97.807100000000005</c:v>
                </c:pt>
                <c:pt idx="338">
                  <c:v>97.8553</c:v>
                </c:pt>
                <c:pt idx="339">
                  <c:v>97.691500000000005</c:v>
                </c:pt>
                <c:pt idx="340">
                  <c:v>97.509500000000003</c:v>
                </c:pt>
                <c:pt idx="341">
                  <c:v>97.680400000000006</c:v>
                </c:pt>
                <c:pt idx="342">
                  <c:v>97.726299999999995</c:v>
                </c:pt>
                <c:pt idx="343">
                  <c:v>97.051599999999993</c:v>
                </c:pt>
                <c:pt idx="344">
                  <c:v>96.966800000000006</c:v>
                </c:pt>
                <c:pt idx="345">
                  <c:v>97.120599999999996</c:v>
                </c:pt>
                <c:pt idx="346">
                  <c:v>97.085700000000003</c:v>
                </c:pt>
                <c:pt idx="347">
                  <c:v>96.869299999999996</c:v>
                </c:pt>
                <c:pt idx="348">
                  <c:v>96.6297</c:v>
                </c:pt>
                <c:pt idx="349">
                  <c:v>96.658199999999994</c:v>
                </c:pt>
                <c:pt idx="350">
                  <c:v>96.458299999999994</c:v>
                </c:pt>
                <c:pt idx="351">
                  <c:v>96.093400000000003</c:v>
                </c:pt>
                <c:pt idx="352">
                  <c:v>95.759600000000006</c:v>
                </c:pt>
                <c:pt idx="353">
                  <c:v>95.156499999999994</c:v>
                </c:pt>
                <c:pt idx="354">
                  <c:v>94.414100000000005</c:v>
                </c:pt>
                <c:pt idx="355">
                  <c:v>94.582099999999997</c:v>
                </c:pt>
                <c:pt idx="356">
                  <c:v>94.959900000000005</c:v>
                </c:pt>
                <c:pt idx="357">
                  <c:v>95.091200000000001</c:v>
                </c:pt>
                <c:pt idx="358">
                  <c:v>94.692800000000005</c:v>
                </c:pt>
                <c:pt idx="359">
                  <c:v>94.087900000000005</c:v>
                </c:pt>
                <c:pt idx="360">
                  <c:v>93.426100000000005</c:v>
                </c:pt>
                <c:pt idx="361">
                  <c:v>92.718100000000007</c:v>
                </c:pt>
                <c:pt idx="362">
                  <c:v>92.027500000000003</c:v>
                </c:pt>
                <c:pt idx="363">
                  <c:v>91.3262</c:v>
                </c:pt>
                <c:pt idx="364">
                  <c:v>90.619900000000001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ser>
          <c:idx val="1"/>
          <c:order val="1"/>
          <c:tx>
            <c:strRef>
              <c:f>IPDO!$K$1366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Armazenamento'!$K$368:$K$732</c:f>
              <c:numCache>
                <c:formatCode>#,#00</c:formatCode>
                <c:ptCount val="365"/>
                <c:pt idx="0">
                  <c:v>89.616600000000005</c:v>
                </c:pt>
                <c:pt idx="1">
                  <c:v>88.551000000000002</c:v>
                </c:pt>
                <c:pt idx="2">
                  <c:v>87.707599999999999</c:v>
                </c:pt>
                <c:pt idx="3">
                  <c:v>86.720500000000001</c:v>
                </c:pt>
                <c:pt idx="4">
                  <c:v>85.971400000000003</c:v>
                </c:pt>
                <c:pt idx="5">
                  <c:v>85.192999999999998</c:v>
                </c:pt>
                <c:pt idx="6">
                  <c:v>84.031400000000005</c:v>
                </c:pt>
                <c:pt idx="7">
                  <c:v>83.090100000000007</c:v>
                </c:pt>
                <c:pt idx="8">
                  <c:v>82.206999999999994</c:v>
                </c:pt>
                <c:pt idx="9">
                  <c:v>81.243399999999994</c:v>
                </c:pt>
                <c:pt idx="10">
                  <c:v>80.552999999999997</c:v>
                </c:pt>
                <c:pt idx="11">
                  <c:v>79.815700000000007</c:v>
                </c:pt>
                <c:pt idx="12">
                  <c:v>79.5047</c:v>
                </c:pt>
                <c:pt idx="13">
                  <c:v>78.646299999999997</c:v>
                </c:pt>
                <c:pt idx="14">
                  <c:v>77.877899999999997</c:v>
                </c:pt>
                <c:pt idx="15">
                  <c:v>77.484300000000005</c:v>
                </c:pt>
                <c:pt idx="16">
                  <c:v>79.804500000000004</c:v>
                </c:pt>
                <c:pt idx="17">
                  <c:v>81.771699999999996</c:v>
                </c:pt>
                <c:pt idx="18">
                  <c:v>82.566100000000006</c:v>
                </c:pt>
                <c:pt idx="19">
                  <c:v>83.079400000000007</c:v>
                </c:pt>
                <c:pt idx="20">
                  <c:v>83.001199999999997</c:v>
                </c:pt>
                <c:pt idx="21">
                  <c:v>82.872</c:v>
                </c:pt>
                <c:pt idx="22">
                  <c:v>82.758600000000001</c:v>
                </c:pt>
                <c:pt idx="23">
                  <c:v>82.617599999999996</c:v>
                </c:pt>
                <c:pt idx="24">
                  <c:v>82.369900000000001</c:v>
                </c:pt>
                <c:pt idx="25">
                  <c:v>82.555899999999994</c:v>
                </c:pt>
                <c:pt idx="26">
                  <c:v>82.918000000000006</c:v>
                </c:pt>
                <c:pt idx="27">
                  <c:v>82.889600000000002</c:v>
                </c:pt>
                <c:pt idx="28">
                  <c:v>82.46</c:v>
                </c:pt>
                <c:pt idx="29">
                  <c:v>81.896500000000003</c:v>
                </c:pt>
                <c:pt idx="30">
                  <c:v>81.749600000000001</c:v>
                </c:pt>
                <c:pt idx="31">
                  <c:v>81.2166</c:v>
                </c:pt>
                <c:pt idx="32">
                  <c:v>81.099299999999999</c:v>
                </c:pt>
                <c:pt idx="33">
                  <c:v>81.083799999999997</c:v>
                </c:pt>
                <c:pt idx="34">
                  <c:v>80.476200000000006</c:v>
                </c:pt>
                <c:pt idx="35">
                  <c:v>79.433899999999994</c:v>
                </c:pt>
                <c:pt idx="36">
                  <c:v>78.398899999999998</c:v>
                </c:pt>
                <c:pt idx="37">
                  <c:v>77.183300000000003</c:v>
                </c:pt>
                <c:pt idx="38">
                  <c:v>76.193700000000007</c:v>
                </c:pt>
                <c:pt idx="39">
                  <c:v>75.731700000000004</c:v>
                </c:pt>
                <c:pt idx="40">
                  <c:v>75.337199999999996</c:v>
                </c:pt>
                <c:pt idx="41">
                  <c:v>74.567999999999998</c:v>
                </c:pt>
                <c:pt idx="42">
                  <c:v>73.920900000000003</c:v>
                </c:pt>
                <c:pt idx="43">
                  <c:v>73.062100000000001</c:v>
                </c:pt>
                <c:pt idx="44">
                  <c:v>72.534899999999993</c:v>
                </c:pt>
                <c:pt idx="45">
                  <c:v>72.179699999999997</c:v>
                </c:pt>
                <c:pt idx="46">
                  <c:v>71.911199999999994</c:v>
                </c:pt>
                <c:pt idx="47">
                  <c:v>71.974599999999995</c:v>
                </c:pt>
                <c:pt idx="48">
                  <c:v>71.568100000000001</c:v>
                </c:pt>
                <c:pt idx="49">
                  <c:v>71.209199999999996</c:v>
                </c:pt>
                <c:pt idx="50">
                  <c:v>70.693700000000007</c:v>
                </c:pt>
                <c:pt idx="51">
                  <c:v>69.905000000000001</c:v>
                </c:pt>
                <c:pt idx="52">
                  <c:v>68.986400000000003</c:v>
                </c:pt>
                <c:pt idx="53">
                  <c:v>68.864400000000003</c:v>
                </c:pt>
                <c:pt idx="54">
                  <c:v>68.838300000000004</c:v>
                </c:pt>
                <c:pt idx="55">
                  <c:v>68.469700000000003</c:v>
                </c:pt>
                <c:pt idx="56">
                  <c:v>68.337500000000006</c:v>
                </c:pt>
                <c:pt idx="57">
                  <c:v>67.863799999999998</c:v>
                </c:pt>
                <c:pt idx="58">
                  <c:v>67.517300000000006</c:v>
                </c:pt>
                <c:pt idx="59">
                  <c:v>67.117400000000004</c:v>
                </c:pt>
                <c:pt idx="60">
                  <c:v>66.985799999999998</c:v>
                </c:pt>
                <c:pt idx="61">
                  <c:v>66.994600000000005</c:v>
                </c:pt>
                <c:pt idx="62">
                  <c:v>66.534999999999997</c:v>
                </c:pt>
                <c:pt idx="63">
                  <c:v>66.664000000000001</c:v>
                </c:pt>
                <c:pt idx="64">
                  <c:v>66.919499999999999</c:v>
                </c:pt>
                <c:pt idx="65">
                  <c:v>67.012</c:v>
                </c:pt>
                <c:pt idx="66">
                  <c:v>67.756299999999996</c:v>
                </c:pt>
                <c:pt idx="67">
                  <c:v>69.243399999999994</c:v>
                </c:pt>
                <c:pt idx="68">
                  <c:v>70.592200000000005</c:v>
                </c:pt>
                <c:pt idx="69">
                  <c:v>71.088800000000006</c:v>
                </c:pt>
                <c:pt idx="70">
                  <c:v>71.137500000000003</c:v>
                </c:pt>
                <c:pt idx="71">
                  <c:v>70.922200000000004</c:v>
                </c:pt>
                <c:pt idx="72">
                  <c:v>70.480999999999995</c:v>
                </c:pt>
                <c:pt idx="73">
                  <c:v>69.909700000000001</c:v>
                </c:pt>
                <c:pt idx="74">
                  <c:v>69.648799999999994</c:v>
                </c:pt>
                <c:pt idx="75">
                  <c:v>69.946100000000001</c:v>
                </c:pt>
                <c:pt idx="76">
                  <c:v>69.691100000000006</c:v>
                </c:pt>
                <c:pt idx="77">
                  <c:v>69.222200000000001</c:v>
                </c:pt>
                <c:pt idx="78">
                  <c:v>68.752600000000001</c:v>
                </c:pt>
                <c:pt idx="79">
                  <c:v>68.337900000000005</c:v>
                </c:pt>
                <c:pt idx="80">
                  <c:v>67.935699999999997</c:v>
                </c:pt>
                <c:pt idx="81">
                  <c:v>68.043300000000002</c:v>
                </c:pt>
                <c:pt idx="82">
                  <c:v>68.343199999999996</c:v>
                </c:pt>
                <c:pt idx="83">
                  <c:v>68.173599999999993</c:v>
                </c:pt>
                <c:pt idx="84">
                  <c:v>67.635099999999994</c:v>
                </c:pt>
                <c:pt idx="85">
                  <c:v>67.198899999999995</c:v>
                </c:pt>
                <c:pt idx="86">
                  <c:v>66.889799999999994</c:v>
                </c:pt>
                <c:pt idx="87">
                  <c:v>67.122500000000002</c:v>
                </c:pt>
                <c:pt idx="88">
                  <c:v>67.123999999999995</c:v>
                </c:pt>
                <c:pt idx="89">
                  <c:v>67.219399999999993</c:v>
                </c:pt>
                <c:pt idx="90">
                  <c:v>66.367800000000003</c:v>
                </c:pt>
                <c:pt idx="91">
                  <c:v>65.108999999999995</c:v>
                </c:pt>
                <c:pt idx="92">
                  <c:v>63.7956</c:v>
                </c:pt>
                <c:pt idx="93">
                  <c:v>62.524999999999999</c:v>
                </c:pt>
                <c:pt idx="94">
                  <c:v>61.452599999999997</c:v>
                </c:pt>
                <c:pt idx="95">
                  <c:v>60.958199999999998</c:v>
                </c:pt>
                <c:pt idx="96">
                  <c:v>60.9499</c:v>
                </c:pt>
                <c:pt idx="97">
                  <c:v>60.490400000000001</c:v>
                </c:pt>
                <c:pt idx="98">
                  <c:v>59.752200000000002</c:v>
                </c:pt>
                <c:pt idx="99">
                  <c:v>58.662199999999999</c:v>
                </c:pt>
                <c:pt idx="100">
                  <c:v>57.430599999999998</c:v>
                </c:pt>
                <c:pt idx="101">
                  <c:v>56.369399999999999</c:v>
                </c:pt>
                <c:pt idx="102">
                  <c:v>56.171999999999997</c:v>
                </c:pt>
                <c:pt idx="103">
                  <c:v>57.1327</c:v>
                </c:pt>
                <c:pt idx="104">
                  <c:v>57.561999999999998</c:v>
                </c:pt>
                <c:pt idx="105">
                  <c:v>58.341000000000001</c:v>
                </c:pt>
                <c:pt idx="106">
                  <c:v>60.082799999999999</c:v>
                </c:pt>
                <c:pt idx="107">
                  <c:v>61.678100000000001</c:v>
                </c:pt>
                <c:pt idx="108">
                  <c:v>63.006100000000004</c:v>
                </c:pt>
                <c:pt idx="109">
                  <c:v>64.255700000000004</c:v>
                </c:pt>
                <c:pt idx="110">
                  <c:v>65.443299999999994</c:v>
                </c:pt>
                <c:pt idx="111">
                  <c:v>66.140500000000003</c:v>
                </c:pt>
                <c:pt idx="112">
                  <c:v>66.734200000000001</c:v>
                </c:pt>
                <c:pt idx="113">
                  <c:v>67.188400000000001</c:v>
                </c:pt>
                <c:pt idx="114">
                  <c:v>67.58</c:v>
                </c:pt>
                <c:pt idx="115">
                  <c:v>67.826499999999996</c:v>
                </c:pt>
                <c:pt idx="116">
                  <c:v>68.327500000000001</c:v>
                </c:pt>
                <c:pt idx="117">
                  <c:v>69.534599999999998</c:v>
                </c:pt>
                <c:pt idx="118">
                  <c:v>70.7881</c:v>
                </c:pt>
                <c:pt idx="119">
                  <c:v>71.500699999999995</c:v>
                </c:pt>
                <c:pt idx="120">
                  <c:v>73.100700000000003</c:v>
                </c:pt>
                <c:pt idx="121">
                  <c:v>77.174599999999998</c:v>
                </c:pt>
                <c:pt idx="122">
                  <c:v>80.683199999999999</c:v>
                </c:pt>
                <c:pt idx="123">
                  <c:v>83.326899999999995</c:v>
                </c:pt>
                <c:pt idx="124">
                  <c:v>84.239599999999996</c:v>
                </c:pt>
                <c:pt idx="125">
                  <c:v>85.081199999999995</c:v>
                </c:pt>
                <c:pt idx="126">
                  <c:v>85.484899999999996</c:v>
                </c:pt>
                <c:pt idx="127">
                  <c:v>85.673000000000002</c:v>
                </c:pt>
                <c:pt idx="128">
                  <c:v>85.372299999999996</c:v>
                </c:pt>
                <c:pt idx="129">
                  <c:v>85.420900000000003</c:v>
                </c:pt>
                <c:pt idx="130">
                  <c:v>85.803600000000003</c:v>
                </c:pt>
                <c:pt idx="131">
                  <c:v>86.063100000000006</c:v>
                </c:pt>
                <c:pt idx="132">
                  <c:v>85.997799999999998</c:v>
                </c:pt>
                <c:pt idx="133">
                  <c:v>86.065399999999997</c:v>
                </c:pt>
                <c:pt idx="134">
                  <c:v>86.610299999999995</c:v>
                </c:pt>
                <c:pt idx="135">
                  <c:v>86.744200000000006</c:v>
                </c:pt>
                <c:pt idx="136">
                  <c:v>86.621300000000005</c:v>
                </c:pt>
                <c:pt idx="137">
                  <c:v>86.7089</c:v>
                </c:pt>
                <c:pt idx="138">
                  <c:v>88.159099999999995</c:v>
                </c:pt>
                <c:pt idx="139">
                  <c:v>88.914299999999997</c:v>
                </c:pt>
                <c:pt idx="140">
                  <c:v>89.788399999999996</c:v>
                </c:pt>
                <c:pt idx="141">
                  <c:v>89.937799999999996</c:v>
                </c:pt>
                <c:pt idx="142">
                  <c:v>90.397499999999994</c:v>
                </c:pt>
                <c:pt idx="143">
                  <c:v>92.295100000000005</c:v>
                </c:pt>
                <c:pt idx="144">
                  <c:v>93.223799999999997</c:v>
                </c:pt>
                <c:pt idx="145">
                  <c:v>93.9739</c:v>
                </c:pt>
                <c:pt idx="146">
                  <c:v>94.238299999999995</c:v>
                </c:pt>
                <c:pt idx="147">
                  <c:v>94.062600000000003</c:v>
                </c:pt>
                <c:pt idx="148">
                  <c:v>93.980199999999996</c:v>
                </c:pt>
                <c:pt idx="149">
                  <c:v>94.2637</c:v>
                </c:pt>
                <c:pt idx="150">
                  <c:v>94.559700000000007</c:v>
                </c:pt>
                <c:pt idx="151">
                  <c:v>94.638199999999998</c:v>
                </c:pt>
                <c:pt idx="152">
                  <c:v>94.640799999999999</c:v>
                </c:pt>
                <c:pt idx="153">
                  <c:v>94.2804</c:v>
                </c:pt>
                <c:pt idx="154">
                  <c:v>94.186499999999995</c:v>
                </c:pt>
                <c:pt idx="155">
                  <c:v>94.114199999999997</c:v>
                </c:pt>
                <c:pt idx="156">
                  <c:v>94.020899999999997</c:v>
                </c:pt>
                <c:pt idx="157">
                  <c:v>93.764399999999995</c:v>
                </c:pt>
                <c:pt idx="158">
                  <c:v>93.5334</c:v>
                </c:pt>
                <c:pt idx="159">
                  <c:v>93.425899999999999</c:v>
                </c:pt>
                <c:pt idx="160">
                  <c:v>92.928600000000003</c:v>
                </c:pt>
                <c:pt idx="161">
                  <c:v>92.1905</c:v>
                </c:pt>
                <c:pt idx="162">
                  <c:v>91.166200000000003</c:v>
                </c:pt>
                <c:pt idx="163">
                  <c:v>90.217299999999994</c:v>
                </c:pt>
                <c:pt idx="164">
                  <c:v>89.194000000000003</c:v>
                </c:pt>
                <c:pt idx="165">
                  <c:v>88.398899999999998</c:v>
                </c:pt>
                <c:pt idx="166">
                  <c:v>88.330100000000002</c:v>
                </c:pt>
                <c:pt idx="167">
                  <c:v>88.424000000000007</c:v>
                </c:pt>
                <c:pt idx="168">
                  <c:v>88.898600000000002</c:v>
                </c:pt>
                <c:pt idx="169">
                  <c:v>89.166399999999996</c:v>
                </c:pt>
                <c:pt idx="170">
                  <c:v>89.197299999999998</c:v>
                </c:pt>
                <c:pt idx="171">
                  <c:v>89.148600000000002</c:v>
                </c:pt>
                <c:pt idx="172">
                  <c:v>88.369900000000001</c:v>
                </c:pt>
                <c:pt idx="173">
                  <c:v>87.759799999999998</c:v>
                </c:pt>
                <c:pt idx="174">
                  <c:v>87.674099999999996</c:v>
                </c:pt>
                <c:pt idx="175">
                  <c:v>87.633300000000006</c:v>
                </c:pt>
                <c:pt idx="176">
                  <c:v>87.941100000000006</c:v>
                </c:pt>
                <c:pt idx="177">
                  <c:v>88.145700000000005</c:v>
                </c:pt>
                <c:pt idx="178">
                  <c:v>88.000100000000003</c:v>
                </c:pt>
                <c:pt idx="179">
                  <c:v>87.870500000000007</c:v>
                </c:pt>
                <c:pt idx="180">
                  <c:v>88.147199999999998</c:v>
                </c:pt>
                <c:pt idx="181">
                  <c:v>88.051000000000002</c:v>
                </c:pt>
                <c:pt idx="182">
                  <c:v>87.713099999999997</c:v>
                </c:pt>
                <c:pt idx="183">
                  <c:v>87.2821</c:v>
                </c:pt>
                <c:pt idx="184">
                  <c:v>86.643500000000003</c:v>
                </c:pt>
                <c:pt idx="185">
                  <c:v>85.560900000000004</c:v>
                </c:pt>
                <c:pt idx="186">
                  <c:v>84.476200000000006</c:v>
                </c:pt>
                <c:pt idx="187">
                  <c:v>84.999099999999999</c:v>
                </c:pt>
                <c:pt idx="188">
                  <c:v>84.372600000000006</c:v>
                </c:pt>
                <c:pt idx="189">
                  <c:v>83.607500000000002</c:v>
                </c:pt>
                <c:pt idx="190">
                  <c:v>82.831199999999995</c:v>
                </c:pt>
                <c:pt idx="191">
                  <c:v>82.756699999999995</c:v>
                </c:pt>
                <c:pt idx="192">
                  <c:v>82.629800000000003</c:v>
                </c:pt>
                <c:pt idx="193">
                  <c:v>83.132900000000006</c:v>
                </c:pt>
                <c:pt idx="194">
                  <c:v>84.917500000000004</c:v>
                </c:pt>
                <c:pt idx="195">
                  <c:v>86.061000000000007</c:v>
                </c:pt>
                <c:pt idx="196">
                  <c:v>86.977699999999999</c:v>
                </c:pt>
                <c:pt idx="197">
                  <c:v>87.856700000000004</c:v>
                </c:pt>
                <c:pt idx="198">
                  <c:v>88.518100000000004</c:v>
                </c:pt>
                <c:pt idx="199">
                  <c:v>88.884900000000002</c:v>
                </c:pt>
                <c:pt idx="200">
                  <c:v>89.370099999999994</c:v>
                </c:pt>
                <c:pt idx="201">
                  <c:v>90.342399999999998</c:v>
                </c:pt>
                <c:pt idx="202">
                  <c:v>90.700699999999998</c:v>
                </c:pt>
                <c:pt idx="203">
                  <c:v>90.889300000000006</c:v>
                </c:pt>
                <c:pt idx="204">
                  <c:v>91.158600000000007</c:v>
                </c:pt>
                <c:pt idx="205">
                  <c:v>91.115700000000004</c:v>
                </c:pt>
                <c:pt idx="206">
                  <c:v>91.168599999999998</c:v>
                </c:pt>
                <c:pt idx="207">
                  <c:v>90.949100000000001</c:v>
                </c:pt>
                <c:pt idx="208">
                  <c:v>91.197599999999994</c:v>
                </c:pt>
                <c:pt idx="209">
                  <c:v>91.301100000000005</c:v>
                </c:pt>
                <c:pt idx="210">
                  <c:v>90.748500000000007</c:v>
                </c:pt>
                <c:pt idx="211">
                  <c:v>90.255499999999998</c:v>
                </c:pt>
                <c:pt idx="212">
                  <c:v>89.715500000000006</c:v>
                </c:pt>
                <c:pt idx="213">
                  <c:v>89.092799999999997</c:v>
                </c:pt>
                <c:pt idx="214">
                  <c:v>88.617099999999994</c:v>
                </c:pt>
                <c:pt idx="215">
                  <c:v>88.347300000000004</c:v>
                </c:pt>
                <c:pt idx="216">
                  <c:v>87.767099999999999</c:v>
                </c:pt>
                <c:pt idx="217">
                  <c:v>87.055800000000005</c:v>
                </c:pt>
                <c:pt idx="218">
                  <c:v>86.388499999999993</c:v>
                </c:pt>
                <c:pt idx="219">
                  <c:v>85.692300000000003</c:v>
                </c:pt>
                <c:pt idx="220">
                  <c:v>84.758700000000005</c:v>
                </c:pt>
                <c:pt idx="221">
                  <c:v>83.7346</c:v>
                </c:pt>
                <c:pt idx="222">
                  <c:v>83.048000000000002</c:v>
                </c:pt>
                <c:pt idx="223">
                  <c:v>82.387799999999999</c:v>
                </c:pt>
                <c:pt idx="224">
                  <c:v>81.539599999999993</c:v>
                </c:pt>
                <c:pt idx="225">
                  <c:v>80.636899999999997</c:v>
                </c:pt>
                <c:pt idx="226">
                  <c:v>79.702100000000002</c:v>
                </c:pt>
                <c:pt idx="227">
                  <c:v>78.723699999999994</c:v>
                </c:pt>
                <c:pt idx="228">
                  <c:v>77.838300000000004</c:v>
                </c:pt>
                <c:pt idx="229">
                  <c:v>76.896699999999996</c:v>
                </c:pt>
                <c:pt idx="230">
                  <c:v>75.8583</c:v>
                </c:pt>
                <c:pt idx="231">
                  <c:v>74.640900000000002</c:v>
                </c:pt>
                <c:pt idx="232">
                  <c:v>73.495000000000005</c:v>
                </c:pt>
                <c:pt idx="233">
                  <c:v>72.417699999999996</c:v>
                </c:pt>
                <c:pt idx="234">
                  <c:v>71.525000000000006</c:v>
                </c:pt>
                <c:pt idx="235">
                  <c:v>70.620599999999996</c:v>
                </c:pt>
                <c:pt idx="236">
                  <c:v>70.087400000000002</c:v>
                </c:pt>
                <c:pt idx="237">
                  <c:v>69.403300000000002</c:v>
                </c:pt>
                <c:pt idx="238">
                  <c:v>68.637100000000004</c:v>
                </c:pt>
                <c:pt idx="239">
                  <c:v>67.786199999999994</c:v>
                </c:pt>
                <c:pt idx="240">
                  <c:v>67.050600000000003</c:v>
                </c:pt>
                <c:pt idx="241">
                  <c:v>66.226200000000006</c:v>
                </c:pt>
                <c:pt idx="242">
                  <c:v>65.484499999999997</c:v>
                </c:pt>
                <c:pt idx="243">
                  <c:v>64.975899999999996</c:v>
                </c:pt>
                <c:pt idx="244">
                  <c:v>64.289699999999996</c:v>
                </c:pt>
                <c:pt idx="245">
                  <c:v>63.314999999999998</c:v>
                </c:pt>
                <c:pt idx="246">
                  <c:v>62.281999999999996</c:v>
                </c:pt>
                <c:pt idx="247">
                  <c:v>61.4129</c:v>
                </c:pt>
                <c:pt idx="248">
                  <c:v>60.8035</c:v>
                </c:pt>
                <c:pt idx="249">
                  <c:v>60.401299999999999</c:v>
                </c:pt>
                <c:pt idx="250">
                  <c:v>59.729799999999997</c:v>
                </c:pt>
                <c:pt idx="251">
                  <c:v>58.718800000000002</c:v>
                </c:pt>
                <c:pt idx="252">
                  <c:v>57.6524</c:v>
                </c:pt>
                <c:pt idx="253">
                  <c:v>56.609699999999997</c:v>
                </c:pt>
                <c:pt idx="254">
                  <c:v>55.616399999999999</c:v>
                </c:pt>
                <c:pt idx="255">
                  <c:v>54.812800000000003</c:v>
                </c:pt>
                <c:pt idx="256">
                  <c:v>54.990299999999998</c:v>
                </c:pt>
                <c:pt idx="257">
                  <c:v>55.243099999999998</c:v>
                </c:pt>
                <c:pt idx="258">
                  <c:v>55.324100000000001</c:v>
                </c:pt>
                <c:pt idx="259">
                  <c:v>55.423400000000001</c:v>
                </c:pt>
                <c:pt idx="260">
                  <c:v>55.546999999999997</c:v>
                </c:pt>
                <c:pt idx="261">
                  <c:v>55.544199999999996</c:v>
                </c:pt>
                <c:pt idx="262">
                  <c:v>55.806199999999997</c:v>
                </c:pt>
                <c:pt idx="263">
                  <c:v>56.660899999999998</c:v>
                </c:pt>
                <c:pt idx="264">
                  <c:v>57.425400000000003</c:v>
                </c:pt>
                <c:pt idx="265">
                  <c:v>57.459899999999998</c:v>
                </c:pt>
                <c:pt idx="266">
                  <c:v>57.177900000000001</c:v>
                </c:pt>
                <c:pt idx="267">
                  <c:v>56.729900000000001</c:v>
                </c:pt>
                <c:pt idx="268">
                  <c:v>56.343499999999999</c:v>
                </c:pt>
                <c:pt idx="269">
                  <c:v>55.776400000000002</c:v>
                </c:pt>
                <c:pt idx="270">
                  <c:v>55.700800000000001</c:v>
                </c:pt>
                <c:pt idx="271">
                  <c:v>55.7102</c:v>
                </c:pt>
                <c:pt idx="272">
                  <c:v>55.063899999999997</c:v>
                </c:pt>
                <c:pt idx="273">
                  <c:v>54.225999999999999</c:v>
                </c:pt>
                <c:pt idx="274">
                  <c:v>54.666600000000003</c:v>
                </c:pt>
                <c:pt idx="275">
                  <c:v>55.858199999999997</c:v>
                </c:pt>
                <c:pt idx="276">
                  <c:v>56.255899999999997</c:v>
                </c:pt>
                <c:pt idx="277">
                  <c:v>56.6434</c:v>
                </c:pt>
                <c:pt idx="278">
                  <c:v>57.083500000000001</c:v>
                </c:pt>
                <c:pt idx="279">
                  <c:v>56.94</c:v>
                </c:pt>
                <c:pt idx="280">
                  <c:v>56.555</c:v>
                </c:pt>
                <c:pt idx="281">
                  <c:v>56.143900000000002</c:v>
                </c:pt>
                <c:pt idx="282">
                  <c:v>56.344099999999997</c:v>
                </c:pt>
                <c:pt idx="283">
                  <c:v>58.3521</c:v>
                </c:pt>
                <c:pt idx="284">
                  <c:v>60.671799999999998</c:v>
                </c:pt>
                <c:pt idx="285">
                  <c:v>62.481999999999999</c:v>
                </c:pt>
                <c:pt idx="286">
                  <c:v>63.567100000000003</c:v>
                </c:pt>
                <c:pt idx="287">
                  <c:v>64.331299999999999</c:v>
                </c:pt>
                <c:pt idx="288">
                  <c:v>64.685599999999994</c:v>
                </c:pt>
                <c:pt idx="289">
                  <c:v>64.756900000000002</c:v>
                </c:pt>
                <c:pt idx="290">
                  <c:v>64.485200000000006</c:v>
                </c:pt>
                <c:pt idx="291">
                  <c:v>64.616500000000002</c:v>
                </c:pt>
                <c:pt idx="292">
                  <c:v>65.025300000000001</c:v>
                </c:pt>
                <c:pt idx="293">
                  <c:v>65.288600000000002</c:v>
                </c:pt>
                <c:pt idx="294">
                  <c:v>65.178299999999993</c:v>
                </c:pt>
                <c:pt idx="295">
                  <c:v>65.153300000000002</c:v>
                </c:pt>
                <c:pt idx="296">
                  <c:v>65.393699999999995</c:v>
                </c:pt>
                <c:pt idx="297">
                  <c:v>65.552000000000007</c:v>
                </c:pt>
                <c:pt idx="298">
                  <c:v>65.828199999999995</c:v>
                </c:pt>
                <c:pt idx="299">
                  <c:v>65.985600000000005</c:v>
                </c:pt>
                <c:pt idx="300">
                  <c:v>65.929900000000004</c:v>
                </c:pt>
                <c:pt idx="301">
                  <c:v>65.724400000000003</c:v>
                </c:pt>
                <c:pt idx="302">
                  <c:v>65.552099999999996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83-4A1C-8001-CC336F976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IPDO!$K$1367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Armazenamento'!$O$3:$O$367</c:f>
              <c:numCache>
                <c:formatCode>#,#00</c:formatCode>
                <c:ptCount val="365"/>
                <c:pt idx="0">
                  <c:v>53.551000000000002</c:v>
                </c:pt>
                <c:pt idx="1">
                  <c:v>54.039700000000003</c:v>
                </c:pt>
                <c:pt idx="2">
                  <c:v>54.582799999999999</c:v>
                </c:pt>
                <c:pt idx="3">
                  <c:v>55.120100000000001</c:v>
                </c:pt>
                <c:pt idx="4">
                  <c:v>55.672800000000002</c:v>
                </c:pt>
                <c:pt idx="5">
                  <c:v>56.4895</c:v>
                </c:pt>
                <c:pt idx="6">
                  <c:v>57.370399999999997</c:v>
                </c:pt>
                <c:pt idx="7">
                  <c:v>58.427700000000002</c:v>
                </c:pt>
                <c:pt idx="8">
                  <c:v>59.356499999999997</c:v>
                </c:pt>
                <c:pt idx="9">
                  <c:v>60.238700000000001</c:v>
                </c:pt>
                <c:pt idx="10">
                  <c:v>61.0242</c:v>
                </c:pt>
                <c:pt idx="11">
                  <c:v>61.840800000000002</c:v>
                </c:pt>
                <c:pt idx="12">
                  <c:v>62.607700000000001</c:v>
                </c:pt>
                <c:pt idx="13">
                  <c:v>63.326799999999999</c:v>
                </c:pt>
                <c:pt idx="14">
                  <c:v>63.961599999999997</c:v>
                </c:pt>
                <c:pt idx="15">
                  <c:v>64.409599999999998</c:v>
                </c:pt>
                <c:pt idx="16">
                  <c:v>64.738200000000006</c:v>
                </c:pt>
                <c:pt idx="17">
                  <c:v>65.008899999999997</c:v>
                </c:pt>
                <c:pt idx="18">
                  <c:v>65.257599999999996</c:v>
                </c:pt>
                <c:pt idx="19">
                  <c:v>65.598600000000005</c:v>
                </c:pt>
                <c:pt idx="20">
                  <c:v>66.035399999999996</c:v>
                </c:pt>
                <c:pt idx="21">
                  <c:v>66.477000000000004</c:v>
                </c:pt>
                <c:pt idx="22">
                  <c:v>66.885800000000003</c:v>
                </c:pt>
                <c:pt idx="23">
                  <c:v>67.301199999999994</c:v>
                </c:pt>
                <c:pt idx="24">
                  <c:v>67.656899999999993</c:v>
                </c:pt>
                <c:pt idx="25">
                  <c:v>67.899199999999993</c:v>
                </c:pt>
                <c:pt idx="26">
                  <c:v>68.515100000000004</c:v>
                </c:pt>
                <c:pt idx="27">
                  <c:v>68.944299999999998</c:v>
                </c:pt>
                <c:pt idx="28">
                  <c:v>69.408500000000004</c:v>
                </c:pt>
                <c:pt idx="29">
                  <c:v>69.834999999999994</c:v>
                </c:pt>
                <c:pt idx="30">
                  <c:v>70.196299999999994</c:v>
                </c:pt>
                <c:pt idx="31">
                  <c:v>70.5364</c:v>
                </c:pt>
                <c:pt idx="32">
                  <c:v>70.880499999999998</c:v>
                </c:pt>
                <c:pt idx="33">
                  <c:v>71.312200000000004</c:v>
                </c:pt>
                <c:pt idx="34">
                  <c:v>71.6113</c:v>
                </c:pt>
                <c:pt idx="35">
                  <c:v>71.901200000000003</c:v>
                </c:pt>
                <c:pt idx="36" formatCode="General">
                  <c:v>72.192400000000006</c:v>
                </c:pt>
                <c:pt idx="37" formatCode="General">
                  <c:v>72.385499999999993</c:v>
                </c:pt>
                <c:pt idx="38" formatCode="General">
                  <c:v>72.620900000000006</c:v>
                </c:pt>
                <c:pt idx="39" formatCode="General">
                  <c:v>72.871099999999998</c:v>
                </c:pt>
                <c:pt idx="40" formatCode="General">
                  <c:v>73.227900000000005</c:v>
                </c:pt>
                <c:pt idx="41" formatCode="General">
                  <c:v>73.585700000000003</c:v>
                </c:pt>
                <c:pt idx="42" formatCode="General">
                  <c:v>73.792500000000004</c:v>
                </c:pt>
                <c:pt idx="43" formatCode="General">
                  <c:v>74.096199999999996</c:v>
                </c:pt>
                <c:pt idx="44" formatCode="General">
                  <c:v>74.257300000000001</c:v>
                </c:pt>
                <c:pt idx="45">
                  <c:v>74.371200000000002</c:v>
                </c:pt>
                <c:pt idx="46">
                  <c:v>74.598799999999997</c:v>
                </c:pt>
                <c:pt idx="47">
                  <c:v>74.879300000000001</c:v>
                </c:pt>
                <c:pt idx="48">
                  <c:v>75.3309</c:v>
                </c:pt>
                <c:pt idx="49">
                  <c:v>75.464500000000001</c:v>
                </c:pt>
                <c:pt idx="50">
                  <c:v>75.703400000000002</c:v>
                </c:pt>
                <c:pt idx="51">
                  <c:v>75.908000000000001</c:v>
                </c:pt>
                <c:pt idx="52">
                  <c:v>76.242000000000004</c:v>
                </c:pt>
                <c:pt idx="53">
                  <c:v>76.580100000000002</c:v>
                </c:pt>
                <c:pt idx="54">
                  <c:v>76.7821</c:v>
                </c:pt>
                <c:pt idx="55">
                  <c:v>76.841300000000004</c:v>
                </c:pt>
                <c:pt idx="56">
                  <c:v>76.827500000000001</c:v>
                </c:pt>
                <c:pt idx="57">
                  <c:v>76.880799999999994</c:v>
                </c:pt>
                <c:pt idx="58">
                  <c:v>76.983199999999997</c:v>
                </c:pt>
                <c:pt idx="59">
                  <c:v>77.198599999999999</c:v>
                </c:pt>
                <c:pt idx="60">
                  <c:v>77.444199999999995</c:v>
                </c:pt>
                <c:pt idx="61">
                  <c:v>77.813299999999998</c:v>
                </c:pt>
                <c:pt idx="62">
                  <c:v>78.3155</c:v>
                </c:pt>
                <c:pt idx="63">
                  <c:v>78.752700000000004</c:v>
                </c:pt>
                <c:pt idx="64">
                  <c:v>79.067999999999998</c:v>
                </c:pt>
                <c:pt idx="65">
                  <c:v>79.420500000000004</c:v>
                </c:pt>
                <c:pt idx="66">
                  <c:v>79.772599999999997</c:v>
                </c:pt>
                <c:pt idx="67">
                  <c:v>80.2333</c:v>
                </c:pt>
                <c:pt idx="68">
                  <c:v>80.729799999999997</c:v>
                </c:pt>
                <c:pt idx="69">
                  <c:v>81.085499999999996</c:v>
                </c:pt>
                <c:pt idx="70">
                  <c:v>81.348799999999997</c:v>
                </c:pt>
                <c:pt idx="71">
                  <c:v>81.509600000000006</c:v>
                </c:pt>
                <c:pt idx="72">
                  <c:v>81.4756</c:v>
                </c:pt>
                <c:pt idx="73">
                  <c:v>81.528700000000001</c:v>
                </c:pt>
                <c:pt idx="74">
                  <c:v>81.681799999999996</c:v>
                </c:pt>
                <c:pt idx="75">
                  <c:v>81.7791</c:v>
                </c:pt>
                <c:pt idx="76">
                  <c:v>81.909599999999998</c:v>
                </c:pt>
                <c:pt idx="77">
                  <c:v>81.927700000000002</c:v>
                </c:pt>
                <c:pt idx="78">
                  <c:v>81.892200000000003</c:v>
                </c:pt>
                <c:pt idx="79">
                  <c:v>82.009399999999999</c:v>
                </c:pt>
                <c:pt idx="80">
                  <c:v>82.096599999999995</c:v>
                </c:pt>
                <c:pt idx="81">
                  <c:v>82.148499999999999</c:v>
                </c:pt>
                <c:pt idx="82">
                  <c:v>82.2727</c:v>
                </c:pt>
                <c:pt idx="83">
                  <c:v>82.462400000000002</c:v>
                </c:pt>
                <c:pt idx="84">
                  <c:v>82.541600000000003</c:v>
                </c:pt>
                <c:pt idx="85">
                  <c:v>82.653099999999995</c:v>
                </c:pt>
                <c:pt idx="86">
                  <c:v>82.738500000000002</c:v>
                </c:pt>
                <c:pt idx="87">
                  <c:v>82.953999999999994</c:v>
                </c:pt>
                <c:pt idx="88">
                  <c:v>83.100200000000001</c:v>
                </c:pt>
                <c:pt idx="89">
                  <c:v>83.329700000000003</c:v>
                </c:pt>
                <c:pt idx="90">
                  <c:v>83.540800000000004</c:v>
                </c:pt>
                <c:pt idx="91">
                  <c:v>83.582499999999996</c:v>
                </c:pt>
                <c:pt idx="92">
                  <c:v>83.698300000000003</c:v>
                </c:pt>
                <c:pt idx="93">
                  <c:v>83.856800000000007</c:v>
                </c:pt>
                <c:pt idx="94">
                  <c:v>83.986699999999999</c:v>
                </c:pt>
                <c:pt idx="95">
                  <c:v>84.337000000000003</c:v>
                </c:pt>
                <c:pt idx="96">
                  <c:v>84.638300000000001</c:v>
                </c:pt>
                <c:pt idx="97">
                  <c:v>84.924199999999999</c:v>
                </c:pt>
                <c:pt idx="98">
                  <c:v>85.077600000000004</c:v>
                </c:pt>
                <c:pt idx="99">
                  <c:v>85.233599999999996</c:v>
                </c:pt>
                <c:pt idx="100">
                  <c:v>85.390699999999995</c:v>
                </c:pt>
                <c:pt idx="101">
                  <c:v>85.483699999999999</c:v>
                </c:pt>
                <c:pt idx="102">
                  <c:v>85.573999999999998</c:v>
                </c:pt>
                <c:pt idx="103">
                  <c:v>85.7166</c:v>
                </c:pt>
                <c:pt idx="104">
                  <c:v>85.817400000000006</c:v>
                </c:pt>
                <c:pt idx="105">
                  <c:v>85.869500000000002</c:v>
                </c:pt>
                <c:pt idx="106">
                  <c:v>85.865600000000001</c:v>
                </c:pt>
                <c:pt idx="107">
                  <c:v>85.843100000000007</c:v>
                </c:pt>
                <c:pt idx="108">
                  <c:v>85.722399999999993</c:v>
                </c:pt>
                <c:pt idx="109">
                  <c:v>85.883099999999999</c:v>
                </c:pt>
                <c:pt idx="110">
                  <c:v>85.956000000000003</c:v>
                </c:pt>
                <c:pt idx="111">
                  <c:v>86.047399999999996</c:v>
                </c:pt>
                <c:pt idx="112">
                  <c:v>86.058999999999997</c:v>
                </c:pt>
                <c:pt idx="113">
                  <c:v>86.122100000000003</c:v>
                </c:pt>
                <c:pt idx="114">
                  <c:v>86.256600000000006</c:v>
                </c:pt>
                <c:pt idx="115">
                  <c:v>86.320300000000003</c:v>
                </c:pt>
                <c:pt idx="116">
                  <c:v>86.234099999999998</c:v>
                </c:pt>
                <c:pt idx="117">
                  <c:v>86.187899999999999</c:v>
                </c:pt>
                <c:pt idx="118">
                  <c:v>86.221299999999999</c:v>
                </c:pt>
                <c:pt idx="119">
                  <c:v>86.216499999999996</c:v>
                </c:pt>
                <c:pt idx="120">
                  <c:v>86.156000000000006</c:v>
                </c:pt>
                <c:pt idx="121">
                  <c:v>86.137900000000002</c:v>
                </c:pt>
                <c:pt idx="122">
                  <c:v>86.162899999999993</c:v>
                </c:pt>
                <c:pt idx="123">
                  <c:v>86.183999999999997</c:v>
                </c:pt>
                <c:pt idx="124">
                  <c:v>86.247500000000002</c:v>
                </c:pt>
                <c:pt idx="125">
                  <c:v>86.310400000000001</c:v>
                </c:pt>
                <c:pt idx="126">
                  <c:v>86.368300000000005</c:v>
                </c:pt>
                <c:pt idx="127">
                  <c:v>86.3553</c:v>
                </c:pt>
                <c:pt idx="128">
                  <c:v>86.322500000000005</c:v>
                </c:pt>
                <c:pt idx="129">
                  <c:v>86.277199999999993</c:v>
                </c:pt>
                <c:pt idx="130">
                  <c:v>86.232799999999997</c:v>
                </c:pt>
                <c:pt idx="131">
                  <c:v>86.202799999999996</c:v>
                </c:pt>
                <c:pt idx="132">
                  <c:v>86.237399999999994</c:v>
                </c:pt>
                <c:pt idx="133">
                  <c:v>86.187799999999996</c:v>
                </c:pt>
                <c:pt idx="134">
                  <c:v>86.1815</c:v>
                </c:pt>
                <c:pt idx="135">
                  <c:v>86.145399999999995</c:v>
                </c:pt>
                <c:pt idx="136">
                  <c:v>86.147000000000006</c:v>
                </c:pt>
                <c:pt idx="137">
                  <c:v>86.104100000000003</c:v>
                </c:pt>
                <c:pt idx="138">
                  <c:v>86.076400000000007</c:v>
                </c:pt>
                <c:pt idx="139">
                  <c:v>86.137299999999996</c:v>
                </c:pt>
                <c:pt idx="140">
                  <c:v>86.089600000000004</c:v>
                </c:pt>
                <c:pt idx="141">
                  <c:v>86.074799999999996</c:v>
                </c:pt>
                <c:pt idx="142">
                  <c:v>86.055300000000003</c:v>
                </c:pt>
                <c:pt idx="143">
                  <c:v>86.100099999999998</c:v>
                </c:pt>
                <c:pt idx="144">
                  <c:v>86.1066</c:v>
                </c:pt>
                <c:pt idx="145">
                  <c:v>86.076300000000003</c:v>
                </c:pt>
                <c:pt idx="146">
                  <c:v>86.132000000000005</c:v>
                </c:pt>
                <c:pt idx="147">
                  <c:v>86.171499999999995</c:v>
                </c:pt>
                <c:pt idx="148">
                  <c:v>86.218000000000004</c:v>
                </c:pt>
                <c:pt idx="149">
                  <c:v>86.275899999999993</c:v>
                </c:pt>
                <c:pt idx="150">
                  <c:v>86.313900000000004</c:v>
                </c:pt>
                <c:pt idx="151">
                  <c:v>86.396299999999997</c:v>
                </c:pt>
                <c:pt idx="152">
                  <c:v>86.473299999999995</c:v>
                </c:pt>
                <c:pt idx="153">
                  <c:v>86.517499999999998</c:v>
                </c:pt>
                <c:pt idx="154">
                  <c:v>86.504599999999996</c:v>
                </c:pt>
                <c:pt idx="155">
                  <c:v>86.441699999999997</c:v>
                </c:pt>
                <c:pt idx="156">
                  <c:v>86.387500000000003</c:v>
                </c:pt>
                <c:pt idx="157">
                  <c:v>86.397900000000007</c:v>
                </c:pt>
                <c:pt idx="158">
                  <c:v>86.370999999999995</c:v>
                </c:pt>
                <c:pt idx="159">
                  <c:v>86.350099999999998</c:v>
                </c:pt>
                <c:pt idx="160">
                  <c:v>86.380700000000004</c:v>
                </c:pt>
                <c:pt idx="161">
                  <c:v>86.316100000000006</c:v>
                </c:pt>
                <c:pt idx="162">
                  <c:v>86.325999999999993</c:v>
                </c:pt>
                <c:pt idx="163">
                  <c:v>86.334999999999994</c:v>
                </c:pt>
                <c:pt idx="164">
                  <c:v>86.398099999999999</c:v>
                </c:pt>
                <c:pt idx="165">
                  <c:v>86.456199999999995</c:v>
                </c:pt>
                <c:pt idx="166">
                  <c:v>86.529600000000002</c:v>
                </c:pt>
                <c:pt idx="167">
                  <c:v>86.646900000000002</c:v>
                </c:pt>
                <c:pt idx="168">
                  <c:v>86.6952</c:v>
                </c:pt>
                <c:pt idx="169">
                  <c:v>86.6982</c:v>
                </c:pt>
                <c:pt idx="170">
                  <c:v>86.698499999999996</c:v>
                </c:pt>
                <c:pt idx="171">
                  <c:v>86.658000000000001</c:v>
                </c:pt>
                <c:pt idx="172">
                  <c:v>86.652699999999996</c:v>
                </c:pt>
                <c:pt idx="173">
                  <c:v>86.655299999999997</c:v>
                </c:pt>
                <c:pt idx="174">
                  <c:v>86.659000000000006</c:v>
                </c:pt>
                <c:pt idx="175">
                  <c:v>86.571299999999994</c:v>
                </c:pt>
                <c:pt idx="176">
                  <c:v>86.551000000000002</c:v>
                </c:pt>
                <c:pt idx="177">
                  <c:v>86.472399999999993</c:v>
                </c:pt>
                <c:pt idx="178">
                  <c:v>86.413399999999996</c:v>
                </c:pt>
                <c:pt idx="179">
                  <c:v>86.375200000000007</c:v>
                </c:pt>
                <c:pt idx="180">
                  <c:v>86.328800000000001</c:v>
                </c:pt>
                <c:pt idx="181">
                  <c:v>86.286900000000003</c:v>
                </c:pt>
                <c:pt idx="182">
                  <c:v>86.2363</c:v>
                </c:pt>
                <c:pt idx="183">
                  <c:v>86.203999999999994</c:v>
                </c:pt>
                <c:pt idx="184">
                  <c:v>86.125200000000007</c:v>
                </c:pt>
                <c:pt idx="185">
                  <c:v>86.021000000000001</c:v>
                </c:pt>
                <c:pt idx="186">
                  <c:v>85.890199999999993</c:v>
                </c:pt>
                <c:pt idx="187">
                  <c:v>85.868600000000001</c:v>
                </c:pt>
                <c:pt idx="188">
                  <c:v>85.8874</c:v>
                </c:pt>
                <c:pt idx="189">
                  <c:v>85.864400000000003</c:v>
                </c:pt>
                <c:pt idx="190">
                  <c:v>85.806799999999996</c:v>
                </c:pt>
                <c:pt idx="191">
                  <c:v>85.711500000000001</c:v>
                </c:pt>
                <c:pt idx="192">
                  <c:v>85.560400000000001</c:v>
                </c:pt>
                <c:pt idx="193">
                  <c:v>85.496600000000001</c:v>
                </c:pt>
                <c:pt idx="194">
                  <c:v>85.493200000000002</c:v>
                </c:pt>
                <c:pt idx="195">
                  <c:v>85.440600000000003</c:v>
                </c:pt>
                <c:pt idx="196">
                  <c:v>85.4178</c:v>
                </c:pt>
                <c:pt idx="197">
                  <c:v>85.3048</c:v>
                </c:pt>
                <c:pt idx="198">
                  <c:v>85.274900000000002</c:v>
                </c:pt>
                <c:pt idx="199">
                  <c:v>85.210899999999995</c:v>
                </c:pt>
                <c:pt idx="200">
                  <c:v>85.167900000000003</c:v>
                </c:pt>
                <c:pt idx="201">
                  <c:v>85.166399999999996</c:v>
                </c:pt>
                <c:pt idx="202">
                  <c:v>85.049199999999999</c:v>
                </c:pt>
                <c:pt idx="203">
                  <c:v>84.957300000000004</c:v>
                </c:pt>
                <c:pt idx="204">
                  <c:v>84.882300000000001</c:v>
                </c:pt>
                <c:pt idx="205">
                  <c:v>84.726299999999995</c:v>
                </c:pt>
                <c:pt idx="206">
                  <c:v>84.628200000000007</c:v>
                </c:pt>
                <c:pt idx="207">
                  <c:v>84.5017</c:v>
                </c:pt>
                <c:pt idx="208">
                  <c:v>84.433899999999994</c:v>
                </c:pt>
                <c:pt idx="209">
                  <c:v>84.39</c:v>
                </c:pt>
                <c:pt idx="210">
                  <c:v>84.268299999999996</c:v>
                </c:pt>
                <c:pt idx="211">
                  <c:v>84.165499999999994</c:v>
                </c:pt>
                <c:pt idx="212">
                  <c:v>84.068100000000001</c:v>
                </c:pt>
                <c:pt idx="213">
                  <c:v>83.924700000000001</c:v>
                </c:pt>
                <c:pt idx="214">
                  <c:v>83.745999999999995</c:v>
                </c:pt>
                <c:pt idx="215">
                  <c:v>83.676699999999997</c:v>
                </c:pt>
                <c:pt idx="216">
                  <c:v>83.627200000000002</c:v>
                </c:pt>
                <c:pt idx="217">
                  <c:v>83.4221</c:v>
                </c:pt>
                <c:pt idx="218">
                  <c:v>83.293199999999999</c:v>
                </c:pt>
                <c:pt idx="219">
                  <c:v>83.102000000000004</c:v>
                </c:pt>
                <c:pt idx="220">
                  <c:v>82.865099999999998</c:v>
                </c:pt>
                <c:pt idx="221">
                  <c:v>82.6601</c:v>
                </c:pt>
                <c:pt idx="222">
                  <c:v>82.598600000000005</c:v>
                </c:pt>
                <c:pt idx="223">
                  <c:v>82.582800000000006</c:v>
                </c:pt>
                <c:pt idx="224">
                  <c:v>82.379800000000003</c:v>
                </c:pt>
                <c:pt idx="225">
                  <c:v>82.1785</c:v>
                </c:pt>
                <c:pt idx="226">
                  <c:v>81.929900000000004</c:v>
                </c:pt>
                <c:pt idx="227">
                  <c:v>81.718699999999998</c:v>
                </c:pt>
                <c:pt idx="228">
                  <c:v>81.488699999999994</c:v>
                </c:pt>
                <c:pt idx="229">
                  <c:v>81.324399999999997</c:v>
                </c:pt>
                <c:pt idx="230">
                  <c:v>81.212199999999996</c:v>
                </c:pt>
                <c:pt idx="231">
                  <c:v>81.033100000000005</c:v>
                </c:pt>
                <c:pt idx="232">
                  <c:v>80.813400000000001</c:v>
                </c:pt>
                <c:pt idx="233">
                  <c:v>80.526499999999999</c:v>
                </c:pt>
                <c:pt idx="234">
                  <c:v>80.200900000000004</c:v>
                </c:pt>
                <c:pt idx="235">
                  <c:v>79.969099999999997</c:v>
                </c:pt>
                <c:pt idx="236">
                  <c:v>79.751800000000003</c:v>
                </c:pt>
                <c:pt idx="237">
                  <c:v>79.654399999999995</c:v>
                </c:pt>
                <c:pt idx="238">
                  <c:v>79.455100000000002</c:v>
                </c:pt>
                <c:pt idx="239">
                  <c:v>79.221999999999994</c:v>
                </c:pt>
                <c:pt idx="240">
                  <c:v>79.027900000000002</c:v>
                </c:pt>
                <c:pt idx="241">
                  <c:v>78.859700000000004</c:v>
                </c:pt>
                <c:pt idx="242">
                  <c:v>78.675899999999999</c:v>
                </c:pt>
                <c:pt idx="243">
                  <c:v>78.625299999999996</c:v>
                </c:pt>
                <c:pt idx="244">
                  <c:v>78.542100000000005</c:v>
                </c:pt>
                <c:pt idx="245">
                  <c:v>78.349999999999994</c:v>
                </c:pt>
                <c:pt idx="246">
                  <c:v>78.191800000000001</c:v>
                </c:pt>
                <c:pt idx="247">
                  <c:v>78.157200000000003</c:v>
                </c:pt>
                <c:pt idx="248">
                  <c:v>78.041799999999995</c:v>
                </c:pt>
                <c:pt idx="249">
                  <c:v>77.790400000000005</c:v>
                </c:pt>
                <c:pt idx="250">
                  <c:v>77.613799999999998</c:v>
                </c:pt>
                <c:pt idx="251">
                  <c:v>77.578800000000001</c:v>
                </c:pt>
                <c:pt idx="252">
                  <c:v>77.3626</c:v>
                </c:pt>
                <c:pt idx="253">
                  <c:v>77.030500000000004</c:v>
                </c:pt>
                <c:pt idx="254">
                  <c:v>76.665899999999993</c:v>
                </c:pt>
                <c:pt idx="255">
                  <c:v>76.477099999999993</c:v>
                </c:pt>
                <c:pt idx="256">
                  <c:v>76.247200000000007</c:v>
                </c:pt>
                <c:pt idx="257">
                  <c:v>76.138000000000005</c:v>
                </c:pt>
                <c:pt idx="258">
                  <c:v>76.002099999999999</c:v>
                </c:pt>
                <c:pt idx="259">
                  <c:v>75.687299999999993</c:v>
                </c:pt>
                <c:pt idx="260">
                  <c:v>75.3733</c:v>
                </c:pt>
                <c:pt idx="261">
                  <c:v>75.137100000000004</c:v>
                </c:pt>
                <c:pt idx="262">
                  <c:v>74.855900000000005</c:v>
                </c:pt>
                <c:pt idx="263">
                  <c:v>74.532899999999998</c:v>
                </c:pt>
                <c:pt idx="264">
                  <c:v>74.252300000000005</c:v>
                </c:pt>
                <c:pt idx="265">
                  <c:v>73.963300000000004</c:v>
                </c:pt>
                <c:pt idx="266">
                  <c:v>73.620699999999999</c:v>
                </c:pt>
                <c:pt idx="267">
                  <c:v>73.220699999999994</c:v>
                </c:pt>
                <c:pt idx="268">
                  <c:v>72.796199999999999</c:v>
                </c:pt>
                <c:pt idx="269">
                  <c:v>72.753399999999999</c:v>
                </c:pt>
                <c:pt idx="270">
                  <c:v>72.359200000000001</c:v>
                </c:pt>
                <c:pt idx="271">
                  <c:v>72.202399999999997</c:v>
                </c:pt>
                <c:pt idx="272">
                  <c:v>72.201499999999996</c:v>
                </c:pt>
                <c:pt idx="273">
                  <c:v>72.004599999999996</c:v>
                </c:pt>
                <c:pt idx="274">
                  <c:v>71.837400000000002</c:v>
                </c:pt>
                <c:pt idx="275">
                  <c:v>71.612799999999993</c:v>
                </c:pt>
                <c:pt idx="276">
                  <c:v>71.389700000000005</c:v>
                </c:pt>
                <c:pt idx="277">
                  <c:v>71.172899999999998</c:v>
                </c:pt>
                <c:pt idx="278">
                  <c:v>71.118600000000001</c:v>
                </c:pt>
                <c:pt idx="279">
                  <c:v>71.160899999999998</c:v>
                </c:pt>
                <c:pt idx="280">
                  <c:v>71.173599999999993</c:v>
                </c:pt>
                <c:pt idx="281">
                  <c:v>71.1858</c:v>
                </c:pt>
                <c:pt idx="282">
                  <c:v>71.028800000000004</c:v>
                </c:pt>
                <c:pt idx="283">
                  <c:v>70.983800000000002</c:v>
                </c:pt>
                <c:pt idx="284">
                  <c:v>70.956999999999994</c:v>
                </c:pt>
                <c:pt idx="285">
                  <c:v>71.047399999999996</c:v>
                </c:pt>
                <c:pt idx="286">
                  <c:v>71.055800000000005</c:v>
                </c:pt>
                <c:pt idx="287">
                  <c:v>70.882000000000005</c:v>
                </c:pt>
                <c:pt idx="288">
                  <c:v>70.686599999999999</c:v>
                </c:pt>
                <c:pt idx="289">
                  <c:v>70.525499999999994</c:v>
                </c:pt>
                <c:pt idx="290">
                  <c:v>70.403999999999996</c:v>
                </c:pt>
                <c:pt idx="291">
                  <c:v>70.344700000000003</c:v>
                </c:pt>
                <c:pt idx="292">
                  <c:v>70.290400000000005</c:v>
                </c:pt>
                <c:pt idx="293">
                  <c:v>70.215999999999994</c:v>
                </c:pt>
                <c:pt idx="294">
                  <c:v>69.990099999999998</c:v>
                </c:pt>
                <c:pt idx="295">
                  <c:v>69.617699999999999</c:v>
                </c:pt>
                <c:pt idx="296">
                  <c:v>69.273300000000006</c:v>
                </c:pt>
                <c:pt idx="297">
                  <c:v>68.987300000000005</c:v>
                </c:pt>
                <c:pt idx="298">
                  <c:v>68.839399999999998</c:v>
                </c:pt>
                <c:pt idx="299">
                  <c:v>68.910600000000002</c:v>
                </c:pt>
                <c:pt idx="300">
                  <c:v>68.941100000000006</c:v>
                </c:pt>
                <c:pt idx="301">
                  <c:v>68.854600000000005</c:v>
                </c:pt>
                <c:pt idx="302">
                  <c:v>68.784599999999998</c:v>
                </c:pt>
                <c:pt idx="303">
                  <c:v>68.699299999999994</c:v>
                </c:pt>
                <c:pt idx="304">
                  <c:v>68.688500000000005</c:v>
                </c:pt>
                <c:pt idx="305">
                  <c:v>68.468000000000004</c:v>
                </c:pt>
                <c:pt idx="306">
                  <c:v>68.467100000000002</c:v>
                </c:pt>
                <c:pt idx="307">
                  <c:v>68.515000000000001</c:v>
                </c:pt>
                <c:pt idx="308">
                  <c:v>68.447400000000002</c:v>
                </c:pt>
                <c:pt idx="309">
                  <c:v>68.323899999999995</c:v>
                </c:pt>
                <c:pt idx="310">
                  <c:v>68.145300000000006</c:v>
                </c:pt>
                <c:pt idx="311">
                  <c:v>67.887</c:v>
                </c:pt>
                <c:pt idx="312">
                  <c:v>67.618399999999994</c:v>
                </c:pt>
                <c:pt idx="313">
                  <c:v>67.369799999999998</c:v>
                </c:pt>
                <c:pt idx="314">
                  <c:v>67.085999999999999</c:v>
                </c:pt>
                <c:pt idx="315">
                  <c:v>66.701300000000003</c:v>
                </c:pt>
                <c:pt idx="316">
                  <c:v>66.406800000000004</c:v>
                </c:pt>
                <c:pt idx="317">
                  <c:v>66.126800000000003</c:v>
                </c:pt>
                <c:pt idx="318">
                  <c:v>65.780799999999999</c:v>
                </c:pt>
                <c:pt idx="319">
                  <c:v>65.438400000000001</c:v>
                </c:pt>
                <c:pt idx="320">
                  <c:v>65.034599999999998</c:v>
                </c:pt>
                <c:pt idx="321">
                  <c:v>64.950900000000004</c:v>
                </c:pt>
                <c:pt idx="322">
                  <c:v>64.756399999999999</c:v>
                </c:pt>
                <c:pt idx="323">
                  <c:v>64.584000000000003</c:v>
                </c:pt>
                <c:pt idx="324">
                  <c:v>64.484999999999999</c:v>
                </c:pt>
                <c:pt idx="325">
                  <c:v>64.380600000000001</c:v>
                </c:pt>
                <c:pt idx="326">
                  <c:v>64.334000000000003</c:v>
                </c:pt>
                <c:pt idx="327">
                  <c:v>64.303100000000001</c:v>
                </c:pt>
                <c:pt idx="328">
                  <c:v>64.274699999999996</c:v>
                </c:pt>
                <c:pt idx="329">
                  <c:v>64.207499999999996</c:v>
                </c:pt>
                <c:pt idx="330">
                  <c:v>64.1554</c:v>
                </c:pt>
                <c:pt idx="331">
                  <c:v>64.070499999999996</c:v>
                </c:pt>
                <c:pt idx="332">
                  <c:v>64.047600000000003</c:v>
                </c:pt>
                <c:pt idx="333">
                  <c:v>63.954300000000003</c:v>
                </c:pt>
                <c:pt idx="334">
                  <c:v>63.928600000000003</c:v>
                </c:pt>
                <c:pt idx="335">
                  <c:v>63.892000000000003</c:v>
                </c:pt>
                <c:pt idx="336">
                  <c:v>63.732900000000001</c:v>
                </c:pt>
                <c:pt idx="337">
                  <c:v>63.662700000000001</c:v>
                </c:pt>
                <c:pt idx="338">
                  <c:v>63.641300000000001</c:v>
                </c:pt>
                <c:pt idx="339">
                  <c:v>63.509799999999998</c:v>
                </c:pt>
                <c:pt idx="340">
                  <c:v>63.473799999999997</c:v>
                </c:pt>
                <c:pt idx="341">
                  <c:v>63.485399999999998</c:v>
                </c:pt>
                <c:pt idx="342">
                  <c:v>63.459200000000003</c:v>
                </c:pt>
                <c:pt idx="343">
                  <c:v>63.403399999999998</c:v>
                </c:pt>
                <c:pt idx="344">
                  <c:v>63.298299999999998</c:v>
                </c:pt>
                <c:pt idx="345">
                  <c:v>63.1905</c:v>
                </c:pt>
                <c:pt idx="346">
                  <c:v>63.023099999999999</c:v>
                </c:pt>
                <c:pt idx="347">
                  <c:v>62.751600000000003</c:v>
                </c:pt>
                <c:pt idx="348">
                  <c:v>62.517499999999998</c:v>
                </c:pt>
                <c:pt idx="349">
                  <c:v>62.411900000000003</c:v>
                </c:pt>
                <c:pt idx="350">
                  <c:v>62.049500000000002</c:v>
                </c:pt>
                <c:pt idx="351">
                  <c:v>61.7806</c:v>
                </c:pt>
                <c:pt idx="352">
                  <c:v>61.487200000000001</c:v>
                </c:pt>
                <c:pt idx="353">
                  <c:v>61.298499999999997</c:v>
                </c:pt>
                <c:pt idx="354">
                  <c:v>61.146700000000003</c:v>
                </c:pt>
                <c:pt idx="355">
                  <c:v>61.255299999999998</c:v>
                </c:pt>
                <c:pt idx="356">
                  <c:v>61.446800000000003</c:v>
                </c:pt>
                <c:pt idx="357">
                  <c:v>61.464399999999998</c:v>
                </c:pt>
                <c:pt idx="358">
                  <c:v>61.348599999999998</c:v>
                </c:pt>
                <c:pt idx="359">
                  <c:v>61.280999999999999</c:v>
                </c:pt>
                <c:pt idx="360">
                  <c:v>61.100299999999997</c:v>
                </c:pt>
                <c:pt idx="361">
                  <c:v>60.798499999999997</c:v>
                </c:pt>
                <c:pt idx="362">
                  <c:v>60.613599999999998</c:v>
                </c:pt>
                <c:pt idx="363">
                  <c:v>60.630800000000001</c:v>
                </c:pt>
                <c:pt idx="364">
                  <c:v>60.653700000000001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8-4E0C-A74B-4D87DA63DF70}"/>
            </c:ext>
          </c:extLst>
        </c:ser>
        <c:ser>
          <c:idx val="1"/>
          <c:order val="1"/>
          <c:tx>
            <c:strRef>
              <c:f>IPDO!$K$1366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Armazenamento'!$O$368:$O$732</c:f>
              <c:numCache>
                <c:formatCode>#,#00</c:formatCode>
                <c:ptCount val="365"/>
                <c:pt idx="0">
                  <c:v>60.56</c:v>
                </c:pt>
                <c:pt idx="1">
                  <c:v>60.577599999999997</c:v>
                </c:pt>
                <c:pt idx="2">
                  <c:v>60.789400000000001</c:v>
                </c:pt>
                <c:pt idx="3">
                  <c:v>60.919800000000002</c:v>
                </c:pt>
                <c:pt idx="4">
                  <c:v>61.010300000000001</c:v>
                </c:pt>
                <c:pt idx="5">
                  <c:v>61.045499999999997</c:v>
                </c:pt>
                <c:pt idx="6">
                  <c:v>60.964399999999998</c:v>
                </c:pt>
                <c:pt idx="7">
                  <c:v>60.845500000000001</c:v>
                </c:pt>
                <c:pt idx="8">
                  <c:v>60.865499999999997</c:v>
                </c:pt>
                <c:pt idx="9">
                  <c:v>60.771799999999999</c:v>
                </c:pt>
                <c:pt idx="10">
                  <c:v>60.731299999999997</c:v>
                </c:pt>
                <c:pt idx="11">
                  <c:v>60.876199999999997</c:v>
                </c:pt>
                <c:pt idx="12">
                  <c:v>61.071199999999997</c:v>
                </c:pt>
                <c:pt idx="13">
                  <c:v>61.029600000000002</c:v>
                </c:pt>
                <c:pt idx="14">
                  <c:v>61.000599999999999</c:v>
                </c:pt>
                <c:pt idx="15">
                  <c:v>60.914299999999997</c:v>
                </c:pt>
                <c:pt idx="16">
                  <c:v>60.744900000000001</c:v>
                </c:pt>
                <c:pt idx="17">
                  <c:v>60.5991</c:v>
                </c:pt>
                <c:pt idx="18">
                  <c:v>60.618600000000001</c:v>
                </c:pt>
                <c:pt idx="19">
                  <c:v>60.674100000000003</c:v>
                </c:pt>
                <c:pt idx="20">
                  <c:v>60.685099999999998</c:v>
                </c:pt>
                <c:pt idx="21">
                  <c:v>60.866199999999999</c:v>
                </c:pt>
                <c:pt idx="22">
                  <c:v>60.951700000000002</c:v>
                </c:pt>
                <c:pt idx="23">
                  <c:v>61.017499999999998</c:v>
                </c:pt>
                <c:pt idx="24">
                  <c:v>61.094799999999999</c:v>
                </c:pt>
                <c:pt idx="25">
                  <c:v>61.223999999999997</c:v>
                </c:pt>
                <c:pt idx="26">
                  <c:v>61.351599999999998</c:v>
                </c:pt>
                <c:pt idx="27">
                  <c:v>61.315600000000003</c:v>
                </c:pt>
                <c:pt idx="28">
                  <c:v>61.151499999999999</c:v>
                </c:pt>
                <c:pt idx="29">
                  <c:v>61.109400000000001</c:v>
                </c:pt>
                <c:pt idx="30">
                  <c:v>61.106999999999999</c:v>
                </c:pt>
                <c:pt idx="31">
                  <c:v>61.204099999999997</c:v>
                </c:pt>
                <c:pt idx="32">
                  <c:v>61.314399999999999</c:v>
                </c:pt>
                <c:pt idx="33">
                  <c:v>61.503300000000003</c:v>
                </c:pt>
                <c:pt idx="34">
                  <c:v>61.5306</c:v>
                </c:pt>
                <c:pt idx="35">
                  <c:v>61.595799999999997</c:v>
                </c:pt>
                <c:pt idx="36">
                  <c:v>61.549100000000003</c:v>
                </c:pt>
                <c:pt idx="37">
                  <c:v>61.567500000000003</c:v>
                </c:pt>
                <c:pt idx="38">
                  <c:v>61.619199999999999</c:v>
                </c:pt>
                <c:pt idx="39">
                  <c:v>61.7849</c:v>
                </c:pt>
                <c:pt idx="40">
                  <c:v>61.952800000000003</c:v>
                </c:pt>
                <c:pt idx="41">
                  <c:v>62.042700000000004</c:v>
                </c:pt>
                <c:pt idx="42">
                  <c:v>62.102400000000003</c:v>
                </c:pt>
                <c:pt idx="43">
                  <c:v>62.149500000000003</c:v>
                </c:pt>
                <c:pt idx="44">
                  <c:v>62.180599999999998</c:v>
                </c:pt>
                <c:pt idx="45">
                  <c:v>62.254300000000001</c:v>
                </c:pt>
                <c:pt idx="46">
                  <c:v>62.324800000000003</c:v>
                </c:pt>
                <c:pt idx="47">
                  <c:v>62.426499999999997</c:v>
                </c:pt>
                <c:pt idx="48">
                  <c:v>62.494599999999998</c:v>
                </c:pt>
                <c:pt idx="49">
                  <c:v>62.711599999999997</c:v>
                </c:pt>
                <c:pt idx="50">
                  <c:v>63.094099999999997</c:v>
                </c:pt>
                <c:pt idx="51">
                  <c:v>63.401699999999998</c:v>
                </c:pt>
                <c:pt idx="52">
                  <c:v>63.7117</c:v>
                </c:pt>
                <c:pt idx="53">
                  <c:v>64.085599999999999</c:v>
                </c:pt>
                <c:pt idx="54">
                  <c:v>64.4328</c:v>
                </c:pt>
                <c:pt idx="55">
                  <c:v>64.622200000000007</c:v>
                </c:pt>
                <c:pt idx="56">
                  <c:v>64.727699999999999</c:v>
                </c:pt>
                <c:pt idx="57">
                  <c:v>64.652699999999996</c:v>
                </c:pt>
                <c:pt idx="58">
                  <c:v>64.540599999999998</c:v>
                </c:pt>
                <c:pt idx="59">
                  <c:v>64.474999999999994</c:v>
                </c:pt>
                <c:pt idx="60">
                  <c:v>64.483400000000003</c:v>
                </c:pt>
                <c:pt idx="61">
                  <c:v>64.571899999999999</c:v>
                </c:pt>
                <c:pt idx="62">
                  <c:v>64.543599999999998</c:v>
                </c:pt>
                <c:pt idx="63">
                  <c:v>64.569100000000006</c:v>
                </c:pt>
                <c:pt idx="64">
                  <c:v>64.637600000000006</c:v>
                </c:pt>
                <c:pt idx="65">
                  <c:v>64.748500000000007</c:v>
                </c:pt>
                <c:pt idx="66">
                  <c:v>64.841499999999996</c:v>
                </c:pt>
                <c:pt idx="67">
                  <c:v>65.010900000000007</c:v>
                </c:pt>
                <c:pt idx="68">
                  <c:v>65.292900000000003</c:v>
                </c:pt>
                <c:pt idx="69">
                  <c:v>65.413799999999995</c:v>
                </c:pt>
                <c:pt idx="70">
                  <c:v>65.430300000000003</c:v>
                </c:pt>
                <c:pt idx="71">
                  <c:v>65.458200000000005</c:v>
                </c:pt>
                <c:pt idx="72">
                  <c:v>65.469399999999993</c:v>
                </c:pt>
                <c:pt idx="73">
                  <c:v>65.454700000000003</c:v>
                </c:pt>
                <c:pt idx="74">
                  <c:v>65.446600000000004</c:v>
                </c:pt>
                <c:pt idx="75">
                  <c:v>65.509699999999995</c:v>
                </c:pt>
                <c:pt idx="76">
                  <c:v>65.458600000000004</c:v>
                </c:pt>
                <c:pt idx="77">
                  <c:v>65.394300000000001</c:v>
                </c:pt>
                <c:pt idx="78">
                  <c:v>65.436400000000006</c:v>
                </c:pt>
                <c:pt idx="79">
                  <c:v>65.518900000000002</c:v>
                </c:pt>
                <c:pt idx="80">
                  <c:v>65.674199999999999</c:v>
                </c:pt>
                <c:pt idx="81">
                  <c:v>65.965400000000002</c:v>
                </c:pt>
                <c:pt idx="82">
                  <c:v>66.261600000000001</c:v>
                </c:pt>
                <c:pt idx="83">
                  <c:v>66.562100000000001</c:v>
                </c:pt>
                <c:pt idx="84">
                  <c:v>66.883200000000002</c:v>
                </c:pt>
                <c:pt idx="85">
                  <c:v>67.3202</c:v>
                </c:pt>
                <c:pt idx="86">
                  <c:v>67.881200000000007</c:v>
                </c:pt>
                <c:pt idx="87">
                  <c:v>68.4435</c:v>
                </c:pt>
                <c:pt idx="88">
                  <c:v>68.985299999999995</c:v>
                </c:pt>
                <c:pt idx="89">
                  <c:v>69.4328</c:v>
                </c:pt>
                <c:pt idx="90">
                  <c:v>69.724800000000002</c:v>
                </c:pt>
                <c:pt idx="91">
                  <c:v>70.057599999999994</c:v>
                </c:pt>
                <c:pt idx="92">
                  <c:v>70.291499999999999</c:v>
                </c:pt>
                <c:pt idx="93">
                  <c:v>70.471100000000007</c:v>
                </c:pt>
                <c:pt idx="94">
                  <c:v>70.602699999999999</c:v>
                </c:pt>
                <c:pt idx="95">
                  <c:v>70.797899999999998</c:v>
                </c:pt>
                <c:pt idx="96">
                  <c:v>71.086799999999997</c:v>
                </c:pt>
                <c:pt idx="97">
                  <c:v>71.267099999999999</c:v>
                </c:pt>
                <c:pt idx="98">
                  <c:v>71.344200000000001</c:v>
                </c:pt>
                <c:pt idx="99">
                  <c:v>71.480500000000006</c:v>
                </c:pt>
                <c:pt idx="100">
                  <c:v>71.586699999999993</c:v>
                </c:pt>
                <c:pt idx="101">
                  <c:v>71.767300000000006</c:v>
                </c:pt>
                <c:pt idx="102">
                  <c:v>71.9726</c:v>
                </c:pt>
                <c:pt idx="103">
                  <c:v>72.166499999999999</c:v>
                </c:pt>
                <c:pt idx="104">
                  <c:v>72.307699999999997</c:v>
                </c:pt>
                <c:pt idx="105">
                  <c:v>72.374300000000005</c:v>
                </c:pt>
                <c:pt idx="106">
                  <c:v>72.495999999999995</c:v>
                </c:pt>
                <c:pt idx="107">
                  <c:v>72.572999999999993</c:v>
                </c:pt>
                <c:pt idx="108">
                  <c:v>72.686999999999998</c:v>
                </c:pt>
                <c:pt idx="109">
                  <c:v>72.7958</c:v>
                </c:pt>
                <c:pt idx="110">
                  <c:v>72.929400000000001</c:v>
                </c:pt>
                <c:pt idx="111">
                  <c:v>72.954099999999997</c:v>
                </c:pt>
                <c:pt idx="112">
                  <c:v>72.905000000000001</c:v>
                </c:pt>
                <c:pt idx="113">
                  <c:v>72.887799999999999</c:v>
                </c:pt>
                <c:pt idx="114">
                  <c:v>72.876400000000004</c:v>
                </c:pt>
                <c:pt idx="115">
                  <c:v>72.8964</c:v>
                </c:pt>
                <c:pt idx="116">
                  <c:v>72.925299999999993</c:v>
                </c:pt>
                <c:pt idx="117">
                  <c:v>72.953800000000001</c:v>
                </c:pt>
                <c:pt idx="118">
                  <c:v>72.918199999999999</c:v>
                </c:pt>
                <c:pt idx="119">
                  <c:v>72.914599999999993</c:v>
                </c:pt>
                <c:pt idx="120">
                  <c:v>72.965800000000002</c:v>
                </c:pt>
                <c:pt idx="121">
                  <c:v>72.959999999999994</c:v>
                </c:pt>
                <c:pt idx="122">
                  <c:v>72.895099999999999</c:v>
                </c:pt>
                <c:pt idx="123">
                  <c:v>72.892300000000006</c:v>
                </c:pt>
                <c:pt idx="124">
                  <c:v>72.916399999999996</c:v>
                </c:pt>
                <c:pt idx="125">
                  <c:v>72.852599999999995</c:v>
                </c:pt>
                <c:pt idx="126">
                  <c:v>72.784999999999997</c:v>
                </c:pt>
                <c:pt idx="127">
                  <c:v>72.668300000000002</c:v>
                </c:pt>
                <c:pt idx="128">
                  <c:v>72.604699999999994</c:v>
                </c:pt>
                <c:pt idx="129">
                  <c:v>72.544799999999995</c:v>
                </c:pt>
                <c:pt idx="130">
                  <c:v>72.526300000000006</c:v>
                </c:pt>
                <c:pt idx="131">
                  <c:v>72.498400000000004</c:v>
                </c:pt>
                <c:pt idx="132">
                  <c:v>72.364000000000004</c:v>
                </c:pt>
                <c:pt idx="133">
                  <c:v>72.277299999999997</c:v>
                </c:pt>
                <c:pt idx="134">
                  <c:v>72.205799999999996</c:v>
                </c:pt>
                <c:pt idx="135">
                  <c:v>72.137699999999995</c:v>
                </c:pt>
                <c:pt idx="136">
                  <c:v>72.044600000000003</c:v>
                </c:pt>
                <c:pt idx="137">
                  <c:v>72.031599999999997</c:v>
                </c:pt>
                <c:pt idx="138">
                  <c:v>72.004300000000001</c:v>
                </c:pt>
                <c:pt idx="139">
                  <c:v>71.899500000000003</c:v>
                </c:pt>
                <c:pt idx="140">
                  <c:v>71.830500000000001</c:v>
                </c:pt>
                <c:pt idx="141">
                  <c:v>71.712599999999995</c:v>
                </c:pt>
                <c:pt idx="142">
                  <c:v>71.626800000000003</c:v>
                </c:pt>
                <c:pt idx="143">
                  <c:v>71.517799999999994</c:v>
                </c:pt>
                <c:pt idx="144">
                  <c:v>71.465699999999998</c:v>
                </c:pt>
                <c:pt idx="145">
                  <c:v>71.496399999999994</c:v>
                </c:pt>
                <c:pt idx="146">
                  <c:v>71.440600000000003</c:v>
                </c:pt>
                <c:pt idx="147">
                  <c:v>71.395600000000002</c:v>
                </c:pt>
                <c:pt idx="148">
                  <c:v>71.345799999999997</c:v>
                </c:pt>
                <c:pt idx="149">
                  <c:v>71.347800000000007</c:v>
                </c:pt>
                <c:pt idx="150">
                  <c:v>71.335499999999996</c:v>
                </c:pt>
                <c:pt idx="151">
                  <c:v>71.290199999999999</c:v>
                </c:pt>
                <c:pt idx="152">
                  <c:v>71.232500000000002</c:v>
                </c:pt>
                <c:pt idx="153">
                  <c:v>71.135300000000001</c:v>
                </c:pt>
                <c:pt idx="154">
                  <c:v>71.039299999999997</c:v>
                </c:pt>
                <c:pt idx="155">
                  <c:v>70.935000000000002</c:v>
                </c:pt>
                <c:pt idx="156">
                  <c:v>70.844099999999997</c:v>
                </c:pt>
                <c:pt idx="157">
                  <c:v>70.752700000000004</c:v>
                </c:pt>
                <c:pt idx="158">
                  <c:v>70.715999999999994</c:v>
                </c:pt>
                <c:pt idx="159">
                  <c:v>70.645600000000002</c:v>
                </c:pt>
                <c:pt idx="160">
                  <c:v>70.426100000000005</c:v>
                </c:pt>
                <c:pt idx="161">
                  <c:v>70.350899999999996</c:v>
                </c:pt>
                <c:pt idx="162">
                  <c:v>70.232399999999998</c:v>
                </c:pt>
                <c:pt idx="163">
                  <c:v>70.112399999999994</c:v>
                </c:pt>
                <c:pt idx="164">
                  <c:v>69.969899999999996</c:v>
                </c:pt>
                <c:pt idx="165">
                  <c:v>69.8904</c:v>
                </c:pt>
                <c:pt idx="166">
                  <c:v>69.819199999999995</c:v>
                </c:pt>
                <c:pt idx="167">
                  <c:v>69.634299999999996</c:v>
                </c:pt>
                <c:pt idx="168">
                  <c:v>69.508300000000006</c:v>
                </c:pt>
                <c:pt idx="169">
                  <c:v>69.278700000000001</c:v>
                </c:pt>
                <c:pt idx="170">
                  <c:v>69.13</c:v>
                </c:pt>
                <c:pt idx="171">
                  <c:v>68.962699999999998</c:v>
                </c:pt>
                <c:pt idx="172">
                  <c:v>68.847499999999997</c:v>
                </c:pt>
                <c:pt idx="173">
                  <c:v>68.753299999999996</c:v>
                </c:pt>
                <c:pt idx="174">
                  <c:v>68.546599999999998</c:v>
                </c:pt>
                <c:pt idx="175">
                  <c:v>68.360399999999998</c:v>
                </c:pt>
                <c:pt idx="176">
                  <c:v>68.136200000000002</c:v>
                </c:pt>
                <c:pt idx="177">
                  <c:v>67.946600000000004</c:v>
                </c:pt>
                <c:pt idx="178">
                  <c:v>67.739699999999999</c:v>
                </c:pt>
                <c:pt idx="179">
                  <c:v>67.628500000000003</c:v>
                </c:pt>
                <c:pt idx="180">
                  <c:v>67.563800000000001</c:v>
                </c:pt>
                <c:pt idx="181">
                  <c:v>67.381100000000004</c:v>
                </c:pt>
                <c:pt idx="182">
                  <c:v>67.230999999999995</c:v>
                </c:pt>
                <c:pt idx="183">
                  <c:v>67.012500000000003</c:v>
                </c:pt>
                <c:pt idx="184">
                  <c:v>66.825299999999999</c:v>
                </c:pt>
                <c:pt idx="185">
                  <c:v>66.570499999999996</c:v>
                </c:pt>
                <c:pt idx="186">
                  <c:v>66.4208</c:v>
                </c:pt>
                <c:pt idx="187">
                  <c:v>66.315399999999997</c:v>
                </c:pt>
                <c:pt idx="188">
                  <c:v>66.188800000000001</c:v>
                </c:pt>
                <c:pt idx="189">
                  <c:v>66.018699999999995</c:v>
                </c:pt>
                <c:pt idx="190">
                  <c:v>65.883499999999998</c:v>
                </c:pt>
                <c:pt idx="191">
                  <c:v>65.749200000000002</c:v>
                </c:pt>
                <c:pt idx="192">
                  <c:v>65.622100000000003</c:v>
                </c:pt>
                <c:pt idx="193">
                  <c:v>65.569800000000001</c:v>
                </c:pt>
                <c:pt idx="194">
                  <c:v>65.492099999999994</c:v>
                </c:pt>
                <c:pt idx="195">
                  <c:v>65.312700000000007</c:v>
                </c:pt>
                <c:pt idx="196">
                  <c:v>65.134699999999995</c:v>
                </c:pt>
                <c:pt idx="197">
                  <c:v>64.951400000000007</c:v>
                </c:pt>
                <c:pt idx="198">
                  <c:v>64.730599999999995</c:v>
                </c:pt>
                <c:pt idx="199">
                  <c:v>64.574200000000005</c:v>
                </c:pt>
                <c:pt idx="200">
                  <c:v>64.438199999999995</c:v>
                </c:pt>
                <c:pt idx="201">
                  <c:v>64.337699999999998</c:v>
                </c:pt>
                <c:pt idx="202">
                  <c:v>64.145300000000006</c:v>
                </c:pt>
                <c:pt idx="203">
                  <c:v>63.995800000000003</c:v>
                </c:pt>
                <c:pt idx="204">
                  <c:v>63.8249</c:v>
                </c:pt>
                <c:pt idx="205">
                  <c:v>63.631300000000003</c:v>
                </c:pt>
                <c:pt idx="206">
                  <c:v>63.484099999999998</c:v>
                </c:pt>
                <c:pt idx="207">
                  <c:v>63.366</c:v>
                </c:pt>
                <c:pt idx="208">
                  <c:v>63.246699999999997</c:v>
                </c:pt>
                <c:pt idx="209">
                  <c:v>63.032699999999998</c:v>
                </c:pt>
                <c:pt idx="210">
                  <c:v>62.822000000000003</c:v>
                </c:pt>
                <c:pt idx="211">
                  <c:v>62.629899999999999</c:v>
                </c:pt>
                <c:pt idx="212">
                  <c:v>62.471400000000003</c:v>
                </c:pt>
                <c:pt idx="213">
                  <c:v>62.254899999999999</c:v>
                </c:pt>
                <c:pt idx="214">
                  <c:v>62.113900000000001</c:v>
                </c:pt>
                <c:pt idx="215">
                  <c:v>61.975099999999998</c:v>
                </c:pt>
                <c:pt idx="216">
                  <c:v>61.8934</c:v>
                </c:pt>
                <c:pt idx="217">
                  <c:v>61.544800000000002</c:v>
                </c:pt>
                <c:pt idx="218">
                  <c:v>61.316000000000003</c:v>
                </c:pt>
                <c:pt idx="219">
                  <c:v>61.114100000000001</c:v>
                </c:pt>
                <c:pt idx="220">
                  <c:v>60.8705</c:v>
                </c:pt>
                <c:pt idx="221">
                  <c:v>60.763300000000001</c:v>
                </c:pt>
                <c:pt idx="222">
                  <c:v>60.651800000000001</c:v>
                </c:pt>
                <c:pt idx="223">
                  <c:v>60.375399999999999</c:v>
                </c:pt>
                <c:pt idx="224">
                  <c:v>60.088000000000001</c:v>
                </c:pt>
                <c:pt idx="225">
                  <c:v>59.898099999999999</c:v>
                </c:pt>
                <c:pt idx="226">
                  <c:v>59.630499999999998</c:v>
                </c:pt>
                <c:pt idx="227">
                  <c:v>59.422800000000002</c:v>
                </c:pt>
                <c:pt idx="228">
                  <c:v>59.235999999999997</c:v>
                </c:pt>
                <c:pt idx="229">
                  <c:v>59.051400000000001</c:v>
                </c:pt>
                <c:pt idx="230">
                  <c:v>58.8093</c:v>
                </c:pt>
                <c:pt idx="231">
                  <c:v>58.561500000000002</c:v>
                </c:pt>
                <c:pt idx="232">
                  <c:v>58.301900000000003</c:v>
                </c:pt>
                <c:pt idx="233">
                  <c:v>58.031300000000002</c:v>
                </c:pt>
                <c:pt idx="234">
                  <c:v>57.714599999999997</c:v>
                </c:pt>
                <c:pt idx="235">
                  <c:v>57.448900000000002</c:v>
                </c:pt>
                <c:pt idx="236">
                  <c:v>57.294199999999996</c:v>
                </c:pt>
                <c:pt idx="237">
                  <c:v>57.039700000000003</c:v>
                </c:pt>
                <c:pt idx="238">
                  <c:v>56.785400000000003</c:v>
                </c:pt>
                <c:pt idx="239">
                  <c:v>56.537199999999999</c:v>
                </c:pt>
                <c:pt idx="240">
                  <c:v>56.268300000000004</c:v>
                </c:pt>
                <c:pt idx="241">
                  <c:v>56.014099999999999</c:v>
                </c:pt>
                <c:pt idx="242">
                  <c:v>55.768799999999999</c:v>
                </c:pt>
                <c:pt idx="243">
                  <c:v>55.588900000000002</c:v>
                </c:pt>
                <c:pt idx="244">
                  <c:v>55.240699999999997</c:v>
                </c:pt>
                <c:pt idx="245">
                  <c:v>54.906199999999998</c:v>
                </c:pt>
                <c:pt idx="246">
                  <c:v>54.563099999999999</c:v>
                </c:pt>
                <c:pt idx="247">
                  <c:v>54.253700000000002</c:v>
                </c:pt>
                <c:pt idx="248">
                  <c:v>53.9983</c:v>
                </c:pt>
                <c:pt idx="249">
                  <c:v>53.724699999999999</c:v>
                </c:pt>
                <c:pt idx="250">
                  <c:v>53.486400000000003</c:v>
                </c:pt>
                <c:pt idx="251">
                  <c:v>53.111199999999997</c:v>
                </c:pt>
                <c:pt idx="252">
                  <c:v>52.781399999999998</c:v>
                </c:pt>
                <c:pt idx="253">
                  <c:v>52.409500000000001</c:v>
                </c:pt>
                <c:pt idx="254">
                  <c:v>52.043900000000001</c:v>
                </c:pt>
                <c:pt idx="255">
                  <c:v>51.654000000000003</c:v>
                </c:pt>
                <c:pt idx="256">
                  <c:v>51.381399999999999</c:v>
                </c:pt>
                <c:pt idx="257">
                  <c:v>51.139099999999999</c:v>
                </c:pt>
                <c:pt idx="258">
                  <c:v>50.759900000000002</c:v>
                </c:pt>
                <c:pt idx="259">
                  <c:v>50.4741</c:v>
                </c:pt>
                <c:pt idx="260">
                  <c:v>50.078600000000002</c:v>
                </c:pt>
                <c:pt idx="261">
                  <c:v>49.719299999999997</c:v>
                </c:pt>
                <c:pt idx="262">
                  <c:v>49.36</c:v>
                </c:pt>
                <c:pt idx="263">
                  <c:v>49.2209</c:v>
                </c:pt>
                <c:pt idx="264">
                  <c:v>48.998100000000001</c:v>
                </c:pt>
                <c:pt idx="265">
                  <c:v>48.557499999999997</c:v>
                </c:pt>
                <c:pt idx="266">
                  <c:v>48.205599999999997</c:v>
                </c:pt>
                <c:pt idx="267">
                  <c:v>47.851399999999998</c:v>
                </c:pt>
                <c:pt idx="268">
                  <c:v>47.470500000000001</c:v>
                </c:pt>
                <c:pt idx="269">
                  <c:v>47.216799999999999</c:v>
                </c:pt>
                <c:pt idx="270">
                  <c:v>47.036799999999999</c:v>
                </c:pt>
                <c:pt idx="271">
                  <c:v>46.829500000000003</c:v>
                </c:pt>
                <c:pt idx="272">
                  <c:v>46.511299999999999</c:v>
                </c:pt>
                <c:pt idx="273">
                  <c:v>46.124000000000002</c:v>
                </c:pt>
                <c:pt idx="274">
                  <c:v>45.747700000000002</c:v>
                </c:pt>
                <c:pt idx="275">
                  <c:v>45.417000000000002</c:v>
                </c:pt>
                <c:pt idx="276">
                  <c:v>45.1355</c:v>
                </c:pt>
                <c:pt idx="277">
                  <c:v>44.875900000000001</c:v>
                </c:pt>
                <c:pt idx="278">
                  <c:v>44.679499999999997</c:v>
                </c:pt>
                <c:pt idx="279">
                  <c:v>44.373199999999997</c:v>
                </c:pt>
                <c:pt idx="280">
                  <c:v>43.910600000000002</c:v>
                </c:pt>
                <c:pt idx="281">
                  <c:v>43.508200000000002</c:v>
                </c:pt>
                <c:pt idx="282">
                  <c:v>43.245199999999997</c:v>
                </c:pt>
                <c:pt idx="283">
                  <c:v>43.1175</c:v>
                </c:pt>
                <c:pt idx="284">
                  <c:v>42.929699999999997</c:v>
                </c:pt>
                <c:pt idx="285">
                  <c:v>42.814900000000002</c:v>
                </c:pt>
                <c:pt idx="286">
                  <c:v>42.587499999999999</c:v>
                </c:pt>
                <c:pt idx="287">
                  <c:v>42.254300000000001</c:v>
                </c:pt>
                <c:pt idx="288">
                  <c:v>41.9848</c:v>
                </c:pt>
                <c:pt idx="289">
                  <c:v>41.569099999999999</c:v>
                </c:pt>
                <c:pt idx="290">
                  <c:v>41.319899999999997</c:v>
                </c:pt>
                <c:pt idx="291">
                  <c:v>41.272399999999998</c:v>
                </c:pt>
                <c:pt idx="292">
                  <c:v>41.220599999999997</c:v>
                </c:pt>
                <c:pt idx="293">
                  <c:v>41.071399999999997</c:v>
                </c:pt>
                <c:pt idx="294">
                  <c:v>40.871699999999997</c:v>
                </c:pt>
                <c:pt idx="295">
                  <c:v>40.686999999999998</c:v>
                </c:pt>
                <c:pt idx="296">
                  <c:v>40.563499999999998</c:v>
                </c:pt>
                <c:pt idx="297">
                  <c:v>40.596800000000002</c:v>
                </c:pt>
                <c:pt idx="298">
                  <c:v>40.590200000000003</c:v>
                </c:pt>
                <c:pt idx="299">
                  <c:v>40.653500000000001</c:v>
                </c:pt>
                <c:pt idx="300">
                  <c:v>40.661299999999997</c:v>
                </c:pt>
                <c:pt idx="301">
                  <c:v>40.587400000000002</c:v>
                </c:pt>
                <c:pt idx="302">
                  <c:v>40.479599999999998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0-4DB3-A9AF-CBA110E2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IPDO!$K$1367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Armazenamento'!$G$3:$G$367</c:f>
              <c:numCache>
                <c:formatCode>#,#00</c:formatCode>
                <c:ptCount val="365"/>
                <c:pt idx="0">
                  <c:v>67.479500000000002</c:v>
                </c:pt>
                <c:pt idx="1">
                  <c:v>67.942099999999996</c:v>
                </c:pt>
                <c:pt idx="2">
                  <c:v>68.773799999999994</c:v>
                </c:pt>
                <c:pt idx="3">
                  <c:v>69.792599999999993</c:v>
                </c:pt>
                <c:pt idx="4">
                  <c:v>70.634799999999998</c:v>
                </c:pt>
                <c:pt idx="5">
                  <c:v>71.409300000000002</c:v>
                </c:pt>
                <c:pt idx="6">
                  <c:v>72.354799999999997</c:v>
                </c:pt>
                <c:pt idx="7">
                  <c:v>73.217799999999997</c:v>
                </c:pt>
                <c:pt idx="8">
                  <c:v>73.858699999999999</c:v>
                </c:pt>
                <c:pt idx="9">
                  <c:v>74.206500000000005</c:v>
                </c:pt>
                <c:pt idx="10">
                  <c:v>74.402699999999996</c:v>
                </c:pt>
                <c:pt idx="11">
                  <c:v>74.483999999999995</c:v>
                </c:pt>
                <c:pt idx="12">
                  <c:v>74.801900000000003</c:v>
                </c:pt>
                <c:pt idx="13">
                  <c:v>74.665199999999999</c:v>
                </c:pt>
                <c:pt idx="14">
                  <c:v>74.525599999999997</c:v>
                </c:pt>
                <c:pt idx="15">
                  <c:v>74.438900000000004</c:v>
                </c:pt>
                <c:pt idx="16">
                  <c:v>74.287499999999994</c:v>
                </c:pt>
                <c:pt idx="17">
                  <c:v>73.881399999999999</c:v>
                </c:pt>
                <c:pt idx="18">
                  <c:v>73.765100000000004</c:v>
                </c:pt>
                <c:pt idx="19">
                  <c:v>74.1083</c:v>
                </c:pt>
                <c:pt idx="20">
                  <c:v>74.173100000000005</c:v>
                </c:pt>
                <c:pt idx="21">
                  <c:v>74.153300000000002</c:v>
                </c:pt>
                <c:pt idx="22">
                  <c:v>74.935599999999994</c:v>
                </c:pt>
                <c:pt idx="23">
                  <c:v>74.7316</c:v>
                </c:pt>
                <c:pt idx="24">
                  <c:v>75.074399999999997</c:v>
                </c:pt>
                <c:pt idx="25">
                  <c:v>74.826499999999996</c:v>
                </c:pt>
                <c:pt idx="26">
                  <c:v>75.352199999999996</c:v>
                </c:pt>
                <c:pt idx="27">
                  <c:v>75.673699999999997</c:v>
                </c:pt>
                <c:pt idx="28">
                  <c:v>75.546899999999994</c:v>
                </c:pt>
                <c:pt idx="29">
                  <c:v>75.690600000000003</c:v>
                </c:pt>
                <c:pt idx="30">
                  <c:v>75.555199999999999</c:v>
                </c:pt>
                <c:pt idx="31">
                  <c:v>75.668700000000001</c:v>
                </c:pt>
                <c:pt idx="32">
                  <c:v>75.837800000000001</c:v>
                </c:pt>
                <c:pt idx="33">
                  <c:v>76.070300000000003</c:v>
                </c:pt>
                <c:pt idx="34">
                  <c:v>76.264799999999994</c:v>
                </c:pt>
                <c:pt idx="35">
                  <c:v>76.695099999999996</c:v>
                </c:pt>
                <c:pt idx="36">
                  <c:v>76.972200000000001</c:v>
                </c:pt>
                <c:pt idx="37">
                  <c:v>77.340999999999994</c:v>
                </c:pt>
                <c:pt idx="38">
                  <c:v>77.801900000000003</c:v>
                </c:pt>
                <c:pt idx="39">
                  <c:v>77.960899999999995</c:v>
                </c:pt>
                <c:pt idx="40">
                  <c:v>78.498999999999995</c:v>
                </c:pt>
                <c:pt idx="41">
                  <c:v>79.070800000000006</c:v>
                </c:pt>
                <c:pt idx="42">
                  <c:v>79.189499999999995</c:v>
                </c:pt>
                <c:pt idx="43">
                  <c:v>79.659099999999995</c:v>
                </c:pt>
                <c:pt idx="44">
                  <c:v>80.551599999999993</c:v>
                </c:pt>
                <c:pt idx="45">
                  <c:v>81.049400000000006</c:v>
                </c:pt>
                <c:pt idx="46">
                  <c:v>81.773200000000003</c:v>
                </c:pt>
                <c:pt idx="47">
                  <c:v>82.129300000000001</c:v>
                </c:pt>
                <c:pt idx="48">
                  <c:v>82.603800000000007</c:v>
                </c:pt>
                <c:pt idx="49">
                  <c:v>83.113399999999999</c:v>
                </c:pt>
                <c:pt idx="50">
                  <c:v>83.309100000000001</c:v>
                </c:pt>
                <c:pt idx="51">
                  <c:v>83.998999999999995</c:v>
                </c:pt>
                <c:pt idx="52">
                  <c:v>84.087000000000003</c:v>
                </c:pt>
                <c:pt idx="53">
                  <c:v>84.330100000000002</c:v>
                </c:pt>
                <c:pt idx="54">
                  <c:v>84.4221</c:v>
                </c:pt>
                <c:pt idx="55">
                  <c:v>84.797899999999998</c:v>
                </c:pt>
                <c:pt idx="56">
                  <c:v>85.086699999999993</c:v>
                </c:pt>
                <c:pt idx="57">
                  <c:v>85.315399999999997</c:v>
                </c:pt>
                <c:pt idx="58">
                  <c:v>85.510900000000007</c:v>
                </c:pt>
                <c:pt idx="59">
                  <c:v>85.700299999999999</c:v>
                </c:pt>
                <c:pt idx="60">
                  <c:v>86.088700000000003</c:v>
                </c:pt>
                <c:pt idx="61">
                  <c:v>86.204400000000007</c:v>
                </c:pt>
                <c:pt idx="62">
                  <c:v>86.390299999999996</c:v>
                </c:pt>
                <c:pt idx="63">
                  <c:v>86.589399999999998</c:v>
                </c:pt>
                <c:pt idx="64">
                  <c:v>86.756200000000007</c:v>
                </c:pt>
                <c:pt idx="65">
                  <c:v>86.836699999999993</c:v>
                </c:pt>
                <c:pt idx="66">
                  <c:v>86.979399999999998</c:v>
                </c:pt>
                <c:pt idx="67">
                  <c:v>87.205699999999993</c:v>
                </c:pt>
                <c:pt idx="68">
                  <c:v>87.291899999999998</c:v>
                </c:pt>
                <c:pt idx="69">
                  <c:v>87.490099999999998</c:v>
                </c:pt>
                <c:pt idx="70">
                  <c:v>87.695700000000002</c:v>
                </c:pt>
                <c:pt idx="71">
                  <c:v>87.679500000000004</c:v>
                </c:pt>
                <c:pt idx="72">
                  <c:v>87.921400000000006</c:v>
                </c:pt>
                <c:pt idx="73">
                  <c:v>88.334299999999999</c:v>
                </c:pt>
                <c:pt idx="74">
                  <c:v>88.442800000000005</c:v>
                </c:pt>
                <c:pt idx="75">
                  <c:v>88.583500000000001</c:v>
                </c:pt>
                <c:pt idx="76">
                  <c:v>88.666399999999996</c:v>
                </c:pt>
                <c:pt idx="77">
                  <c:v>88.994600000000005</c:v>
                </c:pt>
                <c:pt idx="78">
                  <c:v>89.528999999999996</c:v>
                </c:pt>
                <c:pt idx="79">
                  <c:v>90.037000000000006</c:v>
                </c:pt>
                <c:pt idx="80">
                  <c:v>90.179400000000001</c:v>
                </c:pt>
                <c:pt idx="81">
                  <c:v>90.610200000000006</c:v>
                </c:pt>
                <c:pt idx="82">
                  <c:v>91.012100000000004</c:v>
                </c:pt>
                <c:pt idx="83">
                  <c:v>91.206900000000005</c:v>
                </c:pt>
                <c:pt idx="84">
                  <c:v>91.456500000000005</c:v>
                </c:pt>
                <c:pt idx="85">
                  <c:v>91.593900000000005</c:v>
                </c:pt>
                <c:pt idx="86">
                  <c:v>90.946399999999997</c:v>
                </c:pt>
                <c:pt idx="87">
                  <c:v>91.118899999999996</c:v>
                </c:pt>
                <c:pt idx="88">
                  <c:v>91.199100000000001</c:v>
                </c:pt>
                <c:pt idx="89">
                  <c:v>91.197599999999994</c:v>
                </c:pt>
                <c:pt idx="90">
                  <c:v>91.207700000000003</c:v>
                </c:pt>
                <c:pt idx="91">
                  <c:v>91.121300000000005</c:v>
                </c:pt>
                <c:pt idx="92">
                  <c:v>91.028499999999994</c:v>
                </c:pt>
                <c:pt idx="93">
                  <c:v>90.953599999999994</c:v>
                </c:pt>
                <c:pt idx="94">
                  <c:v>91.259600000000006</c:v>
                </c:pt>
                <c:pt idx="95">
                  <c:v>91.247900000000001</c:v>
                </c:pt>
                <c:pt idx="96">
                  <c:v>91.2333</c:v>
                </c:pt>
                <c:pt idx="97">
                  <c:v>91.122299999999996</c:v>
                </c:pt>
                <c:pt idx="98">
                  <c:v>91.093800000000002</c:v>
                </c:pt>
                <c:pt idx="99">
                  <c:v>91.041399999999996</c:v>
                </c:pt>
                <c:pt idx="100">
                  <c:v>91.113900000000001</c:v>
                </c:pt>
                <c:pt idx="101">
                  <c:v>91.181799999999996</c:v>
                </c:pt>
                <c:pt idx="102">
                  <c:v>90.991799999999998</c:v>
                </c:pt>
                <c:pt idx="103">
                  <c:v>91.090100000000007</c:v>
                </c:pt>
                <c:pt idx="104">
                  <c:v>91.096800000000002</c:v>
                </c:pt>
                <c:pt idx="105">
                  <c:v>90.8185</c:v>
                </c:pt>
                <c:pt idx="106">
                  <c:v>91.063900000000004</c:v>
                </c:pt>
                <c:pt idx="107">
                  <c:v>90.743799999999993</c:v>
                </c:pt>
                <c:pt idx="108">
                  <c:v>90.761300000000006</c:v>
                </c:pt>
                <c:pt idx="109">
                  <c:v>90.759299999999996</c:v>
                </c:pt>
                <c:pt idx="110">
                  <c:v>90.694599999999994</c:v>
                </c:pt>
                <c:pt idx="111">
                  <c:v>90.703999999999994</c:v>
                </c:pt>
                <c:pt idx="112">
                  <c:v>90.635900000000007</c:v>
                </c:pt>
                <c:pt idx="113">
                  <c:v>90.639899999999997</c:v>
                </c:pt>
                <c:pt idx="114">
                  <c:v>90.653099999999995</c:v>
                </c:pt>
                <c:pt idx="115">
                  <c:v>90.663899999999998</c:v>
                </c:pt>
                <c:pt idx="116">
                  <c:v>91.007499999999993</c:v>
                </c:pt>
                <c:pt idx="117">
                  <c:v>90.885000000000005</c:v>
                </c:pt>
                <c:pt idx="118">
                  <c:v>90.878</c:v>
                </c:pt>
                <c:pt idx="119">
                  <c:v>90.840400000000002</c:v>
                </c:pt>
                <c:pt idx="120">
                  <c:v>90.820099999999996</c:v>
                </c:pt>
                <c:pt idx="121">
                  <c:v>90.821299999999994</c:v>
                </c:pt>
                <c:pt idx="122">
                  <c:v>90.852999999999994</c:v>
                </c:pt>
                <c:pt idx="123">
                  <c:v>90.826499999999996</c:v>
                </c:pt>
                <c:pt idx="124">
                  <c:v>90.883899999999997</c:v>
                </c:pt>
                <c:pt idx="125">
                  <c:v>90.772800000000004</c:v>
                </c:pt>
                <c:pt idx="126">
                  <c:v>90.669300000000007</c:v>
                </c:pt>
                <c:pt idx="127">
                  <c:v>90.598299999999995</c:v>
                </c:pt>
                <c:pt idx="128">
                  <c:v>90.542699999999996</c:v>
                </c:pt>
                <c:pt idx="129">
                  <c:v>90.573800000000006</c:v>
                </c:pt>
                <c:pt idx="130">
                  <c:v>90.403199999999998</c:v>
                </c:pt>
                <c:pt idx="131">
                  <c:v>90.385499999999993</c:v>
                </c:pt>
                <c:pt idx="132">
                  <c:v>90.403599999999997</c:v>
                </c:pt>
                <c:pt idx="133">
                  <c:v>90.356999999999999</c:v>
                </c:pt>
                <c:pt idx="134">
                  <c:v>90.402600000000007</c:v>
                </c:pt>
                <c:pt idx="135">
                  <c:v>90.376599999999996</c:v>
                </c:pt>
                <c:pt idx="136">
                  <c:v>90.354600000000005</c:v>
                </c:pt>
                <c:pt idx="137">
                  <c:v>90.241100000000003</c:v>
                </c:pt>
                <c:pt idx="138">
                  <c:v>90.2042</c:v>
                </c:pt>
                <c:pt idx="139">
                  <c:v>90.082800000000006</c:v>
                </c:pt>
                <c:pt idx="140">
                  <c:v>89.872200000000007</c:v>
                </c:pt>
                <c:pt idx="141">
                  <c:v>89.653300000000002</c:v>
                </c:pt>
                <c:pt idx="142">
                  <c:v>89.514899999999997</c:v>
                </c:pt>
                <c:pt idx="143">
                  <c:v>89.483099999999993</c:v>
                </c:pt>
                <c:pt idx="144">
                  <c:v>89.460599999999999</c:v>
                </c:pt>
                <c:pt idx="145">
                  <c:v>89.476399999999998</c:v>
                </c:pt>
                <c:pt idx="146">
                  <c:v>89.351399999999998</c:v>
                </c:pt>
                <c:pt idx="147">
                  <c:v>89.230800000000002</c:v>
                </c:pt>
                <c:pt idx="148">
                  <c:v>89.120800000000003</c:v>
                </c:pt>
                <c:pt idx="149">
                  <c:v>88.906199999999998</c:v>
                </c:pt>
                <c:pt idx="150">
                  <c:v>88.812799999999996</c:v>
                </c:pt>
                <c:pt idx="151">
                  <c:v>88.628600000000006</c:v>
                </c:pt>
                <c:pt idx="152">
                  <c:v>88.626999999999995</c:v>
                </c:pt>
                <c:pt idx="153">
                  <c:v>88.683199999999999</c:v>
                </c:pt>
                <c:pt idx="154">
                  <c:v>88.459100000000007</c:v>
                </c:pt>
                <c:pt idx="155">
                  <c:v>88.282399999999996</c:v>
                </c:pt>
                <c:pt idx="156">
                  <c:v>88.084800000000001</c:v>
                </c:pt>
                <c:pt idx="157">
                  <c:v>88.003100000000003</c:v>
                </c:pt>
                <c:pt idx="158">
                  <c:v>87.774000000000001</c:v>
                </c:pt>
                <c:pt idx="159">
                  <c:v>87.753399999999999</c:v>
                </c:pt>
                <c:pt idx="160">
                  <c:v>87.536000000000001</c:v>
                </c:pt>
                <c:pt idx="161">
                  <c:v>87.343500000000006</c:v>
                </c:pt>
                <c:pt idx="162">
                  <c:v>87.2209</c:v>
                </c:pt>
                <c:pt idx="163">
                  <c:v>87.1096</c:v>
                </c:pt>
                <c:pt idx="164">
                  <c:v>87.030500000000004</c:v>
                </c:pt>
                <c:pt idx="165">
                  <c:v>86.777100000000004</c:v>
                </c:pt>
                <c:pt idx="166">
                  <c:v>86.741500000000002</c:v>
                </c:pt>
                <c:pt idx="167">
                  <c:v>86.636499999999998</c:v>
                </c:pt>
                <c:pt idx="168">
                  <c:v>86.499600000000001</c:v>
                </c:pt>
                <c:pt idx="169">
                  <c:v>86.441900000000004</c:v>
                </c:pt>
                <c:pt idx="170">
                  <c:v>86.230800000000002</c:v>
                </c:pt>
                <c:pt idx="171">
                  <c:v>86.058400000000006</c:v>
                </c:pt>
                <c:pt idx="172">
                  <c:v>85.777900000000002</c:v>
                </c:pt>
                <c:pt idx="173">
                  <c:v>85.606099999999998</c:v>
                </c:pt>
                <c:pt idx="174">
                  <c:v>85.485799999999998</c:v>
                </c:pt>
                <c:pt idx="175">
                  <c:v>85.315200000000004</c:v>
                </c:pt>
                <c:pt idx="176">
                  <c:v>85.195999999999998</c:v>
                </c:pt>
                <c:pt idx="177">
                  <c:v>85.002099999999999</c:v>
                </c:pt>
                <c:pt idx="178">
                  <c:v>84.7637</c:v>
                </c:pt>
                <c:pt idx="179">
                  <c:v>84.594300000000004</c:v>
                </c:pt>
                <c:pt idx="180">
                  <c:v>84.398499999999999</c:v>
                </c:pt>
                <c:pt idx="181">
                  <c:v>84.750100000000003</c:v>
                </c:pt>
                <c:pt idx="182">
                  <c:v>84.136300000000006</c:v>
                </c:pt>
                <c:pt idx="183">
                  <c:v>83.879599999999996</c:v>
                </c:pt>
                <c:pt idx="184">
                  <c:v>83.880300000000005</c:v>
                </c:pt>
                <c:pt idx="185">
                  <c:v>83.630799999999994</c:v>
                </c:pt>
                <c:pt idx="186">
                  <c:v>83.4024</c:v>
                </c:pt>
                <c:pt idx="187">
                  <c:v>83.1892</c:v>
                </c:pt>
                <c:pt idx="188">
                  <c:v>83.0839</c:v>
                </c:pt>
                <c:pt idx="189">
                  <c:v>82.888999999999996</c:v>
                </c:pt>
                <c:pt idx="190">
                  <c:v>82.679699999999997</c:v>
                </c:pt>
                <c:pt idx="191">
                  <c:v>82.495099999999994</c:v>
                </c:pt>
                <c:pt idx="192">
                  <c:v>82.218400000000003</c:v>
                </c:pt>
                <c:pt idx="193">
                  <c:v>81.896100000000004</c:v>
                </c:pt>
                <c:pt idx="194">
                  <c:v>81.715599999999995</c:v>
                </c:pt>
                <c:pt idx="195">
                  <c:v>81.5595</c:v>
                </c:pt>
                <c:pt idx="196">
                  <c:v>81.335400000000007</c:v>
                </c:pt>
                <c:pt idx="197">
                  <c:v>81.164500000000004</c:v>
                </c:pt>
                <c:pt idx="198">
                  <c:v>81.237499999999997</c:v>
                </c:pt>
                <c:pt idx="199">
                  <c:v>81.101799999999997</c:v>
                </c:pt>
                <c:pt idx="200">
                  <c:v>80.871200000000002</c:v>
                </c:pt>
                <c:pt idx="201">
                  <c:v>80.765199999999993</c:v>
                </c:pt>
                <c:pt idx="202">
                  <c:v>80.630399999999995</c:v>
                </c:pt>
                <c:pt idx="203">
                  <c:v>80.528000000000006</c:v>
                </c:pt>
                <c:pt idx="204">
                  <c:v>80.363200000000006</c:v>
                </c:pt>
                <c:pt idx="205">
                  <c:v>80.207400000000007</c:v>
                </c:pt>
                <c:pt idx="206">
                  <c:v>79.982399999999998</c:v>
                </c:pt>
                <c:pt idx="207">
                  <c:v>79.768900000000002</c:v>
                </c:pt>
                <c:pt idx="208">
                  <c:v>79.7898</c:v>
                </c:pt>
                <c:pt idx="209">
                  <c:v>79.394499999999994</c:v>
                </c:pt>
                <c:pt idx="210">
                  <c:v>79.201099999999997</c:v>
                </c:pt>
                <c:pt idx="211">
                  <c:v>79.061000000000007</c:v>
                </c:pt>
                <c:pt idx="212">
                  <c:v>78.824799999999996</c:v>
                </c:pt>
                <c:pt idx="213">
                  <c:v>78.634900000000002</c:v>
                </c:pt>
                <c:pt idx="214">
                  <c:v>78.4392</c:v>
                </c:pt>
                <c:pt idx="215">
                  <c:v>78.263800000000003</c:v>
                </c:pt>
                <c:pt idx="216">
                  <c:v>78.157700000000006</c:v>
                </c:pt>
                <c:pt idx="217">
                  <c:v>78.003900000000002</c:v>
                </c:pt>
                <c:pt idx="218">
                  <c:v>77.724800000000002</c:v>
                </c:pt>
                <c:pt idx="219">
                  <c:v>77.516800000000003</c:v>
                </c:pt>
                <c:pt idx="220">
                  <c:v>77.278199999999998</c:v>
                </c:pt>
                <c:pt idx="221">
                  <c:v>77.044700000000006</c:v>
                </c:pt>
                <c:pt idx="222">
                  <c:v>76.927700000000002</c:v>
                </c:pt>
                <c:pt idx="223">
                  <c:v>76.792900000000003</c:v>
                </c:pt>
                <c:pt idx="224">
                  <c:v>76.611400000000003</c:v>
                </c:pt>
                <c:pt idx="225">
                  <c:v>76.379199999999997</c:v>
                </c:pt>
                <c:pt idx="226">
                  <c:v>76.179500000000004</c:v>
                </c:pt>
                <c:pt idx="227">
                  <c:v>76.011099999999999</c:v>
                </c:pt>
                <c:pt idx="228">
                  <c:v>75.828299999999999</c:v>
                </c:pt>
                <c:pt idx="229">
                  <c:v>75.638499999999993</c:v>
                </c:pt>
                <c:pt idx="230">
                  <c:v>75.799300000000002</c:v>
                </c:pt>
                <c:pt idx="231">
                  <c:v>75.1815</c:v>
                </c:pt>
                <c:pt idx="232">
                  <c:v>75.007999999999996</c:v>
                </c:pt>
                <c:pt idx="233">
                  <c:v>74.790199999999999</c:v>
                </c:pt>
                <c:pt idx="234">
                  <c:v>74.600800000000007</c:v>
                </c:pt>
                <c:pt idx="235">
                  <c:v>74.382099999999994</c:v>
                </c:pt>
                <c:pt idx="236">
                  <c:v>74.554199999999994</c:v>
                </c:pt>
                <c:pt idx="237">
                  <c:v>74.337800000000001</c:v>
                </c:pt>
                <c:pt idx="238">
                  <c:v>73.994</c:v>
                </c:pt>
                <c:pt idx="239">
                  <c:v>73.982299999999995</c:v>
                </c:pt>
                <c:pt idx="240">
                  <c:v>73.754800000000003</c:v>
                </c:pt>
                <c:pt idx="241">
                  <c:v>73.596500000000006</c:v>
                </c:pt>
                <c:pt idx="242">
                  <c:v>73.4589</c:v>
                </c:pt>
                <c:pt idx="243">
                  <c:v>73.314999999999998</c:v>
                </c:pt>
                <c:pt idx="244">
                  <c:v>73.130300000000005</c:v>
                </c:pt>
                <c:pt idx="245">
                  <c:v>72.864199999999997</c:v>
                </c:pt>
                <c:pt idx="246">
                  <c:v>72.451099999999997</c:v>
                </c:pt>
                <c:pt idx="247">
                  <c:v>72.066400000000002</c:v>
                </c:pt>
                <c:pt idx="248">
                  <c:v>71.706800000000001</c:v>
                </c:pt>
                <c:pt idx="249">
                  <c:v>71.404200000000003</c:v>
                </c:pt>
                <c:pt idx="250">
                  <c:v>71.175399999999996</c:v>
                </c:pt>
                <c:pt idx="251">
                  <c:v>70.709500000000006</c:v>
                </c:pt>
                <c:pt idx="252">
                  <c:v>70.716399999999993</c:v>
                </c:pt>
                <c:pt idx="253">
                  <c:v>70.519800000000004</c:v>
                </c:pt>
                <c:pt idx="254">
                  <c:v>70.288600000000002</c:v>
                </c:pt>
                <c:pt idx="255">
                  <c:v>70.050700000000006</c:v>
                </c:pt>
                <c:pt idx="256">
                  <c:v>69.861199999999997</c:v>
                </c:pt>
                <c:pt idx="257">
                  <c:v>69.812700000000007</c:v>
                </c:pt>
                <c:pt idx="258">
                  <c:v>69.569900000000004</c:v>
                </c:pt>
                <c:pt idx="259">
                  <c:v>69.260300000000001</c:v>
                </c:pt>
                <c:pt idx="260">
                  <c:v>69.0518</c:v>
                </c:pt>
                <c:pt idx="261">
                  <c:v>69.015600000000006</c:v>
                </c:pt>
                <c:pt idx="262">
                  <c:v>68.821700000000007</c:v>
                </c:pt>
                <c:pt idx="263">
                  <c:v>68.583699999999993</c:v>
                </c:pt>
                <c:pt idx="264">
                  <c:v>68.381200000000007</c:v>
                </c:pt>
                <c:pt idx="265">
                  <c:v>68.335800000000006</c:v>
                </c:pt>
                <c:pt idx="266">
                  <c:v>68.043300000000002</c:v>
                </c:pt>
                <c:pt idx="267">
                  <c:v>67.746799999999993</c:v>
                </c:pt>
                <c:pt idx="268">
                  <c:v>67.434200000000004</c:v>
                </c:pt>
                <c:pt idx="269">
                  <c:v>67.300899999999999</c:v>
                </c:pt>
                <c:pt idx="270">
                  <c:v>67.136600000000001</c:v>
                </c:pt>
                <c:pt idx="271">
                  <c:v>66.934899999999999</c:v>
                </c:pt>
                <c:pt idx="272">
                  <c:v>66.9345</c:v>
                </c:pt>
                <c:pt idx="273">
                  <c:v>66.697999999999993</c:v>
                </c:pt>
                <c:pt idx="274">
                  <c:v>66.309799999999996</c:v>
                </c:pt>
                <c:pt idx="275">
                  <c:v>66.016499999999994</c:v>
                </c:pt>
                <c:pt idx="276">
                  <c:v>65.747399999999999</c:v>
                </c:pt>
                <c:pt idx="277">
                  <c:v>65.533299999999997</c:v>
                </c:pt>
                <c:pt idx="278">
                  <c:v>65.335700000000003</c:v>
                </c:pt>
                <c:pt idx="279">
                  <c:v>65.143500000000003</c:v>
                </c:pt>
                <c:pt idx="280">
                  <c:v>64.950199999999995</c:v>
                </c:pt>
                <c:pt idx="281">
                  <c:v>64.751000000000005</c:v>
                </c:pt>
                <c:pt idx="282">
                  <c:v>64.403199999999998</c:v>
                </c:pt>
                <c:pt idx="283">
                  <c:v>64.327699999999993</c:v>
                </c:pt>
                <c:pt idx="284">
                  <c:v>64.062399999999997</c:v>
                </c:pt>
                <c:pt idx="285">
                  <c:v>63.850900000000003</c:v>
                </c:pt>
                <c:pt idx="286">
                  <c:v>63.612499999999997</c:v>
                </c:pt>
                <c:pt idx="287">
                  <c:v>63.348199999999999</c:v>
                </c:pt>
                <c:pt idx="288">
                  <c:v>63.067399999999999</c:v>
                </c:pt>
                <c:pt idx="289">
                  <c:v>62.840200000000003</c:v>
                </c:pt>
                <c:pt idx="290">
                  <c:v>62.621899999999997</c:v>
                </c:pt>
                <c:pt idx="291">
                  <c:v>62.393000000000001</c:v>
                </c:pt>
                <c:pt idx="292">
                  <c:v>62.210999999999999</c:v>
                </c:pt>
                <c:pt idx="293">
                  <c:v>61.961599999999997</c:v>
                </c:pt>
                <c:pt idx="294">
                  <c:v>61.671399999999998</c:v>
                </c:pt>
                <c:pt idx="295">
                  <c:v>61.459600000000002</c:v>
                </c:pt>
                <c:pt idx="296">
                  <c:v>61.384500000000003</c:v>
                </c:pt>
                <c:pt idx="297">
                  <c:v>61.150100000000002</c:v>
                </c:pt>
                <c:pt idx="298">
                  <c:v>60.884399999999999</c:v>
                </c:pt>
                <c:pt idx="299">
                  <c:v>60.662399999999998</c:v>
                </c:pt>
                <c:pt idx="300">
                  <c:v>60.395800000000001</c:v>
                </c:pt>
                <c:pt idx="301">
                  <c:v>60.149299999999997</c:v>
                </c:pt>
                <c:pt idx="302">
                  <c:v>59.930300000000003</c:v>
                </c:pt>
                <c:pt idx="303">
                  <c:v>59.752899999999997</c:v>
                </c:pt>
                <c:pt idx="304">
                  <c:v>59.571199999999997</c:v>
                </c:pt>
                <c:pt idx="305">
                  <c:v>59.403199999999998</c:v>
                </c:pt>
                <c:pt idx="306">
                  <c:v>59.211500000000001</c:v>
                </c:pt>
                <c:pt idx="307">
                  <c:v>59.253599999999999</c:v>
                </c:pt>
                <c:pt idx="308">
                  <c:v>59.195</c:v>
                </c:pt>
                <c:pt idx="309">
                  <c:v>59.1357</c:v>
                </c:pt>
                <c:pt idx="310">
                  <c:v>59.097299999999997</c:v>
                </c:pt>
                <c:pt idx="311">
                  <c:v>58.886800000000001</c:v>
                </c:pt>
                <c:pt idx="312">
                  <c:v>58.945900000000002</c:v>
                </c:pt>
                <c:pt idx="313">
                  <c:v>58.745800000000003</c:v>
                </c:pt>
                <c:pt idx="314">
                  <c:v>58.578899999999997</c:v>
                </c:pt>
                <c:pt idx="315">
                  <c:v>58.374600000000001</c:v>
                </c:pt>
                <c:pt idx="316">
                  <c:v>58.111600000000003</c:v>
                </c:pt>
                <c:pt idx="317">
                  <c:v>57.91</c:v>
                </c:pt>
                <c:pt idx="318">
                  <c:v>57.747399999999999</c:v>
                </c:pt>
                <c:pt idx="319">
                  <c:v>57.609299999999998</c:v>
                </c:pt>
                <c:pt idx="320">
                  <c:v>57.326799999999999</c:v>
                </c:pt>
                <c:pt idx="321">
                  <c:v>57.197099999999999</c:v>
                </c:pt>
                <c:pt idx="322">
                  <c:v>56.904400000000003</c:v>
                </c:pt>
                <c:pt idx="323">
                  <c:v>56.8035</c:v>
                </c:pt>
                <c:pt idx="324">
                  <c:v>56.625399999999999</c:v>
                </c:pt>
                <c:pt idx="325">
                  <c:v>56.266100000000002</c:v>
                </c:pt>
                <c:pt idx="326">
                  <c:v>56.050600000000003</c:v>
                </c:pt>
                <c:pt idx="327">
                  <c:v>55.807600000000001</c:v>
                </c:pt>
                <c:pt idx="328">
                  <c:v>55.6036</c:v>
                </c:pt>
                <c:pt idx="329">
                  <c:v>55.331299999999999</c:v>
                </c:pt>
                <c:pt idx="330">
                  <c:v>55.045499999999997</c:v>
                </c:pt>
                <c:pt idx="331">
                  <c:v>54.682099999999998</c:v>
                </c:pt>
                <c:pt idx="332">
                  <c:v>53.767899999999997</c:v>
                </c:pt>
                <c:pt idx="333">
                  <c:v>53.5533</c:v>
                </c:pt>
                <c:pt idx="334">
                  <c:v>53.273800000000001</c:v>
                </c:pt>
                <c:pt idx="335">
                  <c:v>52.979300000000002</c:v>
                </c:pt>
                <c:pt idx="336">
                  <c:v>52.662300000000002</c:v>
                </c:pt>
                <c:pt idx="337">
                  <c:v>52.345300000000002</c:v>
                </c:pt>
                <c:pt idx="338">
                  <c:v>51.914099999999998</c:v>
                </c:pt>
                <c:pt idx="339">
                  <c:v>51.296300000000002</c:v>
                </c:pt>
                <c:pt idx="340">
                  <c:v>51.310099999999998</c:v>
                </c:pt>
                <c:pt idx="341">
                  <c:v>51.013199999999998</c:v>
                </c:pt>
                <c:pt idx="342">
                  <c:v>51.034700000000001</c:v>
                </c:pt>
                <c:pt idx="343">
                  <c:v>50.79</c:v>
                </c:pt>
                <c:pt idx="344">
                  <c:v>50.543199999999999</c:v>
                </c:pt>
                <c:pt idx="345">
                  <c:v>50.274900000000002</c:v>
                </c:pt>
                <c:pt idx="346">
                  <c:v>50.1312</c:v>
                </c:pt>
                <c:pt idx="347">
                  <c:v>49.875399999999999</c:v>
                </c:pt>
                <c:pt idx="348">
                  <c:v>49.725499999999997</c:v>
                </c:pt>
                <c:pt idx="349">
                  <c:v>49.635300000000001</c:v>
                </c:pt>
                <c:pt idx="350">
                  <c:v>49.490699999999997</c:v>
                </c:pt>
                <c:pt idx="351">
                  <c:v>49.276499999999999</c:v>
                </c:pt>
                <c:pt idx="352">
                  <c:v>49.1143</c:v>
                </c:pt>
                <c:pt idx="353">
                  <c:v>48.753799999999998</c:v>
                </c:pt>
                <c:pt idx="354">
                  <c:v>48.9129</c:v>
                </c:pt>
                <c:pt idx="355">
                  <c:v>48.8322</c:v>
                </c:pt>
                <c:pt idx="356">
                  <c:v>48.773600000000002</c:v>
                </c:pt>
                <c:pt idx="357">
                  <c:v>48.62</c:v>
                </c:pt>
                <c:pt idx="358">
                  <c:v>48.6753</c:v>
                </c:pt>
                <c:pt idx="359">
                  <c:v>48.599400000000003</c:v>
                </c:pt>
                <c:pt idx="360">
                  <c:v>48.589799999999997</c:v>
                </c:pt>
                <c:pt idx="361">
                  <c:v>48.506</c:v>
                </c:pt>
                <c:pt idx="362">
                  <c:v>48.492699999999999</c:v>
                </c:pt>
                <c:pt idx="363">
                  <c:v>48.4499</c:v>
                </c:pt>
                <c:pt idx="364">
                  <c:v>48.475499999999997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3-4A8F-A92D-CE91EA7FD9F5}"/>
            </c:ext>
          </c:extLst>
        </c:ser>
        <c:ser>
          <c:idx val="1"/>
          <c:order val="1"/>
          <c:tx>
            <c:strRef>
              <c:f>IPDO!$K$1366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Armazenamento'!$G$368:$G$732</c:f>
              <c:numCache>
                <c:formatCode>#,#00</c:formatCode>
                <c:ptCount val="365"/>
                <c:pt idx="0">
                  <c:v>48.799700000000001</c:v>
                </c:pt>
                <c:pt idx="1">
                  <c:v>48.750300000000003</c:v>
                </c:pt>
                <c:pt idx="2">
                  <c:v>48.865000000000002</c:v>
                </c:pt>
                <c:pt idx="3">
                  <c:v>48.969799999999999</c:v>
                </c:pt>
                <c:pt idx="4">
                  <c:v>48.997999999999998</c:v>
                </c:pt>
                <c:pt idx="5">
                  <c:v>49.028300000000002</c:v>
                </c:pt>
                <c:pt idx="6">
                  <c:v>49.671900000000001</c:v>
                </c:pt>
                <c:pt idx="7">
                  <c:v>49.692700000000002</c:v>
                </c:pt>
                <c:pt idx="8">
                  <c:v>49.7303</c:v>
                </c:pt>
                <c:pt idx="9">
                  <c:v>49.655799999999999</c:v>
                </c:pt>
                <c:pt idx="10">
                  <c:v>49.6419</c:v>
                </c:pt>
                <c:pt idx="11">
                  <c:v>49.654400000000003</c:v>
                </c:pt>
                <c:pt idx="12">
                  <c:v>49.734900000000003</c:v>
                </c:pt>
                <c:pt idx="13">
                  <c:v>49.893700000000003</c:v>
                </c:pt>
                <c:pt idx="14">
                  <c:v>50.056100000000001</c:v>
                </c:pt>
                <c:pt idx="15">
                  <c:v>50.203800000000001</c:v>
                </c:pt>
                <c:pt idx="16">
                  <c:v>50.294800000000002</c:v>
                </c:pt>
                <c:pt idx="17">
                  <c:v>50.363199999999999</c:v>
                </c:pt>
                <c:pt idx="18">
                  <c:v>50.466000000000001</c:v>
                </c:pt>
                <c:pt idx="19">
                  <c:v>50.675400000000003</c:v>
                </c:pt>
                <c:pt idx="20">
                  <c:v>50.921999999999997</c:v>
                </c:pt>
                <c:pt idx="21">
                  <c:v>51.301099999999998</c:v>
                </c:pt>
                <c:pt idx="22">
                  <c:v>52.0398</c:v>
                </c:pt>
                <c:pt idx="23">
                  <c:v>52.292499999999997</c:v>
                </c:pt>
                <c:pt idx="24">
                  <c:v>52.826500000000003</c:v>
                </c:pt>
                <c:pt idx="25">
                  <c:v>53.379199999999997</c:v>
                </c:pt>
                <c:pt idx="26">
                  <c:v>54.132199999999997</c:v>
                </c:pt>
                <c:pt idx="27">
                  <c:v>54.572499999999998</c:v>
                </c:pt>
                <c:pt idx="28">
                  <c:v>55.1145</c:v>
                </c:pt>
                <c:pt idx="29">
                  <c:v>55.614199999999997</c:v>
                </c:pt>
                <c:pt idx="30">
                  <c:v>55.765799999999999</c:v>
                </c:pt>
                <c:pt idx="31">
                  <c:v>56.153700000000001</c:v>
                </c:pt>
                <c:pt idx="32">
                  <c:v>56.388399999999997</c:v>
                </c:pt>
                <c:pt idx="33">
                  <c:v>56.842599999999997</c:v>
                </c:pt>
                <c:pt idx="34">
                  <c:v>56.868000000000002</c:v>
                </c:pt>
                <c:pt idx="35">
                  <c:v>56.851399999999998</c:v>
                </c:pt>
                <c:pt idx="36">
                  <c:v>57.047800000000002</c:v>
                </c:pt>
                <c:pt idx="37">
                  <c:v>57.4178</c:v>
                </c:pt>
                <c:pt idx="38">
                  <c:v>57.253999999999998</c:v>
                </c:pt>
                <c:pt idx="39">
                  <c:v>58.154600000000002</c:v>
                </c:pt>
                <c:pt idx="40">
                  <c:v>58.377899999999997</c:v>
                </c:pt>
                <c:pt idx="41">
                  <c:v>58.782699999999998</c:v>
                </c:pt>
                <c:pt idx="42">
                  <c:v>59.226599999999998</c:v>
                </c:pt>
                <c:pt idx="43">
                  <c:v>59.3643</c:v>
                </c:pt>
                <c:pt idx="44">
                  <c:v>59.681399999999996</c:v>
                </c:pt>
                <c:pt idx="45">
                  <c:v>60.002499999999998</c:v>
                </c:pt>
                <c:pt idx="46">
                  <c:v>60.338000000000001</c:v>
                </c:pt>
                <c:pt idx="47">
                  <c:v>60.710999999999999</c:v>
                </c:pt>
                <c:pt idx="48">
                  <c:v>60.9636</c:v>
                </c:pt>
                <c:pt idx="49">
                  <c:v>61.482500000000002</c:v>
                </c:pt>
                <c:pt idx="50">
                  <c:v>62.031100000000002</c:v>
                </c:pt>
                <c:pt idx="51">
                  <c:v>62.638500000000001</c:v>
                </c:pt>
                <c:pt idx="52">
                  <c:v>63.137099999999997</c:v>
                </c:pt>
                <c:pt idx="53">
                  <c:v>63.773600000000002</c:v>
                </c:pt>
                <c:pt idx="54">
                  <c:v>64.344099999999997</c:v>
                </c:pt>
                <c:pt idx="55">
                  <c:v>64.8155</c:v>
                </c:pt>
                <c:pt idx="56">
                  <c:v>65.060900000000004</c:v>
                </c:pt>
                <c:pt idx="57">
                  <c:v>65.402299999999997</c:v>
                </c:pt>
                <c:pt idx="58">
                  <c:v>65.194599999999994</c:v>
                </c:pt>
                <c:pt idx="59">
                  <c:v>65.4619</c:v>
                </c:pt>
                <c:pt idx="60">
                  <c:v>65.745199999999997</c:v>
                </c:pt>
                <c:pt idx="61">
                  <c:v>66.086500000000001</c:v>
                </c:pt>
                <c:pt idx="62">
                  <c:v>66.4726</c:v>
                </c:pt>
                <c:pt idx="63">
                  <c:v>66.88</c:v>
                </c:pt>
                <c:pt idx="64">
                  <c:v>67.605900000000005</c:v>
                </c:pt>
                <c:pt idx="65">
                  <c:v>67.772499999999994</c:v>
                </c:pt>
                <c:pt idx="66">
                  <c:v>68.399100000000004</c:v>
                </c:pt>
                <c:pt idx="67">
                  <c:v>68.653899999999993</c:v>
                </c:pt>
                <c:pt idx="68">
                  <c:v>68.7941</c:v>
                </c:pt>
                <c:pt idx="69">
                  <c:v>69.084800000000001</c:v>
                </c:pt>
                <c:pt idx="70">
                  <c:v>69.357699999999994</c:v>
                </c:pt>
                <c:pt idx="71">
                  <c:v>69.584100000000007</c:v>
                </c:pt>
                <c:pt idx="72">
                  <c:v>69.786199999999994</c:v>
                </c:pt>
                <c:pt idx="73">
                  <c:v>69.902500000000003</c:v>
                </c:pt>
                <c:pt idx="74">
                  <c:v>70.017300000000006</c:v>
                </c:pt>
                <c:pt idx="75">
                  <c:v>70.096000000000004</c:v>
                </c:pt>
                <c:pt idx="76">
                  <c:v>70.222499999999997</c:v>
                </c:pt>
                <c:pt idx="77">
                  <c:v>70.336600000000004</c:v>
                </c:pt>
                <c:pt idx="78">
                  <c:v>70.443200000000004</c:v>
                </c:pt>
                <c:pt idx="79">
                  <c:v>70.493899999999996</c:v>
                </c:pt>
                <c:pt idx="80">
                  <c:v>70.674999999999997</c:v>
                </c:pt>
                <c:pt idx="81">
                  <c:v>70.833299999999994</c:v>
                </c:pt>
                <c:pt idx="82">
                  <c:v>71.090599999999995</c:v>
                </c:pt>
                <c:pt idx="83">
                  <c:v>71.280600000000007</c:v>
                </c:pt>
                <c:pt idx="84">
                  <c:v>71.697999999999993</c:v>
                </c:pt>
                <c:pt idx="85">
                  <c:v>71.865499999999997</c:v>
                </c:pt>
                <c:pt idx="86">
                  <c:v>72.139700000000005</c:v>
                </c:pt>
                <c:pt idx="87">
                  <c:v>72.393199999999993</c:v>
                </c:pt>
                <c:pt idx="88">
                  <c:v>72.576499999999996</c:v>
                </c:pt>
                <c:pt idx="89">
                  <c:v>72.809899999999999</c:v>
                </c:pt>
                <c:pt idx="90">
                  <c:v>73.022300000000001</c:v>
                </c:pt>
                <c:pt idx="91">
                  <c:v>73.227999999999994</c:v>
                </c:pt>
                <c:pt idx="92">
                  <c:v>73.442700000000002</c:v>
                </c:pt>
                <c:pt idx="93">
                  <c:v>73.732100000000003</c:v>
                </c:pt>
                <c:pt idx="94">
                  <c:v>74.213300000000004</c:v>
                </c:pt>
                <c:pt idx="95">
                  <c:v>74.762799999999999</c:v>
                </c:pt>
                <c:pt idx="96">
                  <c:v>75.235699999999994</c:v>
                </c:pt>
                <c:pt idx="97">
                  <c:v>75.593500000000006</c:v>
                </c:pt>
                <c:pt idx="98">
                  <c:v>75.722899999999996</c:v>
                </c:pt>
                <c:pt idx="99">
                  <c:v>75.913200000000003</c:v>
                </c:pt>
                <c:pt idx="100">
                  <c:v>76.005300000000005</c:v>
                </c:pt>
                <c:pt idx="101">
                  <c:v>76.162000000000006</c:v>
                </c:pt>
                <c:pt idx="102">
                  <c:v>76.354200000000006</c:v>
                </c:pt>
                <c:pt idx="103">
                  <c:v>76.514600000000002</c:v>
                </c:pt>
                <c:pt idx="104">
                  <c:v>76.708500000000001</c:v>
                </c:pt>
                <c:pt idx="105">
                  <c:v>76.877099999999999</c:v>
                </c:pt>
                <c:pt idx="106">
                  <c:v>77.117999999999995</c:v>
                </c:pt>
                <c:pt idx="107">
                  <c:v>77.324100000000001</c:v>
                </c:pt>
                <c:pt idx="108">
                  <c:v>77.507000000000005</c:v>
                </c:pt>
                <c:pt idx="109">
                  <c:v>77.710700000000003</c:v>
                </c:pt>
                <c:pt idx="110">
                  <c:v>77.941100000000006</c:v>
                </c:pt>
                <c:pt idx="111">
                  <c:v>78.200599999999994</c:v>
                </c:pt>
                <c:pt idx="112">
                  <c:v>78.296999999999997</c:v>
                </c:pt>
                <c:pt idx="113">
                  <c:v>78.363600000000005</c:v>
                </c:pt>
                <c:pt idx="114">
                  <c:v>78.437399999999997</c:v>
                </c:pt>
                <c:pt idx="115">
                  <c:v>78.465900000000005</c:v>
                </c:pt>
                <c:pt idx="116">
                  <c:v>78.541700000000006</c:v>
                </c:pt>
                <c:pt idx="117">
                  <c:v>78.481899999999996</c:v>
                </c:pt>
                <c:pt idx="118">
                  <c:v>78.497</c:v>
                </c:pt>
                <c:pt idx="119">
                  <c:v>78.535600000000002</c:v>
                </c:pt>
                <c:pt idx="120">
                  <c:v>78.541899999999998</c:v>
                </c:pt>
                <c:pt idx="121">
                  <c:v>78.471199999999996</c:v>
                </c:pt>
                <c:pt idx="122">
                  <c:v>78.426900000000003</c:v>
                </c:pt>
                <c:pt idx="123">
                  <c:v>78.343599999999995</c:v>
                </c:pt>
                <c:pt idx="124">
                  <c:v>78.368399999999994</c:v>
                </c:pt>
                <c:pt idx="125">
                  <c:v>78.208399999999997</c:v>
                </c:pt>
                <c:pt idx="126">
                  <c:v>78.1845</c:v>
                </c:pt>
                <c:pt idx="127">
                  <c:v>78.044600000000003</c:v>
                </c:pt>
                <c:pt idx="128">
                  <c:v>77.956400000000002</c:v>
                </c:pt>
                <c:pt idx="129">
                  <c:v>77.865700000000004</c:v>
                </c:pt>
                <c:pt idx="130">
                  <c:v>77.748199999999997</c:v>
                </c:pt>
                <c:pt idx="131">
                  <c:v>77.630899999999997</c:v>
                </c:pt>
                <c:pt idx="132">
                  <c:v>77.535799999999995</c:v>
                </c:pt>
                <c:pt idx="133">
                  <c:v>77.334199999999996</c:v>
                </c:pt>
                <c:pt idx="134">
                  <c:v>77.192899999999995</c:v>
                </c:pt>
                <c:pt idx="135">
                  <c:v>77.025300000000001</c:v>
                </c:pt>
                <c:pt idx="136">
                  <c:v>76.901499999999999</c:v>
                </c:pt>
                <c:pt idx="137">
                  <c:v>76.723799999999997</c:v>
                </c:pt>
                <c:pt idx="138">
                  <c:v>76.672600000000003</c:v>
                </c:pt>
                <c:pt idx="139">
                  <c:v>76.521699999999996</c:v>
                </c:pt>
                <c:pt idx="140">
                  <c:v>76.272999999999996</c:v>
                </c:pt>
                <c:pt idx="141">
                  <c:v>76.140799999999999</c:v>
                </c:pt>
                <c:pt idx="142">
                  <c:v>75.972499999999997</c:v>
                </c:pt>
                <c:pt idx="143">
                  <c:v>75.8626</c:v>
                </c:pt>
                <c:pt idx="144">
                  <c:v>75.683700000000002</c:v>
                </c:pt>
                <c:pt idx="145">
                  <c:v>75.568299999999994</c:v>
                </c:pt>
                <c:pt idx="146">
                  <c:v>75.358400000000003</c:v>
                </c:pt>
                <c:pt idx="147">
                  <c:v>75.176900000000003</c:v>
                </c:pt>
                <c:pt idx="148">
                  <c:v>74.970699999999994</c:v>
                </c:pt>
                <c:pt idx="149">
                  <c:v>74.785700000000006</c:v>
                </c:pt>
                <c:pt idx="150">
                  <c:v>74.665099999999995</c:v>
                </c:pt>
                <c:pt idx="151">
                  <c:v>74.484399999999994</c:v>
                </c:pt>
                <c:pt idx="152">
                  <c:v>74.298299999999998</c:v>
                </c:pt>
                <c:pt idx="153">
                  <c:v>74.102099999999993</c:v>
                </c:pt>
                <c:pt idx="154">
                  <c:v>74.030299999999997</c:v>
                </c:pt>
                <c:pt idx="155">
                  <c:v>73.918599999999998</c:v>
                </c:pt>
                <c:pt idx="156">
                  <c:v>73.797899999999998</c:v>
                </c:pt>
                <c:pt idx="157">
                  <c:v>73.596800000000002</c:v>
                </c:pt>
                <c:pt idx="158">
                  <c:v>73.457099999999997</c:v>
                </c:pt>
                <c:pt idx="159">
                  <c:v>73.288499999999999</c:v>
                </c:pt>
                <c:pt idx="160">
                  <c:v>73.075900000000004</c:v>
                </c:pt>
                <c:pt idx="161">
                  <c:v>72.893100000000004</c:v>
                </c:pt>
                <c:pt idx="162">
                  <c:v>72.727400000000003</c:v>
                </c:pt>
                <c:pt idx="163">
                  <c:v>72.567899999999995</c:v>
                </c:pt>
                <c:pt idx="164">
                  <c:v>72.369399999999999</c:v>
                </c:pt>
                <c:pt idx="165">
                  <c:v>72.104500000000002</c:v>
                </c:pt>
                <c:pt idx="166">
                  <c:v>71.953000000000003</c:v>
                </c:pt>
                <c:pt idx="167">
                  <c:v>71.503699999999995</c:v>
                </c:pt>
                <c:pt idx="168">
                  <c:v>71.430599999999998</c:v>
                </c:pt>
                <c:pt idx="169">
                  <c:v>71.338300000000004</c:v>
                </c:pt>
                <c:pt idx="170">
                  <c:v>71.170500000000004</c:v>
                </c:pt>
                <c:pt idx="171">
                  <c:v>71.043999999999997</c:v>
                </c:pt>
                <c:pt idx="172">
                  <c:v>70.880600000000001</c:v>
                </c:pt>
                <c:pt idx="173">
                  <c:v>70.709800000000001</c:v>
                </c:pt>
                <c:pt idx="174">
                  <c:v>70.509</c:v>
                </c:pt>
                <c:pt idx="175">
                  <c:v>70.321100000000001</c:v>
                </c:pt>
                <c:pt idx="176">
                  <c:v>70.146299999999997</c:v>
                </c:pt>
                <c:pt idx="177">
                  <c:v>69.818799999999996</c:v>
                </c:pt>
                <c:pt idx="178">
                  <c:v>69.599000000000004</c:v>
                </c:pt>
                <c:pt idx="179">
                  <c:v>69.4054</c:v>
                </c:pt>
                <c:pt idx="180">
                  <c:v>69.255499999999998</c:v>
                </c:pt>
                <c:pt idx="181">
                  <c:v>69.088399999999993</c:v>
                </c:pt>
                <c:pt idx="182">
                  <c:v>68.844899999999996</c:v>
                </c:pt>
                <c:pt idx="183">
                  <c:v>68.686700000000002</c:v>
                </c:pt>
                <c:pt idx="184">
                  <c:v>68.576899999999995</c:v>
                </c:pt>
                <c:pt idx="185">
                  <c:v>68.404600000000002</c:v>
                </c:pt>
                <c:pt idx="186">
                  <c:v>68.176100000000005</c:v>
                </c:pt>
                <c:pt idx="187">
                  <c:v>68.081199999999995</c:v>
                </c:pt>
                <c:pt idx="188">
                  <c:v>67.858800000000002</c:v>
                </c:pt>
                <c:pt idx="189">
                  <c:v>67.619399999999999</c:v>
                </c:pt>
                <c:pt idx="190">
                  <c:v>67.409199999999998</c:v>
                </c:pt>
                <c:pt idx="191">
                  <c:v>67.272300000000001</c:v>
                </c:pt>
                <c:pt idx="192">
                  <c:v>67.009500000000003</c:v>
                </c:pt>
                <c:pt idx="193">
                  <c:v>66.766300000000001</c:v>
                </c:pt>
                <c:pt idx="194">
                  <c:v>66.620099999999994</c:v>
                </c:pt>
                <c:pt idx="195">
                  <c:v>66.431700000000006</c:v>
                </c:pt>
                <c:pt idx="196">
                  <c:v>66.192899999999995</c:v>
                </c:pt>
                <c:pt idx="197">
                  <c:v>65.765699999999995</c:v>
                </c:pt>
                <c:pt idx="198">
                  <c:v>65.758899999999997</c:v>
                </c:pt>
                <c:pt idx="199">
                  <c:v>65.325699999999998</c:v>
                </c:pt>
                <c:pt idx="200">
                  <c:v>65.262699999999995</c:v>
                </c:pt>
                <c:pt idx="201">
                  <c:v>65.218500000000006</c:v>
                </c:pt>
                <c:pt idx="202">
                  <c:v>64.798599999999993</c:v>
                </c:pt>
                <c:pt idx="203">
                  <c:v>64.572000000000003</c:v>
                </c:pt>
                <c:pt idx="204">
                  <c:v>64.412800000000004</c:v>
                </c:pt>
                <c:pt idx="205">
                  <c:v>64.188500000000005</c:v>
                </c:pt>
                <c:pt idx="206">
                  <c:v>64.069199999999995</c:v>
                </c:pt>
                <c:pt idx="207">
                  <c:v>63.799100000000003</c:v>
                </c:pt>
                <c:pt idx="208">
                  <c:v>63.678600000000003</c:v>
                </c:pt>
                <c:pt idx="209">
                  <c:v>63.668500000000002</c:v>
                </c:pt>
                <c:pt idx="210">
                  <c:v>63.372</c:v>
                </c:pt>
                <c:pt idx="211">
                  <c:v>63.090899999999998</c:v>
                </c:pt>
                <c:pt idx="212">
                  <c:v>62.848100000000002</c:v>
                </c:pt>
                <c:pt idx="213">
                  <c:v>62.746200000000002</c:v>
                </c:pt>
                <c:pt idx="214">
                  <c:v>62.362099999999998</c:v>
                </c:pt>
                <c:pt idx="215">
                  <c:v>62.2119</c:v>
                </c:pt>
                <c:pt idx="216">
                  <c:v>61.962800000000001</c:v>
                </c:pt>
                <c:pt idx="217">
                  <c:v>61.816299999999998</c:v>
                </c:pt>
                <c:pt idx="218">
                  <c:v>61.578499999999998</c:v>
                </c:pt>
                <c:pt idx="219">
                  <c:v>61.321199999999997</c:v>
                </c:pt>
                <c:pt idx="220">
                  <c:v>61.144799999999996</c:v>
                </c:pt>
                <c:pt idx="221">
                  <c:v>60.859299999999998</c:v>
                </c:pt>
                <c:pt idx="222">
                  <c:v>60.576000000000001</c:v>
                </c:pt>
                <c:pt idx="223">
                  <c:v>60.401600000000002</c:v>
                </c:pt>
                <c:pt idx="224">
                  <c:v>60.157299999999999</c:v>
                </c:pt>
                <c:pt idx="225">
                  <c:v>59.908099999999997</c:v>
                </c:pt>
                <c:pt idx="226">
                  <c:v>59.717500000000001</c:v>
                </c:pt>
                <c:pt idx="227">
                  <c:v>59.4465</c:v>
                </c:pt>
                <c:pt idx="228">
                  <c:v>59.248199999999997</c:v>
                </c:pt>
                <c:pt idx="229">
                  <c:v>59.115600000000001</c:v>
                </c:pt>
                <c:pt idx="230">
                  <c:v>58.958399999999997</c:v>
                </c:pt>
                <c:pt idx="231">
                  <c:v>58.676000000000002</c:v>
                </c:pt>
                <c:pt idx="232">
                  <c:v>58.113100000000003</c:v>
                </c:pt>
                <c:pt idx="233">
                  <c:v>58.200899999999997</c:v>
                </c:pt>
                <c:pt idx="234">
                  <c:v>58.012099999999997</c:v>
                </c:pt>
                <c:pt idx="235">
                  <c:v>57.740400000000001</c:v>
                </c:pt>
                <c:pt idx="236">
                  <c:v>57.481000000000002</c:v>
                </c:pt>
                <c:pt idx="237">
                  <c:v>57.249699999999997</c:v>
                </c:pt>
                <c:pt idx="238">
                  <c:v>56.994399999999999</c:v>
                </c:pt>
                <c:pt idx="239">
                  <c:v>56.774299999999997</c:v>
                </c:pt>
                <c:pt idx="240">
                  <c:v>56.5244</c:v>
                </c:pt>
                <c:pt idx="241">
                  <c:v>56.371600000000001</c:v>
                </c:pt>
                <c:pt idx="242">
                  <c:v>56.125500000000002</c:v>
                </c:pt>
                <c:pt idx="243">
                  <c:v>55.829799999999999</c:v>
                </c:pt>
                <c:pt idx="244">
                  <c:v>55.707500000000003</c:v>
                </c:pt>
                <c:pt idx="245">
                  <c:v>55.468000000000004</c:v>
                </c:pt>
                <c:pt idx="246">
                  <c:v>55.189399999999999</c:v>
                </c:pt>
                <c:pt idx="247">
                  <c:v>55.016100000000002</c:v>
                </c:pt>
                <c:pt idx="248">
                  <c:v>54.776600000000002</c:v>
                </c:pt>
                <c:pt idx="249">
                  <c:v>54.587499999999999</c:v>
                </c:pt>
                <c:pt idx="250">
                  <c:v>54.338200000000001</c:v>
                </c:pt>
                <c:pt idx="251">
                  <c:v>54.110700000000001</c:v>
                </c:pt>
                <c:pt idx="252">
                  <c:v>53.857700000000001</c:v>
                </c:pt>
                <c:pt idx="253">
                  <c:v>53.604599999999998</c:v>
                </c:pt>
                <c:pt idx="254">
                  <c:v>53.327800000000003</c:v>
                </c:pt>
                <c:pt idx="255">
                  <c:v>53.064700000000002</c:v>
                </c:pt>
                <c:pt idx="256">
                  <c:v>52.7607</c:v>
                </c:pt>
                <c:pt idx="257">
                  <c:v>52.598100000000002</c:v>
                </c:pt>
                <c:pt idx="258">
                  <c:v>52.443899999999999</c:v>
                </c:pt>
                <c:pt idx="259">
                  <c:v>52.210099999999997</c:v>
                </c:pt>
                <c:pt idx="260">
                  <c:v>51.8568</c:v>
                </c:pt>
                <c:pt idx="261">
                  <c:v>51.560699999999997</c:v>
                </c:pt>
                <c:pt idx="262">
                  <c:v>51.3446</c:v>
                </c:pt>
                <c:pt idx="263">
                  <c:v>51.031999999999996</c:v>
                </c:pt>
                <c:pt idx="264">
                  <c:v>50.7973</c:v>
                </c:pt>
                <c:pt idx="265">
                  <c:v>50.666800000000002</c:v>
                </c:pt>
                <c:pt idx="266">
                  <c:v>50.494300000000003</c:v>
                </c:pt>
                <c:pt idx="267">
                  <c:v>50.291200000000003</c:v>
                </c:pt>
                <c:pt idx="268">
                  <c:v>50.310299999999998</c:v>
                </c:pt>
                <c:pt idx="269">
                  <c:v>49.942999999999998</c:v>
                </c:pt>
                <c:pt idx="270">
                  <c:v>49.781399999999998</c:v>
                </c:pt>
                <c:pt idx="271">
                  <c:v>49.5379</c:v>
                </c:pt>
                <c:pt idx="272">
                  <c:v>49.3782</c:v>
                </c:pt>
                <c:pt idx="273">
                  <c:v>49.145600000000002</c:v>
                </c:pt>
                <c:pt idx="274">
                  <c:v>49.111400000000003</c:v>
                </c:pt>
                <c:pt idx="275">
                  <c:v>48.863100000000003</c:v>
                </c:pt>
                <c:pt idx="276">
                  <c:v>48.6661</c:v>
                </c:pt>
                <c:pt idx="277">
                  <c:v>48.425899999999999</c:v>
                </c:pt>
                <c:pt idx="278">
                  <c:v>48.241999999999997</c:v>
                </c:pt>
                <c:pt idx="279">
                  <c:v>48.055900000000001</c:v>
                </c:pt>
                <c:pt idx="280">
                  <c:v>47.758200000000002</c:v>
                </c:pt>
                <c:pt idx="281">
                  <c:v>47.671100000000003</c:v>
                </c:pt>
                <c:pt idx="282">
                  <c:v>47.441200000000002</c:v>
                </c:pt>
                <c:pt idx="283">
                  <c:v>47.277099999999997</c:v>
                </c:pt>
                <c:pt idx="284">
                  <c:v>47.142400000000002</c:v>
                </c:pt>
                <c:pt idx="285">
                  <c:v>46.911799999999999</c:v>
                </c:pt>
                <c:pt idx="286">
                  <c:v>46.685600000000001</c:v>
                </c:pt>
                <c:pt idx="287">
                  <c:v>46.456299999999999</c:v>
                </c:pt>
                <c:pt idx="288">
                  <c:v>46.3123</c:v>
                </c:pt>
                <c:pt idx="289">
                  <c:v>46.265099999999997</c:v>
                </c:pt>
                <c:pt idx="290">
                  <c:v>45.931899999999999</c:v>
                </c:pt>
                <c:pt idx="291">
                  <c:v>45.8157</c:v>
                </c:pt>
                <c:pt idx="292">
                  <c:v>45.854900000000001</c:v>
                </c:pt>
                <c:pt idx="293">
                  <c:v>45.765799999999999</c:v>
                </c:pt>
                <c:pt idx="294">
                  <c:v>45.627000000000002</c:v>
                </c:pt>
                <c:pt idx="295">
                  <c:v>45.387700000000002</c:v>
                </c:pt>
                <c:pt idx="296">
                  <c:v>45.254600000000003</c:v>
                </c:pt>
                <c:pt idx="297">
                  <c:v>45.161799999999999</c:v>
                </c:pt>
                <c:pt idx="298">
                  <c:v>45.046300000000002</c:v>
                </c:pt>
                <c:pt idx="299">
                  <c:v>44.786799999999999</c:v>
                </c:pt>
                <c:pt idx="300">
                  <c:v>44.876800000000003</c:v>
                </c:pt>
                <c:pt idx="301">
                  <c:v>44.804099999999998</c:v>
                </c:pt>
                <c:pt idx="302">
                  <c:v>44.674500000000002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A-4AF4-AA8C-2DB5CFBE1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2.pn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12" Type="http://schemas.openxmlformats.org/officeDocument/2006/relationships/chart" Target="../charts/chart5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chart" Target="../charts/chart4.xml"/><Relationship Id="rId5" Type="http://schemas.openxmlformats.org/officeDocument/2006/relationships/image" Target="../media/image8.png"/><Relationship Id="rId10" Type="http://schemas.openxmlformats.org/officeDocument/2006/relationships/chart" Target="../charts/chart3.xml"/><Relationship Id="rId4" Type="http://schemas.openxmlformats.org/officeDocument/2006/relationships/image" Target="../media/image7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65943</xdr:colOff>
      <xdr:row>8</xdr:row>
      <xdr:rowOff>684</xdr:rowOff>
    </xdr:from>
    <xdr:to>
      <xdr:col>9</xdr:col>
      <xdr:colOff>549520</xdr:colOff>
      <xdr:row>40</xdr:row>
      <xdr:rowOff>63744</xdr:rowOff>
    </xdr:to>
    <xdr:pic>
      <xdr:nvPicPr>
        <xdr:cNvPr id="2366" name="Imagem 2365">
          <a:extLst>
            <a:ext uri="{FF2B5EF4-FFF2-40B4-BE49-F238E27FC236}">
              <a16:creationId xmlns:a16="http://schemas.microsoft.com/office/drawing/2014/main" id="{00000000-0008-0000-0100-00003E090000}"/>
            </a:ext>
          </a:extLst>
        </xdr:cNvPr>
        <xdr:cNvPicPr preferRelativeResize="0">
          <a:picLocks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137" b="4101"/>
        <a:stretch/>
      </xdr:blipFill>
      <xdr:spPr>
        <a:xfrm>
          <a:off x="65943" y="1629459"/>
          <a:ext cx="6712927" cy="61590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4145</xdr:rowOff>
    </xdr:from>
    <xdr:to>
      <xdr:col>10</xdr:col>
      <xdr:colOff>3052</xdr:colOff>
      <xdr:row>93</xdr:row>
      <xdr:rowOff>42116</xdr:rowOff>
    </xdr:to>
    <xdr:pic>
      <xdr:nvPicPr>
        <xdr:cNvPr id="2414" name="Imagem 2413">
          <a:extLst>
            <a:ext uri="{FF2B5EF4-FFF2-40B4-BE49-F238E27FC236}">
              <a16:creationId xmlns:a16="http://schemas.microsoft.com/office/drawing/2014/main" id="{00000000-0008-0000-0100-00006E0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67320"/>
          <a:ext cx="6768000" cy="7743697"/>
        </a:xfrm>
        <a:prstGeom prst="rect">
          <a:avLst/>
        </a:prstGeom>
      </xdr:spPr>
    </xdr:pic>
    <xdr:clientData/>
  </xdr:twoCellAnchor>
  <xdr:twoCellAnchor>
    <xdr:from>
      <xdr:col>3</xdr:col>
      <xdr:colOff>457199</xdr:colOff>
      <xdr:row>1364</xdr:row>
      <xdr:rowOff>19050</xdr:rowOff>
    </xdr:from>
    <xdr:to>
      <xdr:col>10</xdr:col>
      <xdr:colOff>2158</xdr:colOff>
      <xdr:row>1374</xdr:row>
      <xdr:rowOff>104850</xdr:rowOff>
    </xdr:to>
    <xdr:graphicFrame macro="">
      <xdr:nvGraphicFramePr>
        <xdr:cNvPr id="2384" name="Gráfico 2383">
          <a:extLst>
            <a:ext uri="{FF2B5EF4-FFF2-40B4-BE49-F238E27FC236}">
              <a16:creationId xmlns:a16="http://schemas.microsoft.com/office/drawing/2014/main" id="{00000000-0008-0000-0100-000050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102</xdr:row>
      <xdr:rowOff>16852</xdr:rowOff>
    </xdr:from>
    <xdr:to>
      <xdr:col>10</xdr:col>
      <xdr:colOff>48024</xdr:colOff>
      <xdr:row>114</xdr:row>
      <xdr:rowOff>155477</xdr:rowOff>
    </xdr:to>
    <xdr:pic>
      <xdr:nvPicPr>
        <xdr:cNvPr id="2343" name="Imagem 2342">
          <a:extLst>
            <a:ext uri="{FF2B5EF4-FFF2-40B4-BE49-F238E27FC236}">
              <a16:creationId xmlns:a16="http://schemas.microsoft.com/office/drawing/2014/main" id="{00000000-0008-0000-01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579737"/>
          <a:ext cx="6910021" cy="2430340"/>
        </a:xfrm>
        <a:prstGeom prst="rect">
          <a:avLst/>
        </a:prstGeom>
      </xdr:spPr>
    </xdr:pic>
    <xdr:clientData/>
  </xdr:twoCellAnchor>
  <xdr:twoCellAnchor editAs="oneCell">
    <xdr:from>
      <xdr:col>1</xdr:col>
      <xdr:colOff>54432</xdr:colOff>
      <xdr:row>1163</xdr:row>
      <xdr:rowOff>184506</xdr:rowOff>
    </xdr:from>
    <xdr:to>
      <xdr:col>9</xdr:col>
      <xdr:colOff>126529</xdr:colOff>
      <xdr:row>1172</xdr:row>
      <xdr:rowOff>39727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521" y="211326542"/>
          <a:ext cx="5378883" cy="15697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391571</xdr:colOff>
      <xdr:row>1279</xdr:row>
      <xdr:rowOff>158749</xdr:rowOff>
    </xdr:from>
    <xdr:to>
      <xdr:col>9</xdr:col>
      <xdr:colOff>336314</xdr:colOff>
      <xdr:row>1300</xdr:row>
      <xdr:rowOff>34443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291665"/>
          <a:ext cx="675062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devido à geração renovável superior ao valor previsto no submercado Nordeste.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térmica e solar fotovoltaica não apresentaram desvio significativo em relação aos valores previstos.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foi superior ao valor previsto devido a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hidráulica, nuclear, eólica e solar fotovoltaica, bem como a carga e a produção total de Itaipu para o Brasil, não apresentaram desvio significativo em relação aos valores previstos.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em usinas controladas (ver itens 5 e 6).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09h51 às 15h02 houve restrição de geração solar fotovoltaica para controle de inequações regionais contidas em instrução de operação normal. A máxima redução foi de 276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hidráulica e térmica, bem como a carga,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solar fotovoltaica e eólica, foram superiores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 00h00 às 05h00, 05h42 às 11h26 e 18h00 às 23h59 houve restrição de geração eólica para controle de inequações regionais e fluxo sistêmico contidos em instrução de operação normal. A máxima redução foi de 3.294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06h05 às 14h22 houve restrição de geração solar fotovoltaica para controle de inequações regionais. A máxima redução foi de 315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devido à geração renovável superior ao valor previsto no submercado Nordeste.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em usinas controladas pelo ONS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eólica e solar fotovoltaica, bem como a carga,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Sistema Isolado de Roraima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e a carga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submercado Sul foi superior ao valor programado devido à geração hidráulica inferior ao valor programado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do submercado Nordeste foi superior ao valor programado devido à geração eólica e solar fotovoltaica superiores aos valores previstos nesse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Norte foi superior ao valor programado devido à geração hidráulica inferior ao valor programado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internacional do Brasil para a Argentina, via conversora de Garabi I,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internacional do Uruguai para o Brasil, via conversora de Melo,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REL - Razão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OME - Ordem de Mérito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INF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EXP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GEN - Garantia de Suprimento Energétic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PCI - Perdas e Consumo Interno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GFM - Geração Fora de Ordem de Mérito de Custo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GSB - Geração de Substituição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ERP - Energia Reposição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UCM - Unit Commitment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Recomposição da Reserva Operativa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469</xdr:row>
      <xdr:rowOff>105640</xdr:rowOff>
    </xdr:from>
    <xdr:to>
      <xdr:col>10</xdr:col>
      <xdr:colOff>0</xdr:colOff>
      <xdr:row>472</xdr:row>
      <xdr:rowOff>43294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81890754"/>
          <a:ext cx="6762750" cy="405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7.2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876</xdr:row>
      <xdr:rowOff>862</xdr:rowOff>
    </xdr:from>
    <xdr:to>
      <xdr:col>9</xdr:col>
      <xdr:colOff>726496</xdr:colOff>
      <xdr:row>974</xdr:row>
      <xdr:rowOff>0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abaixo do valor programado das 06h00 às 09h38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para controle de carregamento da LT 345 kV Venda das Pedras / Macaé.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Furnas), gerou abaixo do valor programado da 00h00 às 07h11 e não gerou das 07h12 às 12h00 devido à indisponibilidade, rampa de elevação e redução da unidade geradora nº 31.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Marlim Azul (Marlim Azul Energia S.A.) gerou abaixo do valor programado no período das 06h02 às 10h03 para controle de carregamento da LT 345 kV Venda das Pedras / Macaé.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gerou acima do valor programado durante todo o dia para adequação ao processo industrial interno.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valor programado da 00h05 às 02h00 devido à redução de geração para parada da UG12 e das 07h47 às 23h00 devido menor rendimento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acima do valor programado das 14h19 às 16h00 e das 23h00 às 23h34 durante rampa de elevação e redução de geração.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Karkey 013 (Karpowership Brasil Energia Ltda.) gerou abaixo do valor programado das 15h24 às 19h51 durante rampa de elevação de geração.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Karkey 019 (Karpowership Brasil Energia Ltda.) não gerou durante o todo o dia devido à indisponibilidade da linha de transmissão que conecta a UTE ao SIN.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Porsud I (Diferencial Energia Geração Distribuída S.A.) não gerou durante o todo o dia devido à indisponibilidade da linha de transmissão que conecta a UTE ao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B (Diamante Geração de Energia Ltda.) gerou acima do valor programado das 06h00 às 19h00 devido ao retorno antecipado de unidade geradora.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 gerou abaixo do valor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IV, V e a UTE Nova Venécia (PARNAÍBA GERAÇÃO DE ENERGIA S.A.) geraram abaixo dos valores programados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Campos (Eletrobras Furnas), com duas unidades geradoras, está com a operação suspensa conforme despacho da ANEEL nº 708 de 13/03/2019.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Termonorte II (TERMONORTE), com quatro unidades geradoras a óleo, está com a operação suspensa conforme despacho da ANEEL nº 3.429 de 01/12/2020.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Ltda), com uma unidade geradora, está com a operação comercial suspensa, conforme o despacho SFG/ANEEL Nº 1.096 de 27/04/2022.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(CEP - Companhia Energética Potiguar S.A.), com sessenta e quatro unidades geradoras, está com a operação comercial suspensa, conforme o despacho SFG/ANEEL Nº 1.160 de 11/04/2024.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III (CEP - Companhia Energética Potiguar S.A.), com oitenta unidades geradoras, está com a operação comercial suspensa, conforme o despacho SFG/ANEEL Nº 81 de 12/01/2024.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Figueira, conforme despacho ANEEL Nº 561, do dia 23 de fevereiro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Xavantes, conforme despacho ANEEL Nº 5.196, do dia 29 de dezembro de 2023,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Petrolina, conforme despacho ANEEL Nº 2.931, do dia 30 de setembro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1</xdr:col>
      <xdr:colOff>25400</xdr:colOff>
      <xdr:row>1263</xdr:row>
      <xdr:rowOff>98425</xdr:rowOff>
    </xdr:from>
    <xdr:to>
      <xdr:col>9</xdr:col>
      <xdr:colOff>231050</xdr:colOff>
      <xdr:row>1268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3465" y="164458512"/>
          <a:ext cx="5846107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232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44,3</a:t>
            </a:fld>
            <a:endParaRPr lang="pt-BR" sz="1100" b="0"/>
          </a:p>
        </xdr:txBody>
      </xdr:sp>
      <xdr:sp macro="" textlink="$M$1233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27,2</a:t>
            </a:fld>
            <a:endParaRPr lang="pt-BR" sz="1100" b="0"/>
          </a:p>
        </xdr:txBody>
      </xdr:sp>
      <xdr:sp macro="" textlink="$O$1232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O$1233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77</a:t>
            </a:fld>
            <a:endParaRPr lang="pt-BR" sz="1100" b="0"/>
          </a:p>
        </xdr:txBody>
      </xdr:sp>
      <xdr:sp macro="" textlink="$P$1232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38</a:t>
            </a:fld>
            <a:endParaRPr lang="pt-BR" sz="1100" b="0"/>
          </a:p>
        </xdr:txBody>
      </xdr:sp>
      <xdr:sp macro="" textlink="$P$1233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Q$1232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38</a:t>
            </a:fld>
            <a:endParaRPr lang="pt-BR" sz="1100" b="0"/>
          </a:p>
        </xdr:txBody>
      </xdr:sp>
      <xdr:sp macro="" textlink="$Q$1233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R$1232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3.154</a:t>
            </a:fld>
            <a:endParaRPr lang="pt-BR" sz="1100" b="0"/>
          </a:p>
        </xdr:txBody>
      </xdr:sp>
      <xdr:sp macro="" textlink="$R$1233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99</a:t>
            </a:fld>
            <a:endParaRPr lang="pt-BR" sz="1100" b="0"/>
          </a:p>
        </xdr:txBody>
      </xdr:sp>
      <xdr:sp macro="" textlink="$T$1232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3.076</a:t>
            </a:fld>
            <a:endParaRPr lang="pt-BR" sz="1100" b="0"/>
          </a:p>
        </xdr:txBody>
      </xdr:sp>
      <xdr:sp macro="" textlink="$T$1233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1111</xdr:row>
      <xdr:rowOff>47625</xdr:rowOff>
    </xdr:from>
    <xdr:to>
      <xdr:col>9</xdr:col>
      <xdr:colOff>227874</xdr:colOff>
      <xdr:row>1120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597590" y="135443429"/>
          <a:ext cx="5858806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119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34,9</a:t>
            </a:fld>
            <a:endParaRPr lang="pt-BR" sz="1100" b="0"/>
          </a:p>
        </xdr:txBody>
      </xdr:sp>
      <xdr:sp macro="" textlink="$M$1120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34,2</a:t>
            </a:fld>
            <a:endParaRPr lang="pt-BR" sz="1100" b="0"/>
          </a:p>
        </xdr:txBody>
      </xdr:sp>
      <xdr:sp macro="" textlink="$M$1121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58,3</a:t>
            </a:fld>
            <a:endParaRPr lang="pt-BR" sz="1100" b="0"/>
          </a:p>
        </xdr:txBody>
      </xdr:sp>
      <xdr:sp macro="" textlink="$M$1122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37,6</a:t>
            </a:fld>
            <a:endParaRPr lang="pt-BR" sz="1100" b="0"/>
          </a:p>
        </xdr:txBody>
      </xdr:sp>
      <xdr:sp macro="" textlink="$M$1123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60,5</a:t>
            </a:fld>
            <a:endParaRPr lang="pt-BR" sz="1100" b="0"/>
          </a:p>
        </xdr:txBody>
      </xdr:sp>
      <xdr:sp macro="" textlink="$M$1124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61,1</a:t>
            </a:fld>
            <a:endParaRPr lang="pt-BR" sz="1100" b="0"/>
          </a:p>
        </xdr:txBody>
      </xdr:sp>
      <xdr:sp macro="" textlink="$O$1119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158</a:t>
            </a:fld>
            <a:endParaRPr lang="pt-BR" sz="1100" b="0"/>
          </a:p>
        </xdr:txBody>
      </xdr:sp>
      <xdr:sp macro="" textlink="$O$1120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191</a:t>
            </a:fld>
            <a:endParaRPr lang="pt-BR" sz="1100" b="0"/>
          </a:p>
        </xdr:txBody>
      </xdr:sp>
      <xdr:sp macro="" textlink="$O$1121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129</a:t>
            </a:fld>
            <a:endParaRPr lang="pt-BR" sz="1100" b="0"/>
          </a:p>
        </xdr:txBody>
      </xdr:sp>
      <xdr:sp macro="" textlink="$O$1122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O$1123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88</a:t>
            </a:fld>
            <a:endParaRPr lang="pt-BR" sz="1100" b="0"/>
          </a:p>
        </xdr:txBody>
      </xdr:sp>
      <xdr:sp macro="" textlink="$O$1124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138</a:t>
            </a:fld>
            <a:endParaRPr lang="pt-BR" sz="1100" b="0"/>
          </a:p>
        </xdr:txBody>
      </xdr:sp>
      <xdr:sp macro="" textlink="$P$1119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69</a:t>
            </a:fld>
            <a:endParaRPr lang="pt-BR" sz="1100" b="0"/>
          </a:p>
        </xdr:txBody>
      </xdr:sp>
      <xdr:sp macro="" textlink="$P$1120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66</a:t>
            </a:fld>
            <a:endParaRPr lang="pt-BR" sz="1100" b="0"/>
          </a:p>
        </xdr:txBody>
      </xdr:sp>
      <xdr:sp macro="" textlink="$P$1121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73</a:t>
            </a:fld>
            <a:endParaRPr lang="pt-BR" sz="1100" b="0"/>
          </a:p>
        </xdr:txBody>
      </xdr:sp>
      <xdr:sp macro="" textlink="$P$1122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P$1123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P$1124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Q$1119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71</a:t>
            </a:fld>
            <a:endParaRPr lang="pt-BR" sz="1100" b="0"/>
          </a:p>
        </xdr:txBody>
      </xdr:sp>
      <xdr:sp macro="" textlink="$Q$1120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Q$1121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74</a:t>
            </a:fld>
            <a:endParaRPr lang="pt-BR" sz="1100" b="0"/>
          </a:p>
        </xdr:txBody>
      </xdr:sp>
      <xdr:sp macro="" textlink="$Q$1122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Q$1123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Q$1124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R$1119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5.085</a:t>
            </a:fld>
            <a:endParaRPr lang="pt-BR" sz="1100" b="0"/>
          </a:p>
        </xdr:txBody>
      </xdr:sp>
      <xdr:sp macro="" textlink="$R$1120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3.810</a:t>
            </a:fld>
            <a:endParaRPr lang="pt-BR" sz="1100" b="0"/>
          </a:p>
        </xdr:txBody>
      </xdr:sp>
      <xdr:sp macro="" textlink="$R$1121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578</a:t>
            </a:fld>
            <a:endParaRPr lang="pt-BR" sz="1100" b="0"/>
          </a:p>
        </xdr:txBody>
      </xdr:sp>
      <xdr:sp macro="" textlink="$R$1122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886</a:t>
            </a:fld>
            <a:endParaRPr lang="pt-BR" sz="1100" b="0"/>
          </a:p>
        </xdr:txBody>
      </xdr:sp>
      <xdr:sp macro="" textlink="$R$1123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8.692</a:t>
            </a:fld>
            <a:endParaRPr lang="pt-BR" sz="1100" b="0"/>
          </a:p>
        </xdr:txBody>
      </xdr:sp>
      <xdr:sp macro="" textlink="$R$1124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731</a:t>
            </a:fld>
            <a:endParaRPr lang="pt-BR" sz="1100" b="0"/>
          </a:p>
        </xdr:txBody>
      </xdr:sp>
      <xdr:sp macro="" textlink="$T$1119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5.624</a:t>
            </a:fld>
            <a:endParaRPr lang="pt-BR" sz="1100" b="0"/>
          </a:p>
        </xdr:txBody>
      </xdr:sp>
      <xdr:sp macro="" textlink="$T$1120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3.739</a:t>
            </a:fld>
            <a:endParaRPr lang="pt-BR" sz="1100" b="0"/>
          </a:p>
        </xdr:txBody>
      </xdr:sp>
      <xdr:sp macro="" textlink="$T$1121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472</a:t>
            </a:fld>
            <a:endParaRPr lang="pt-BR" sz="1100" b="0"/>
          </a:p>
        </xdr:txBody>
      </xdr:sp>
      <xdr:sp macro="" textlink="$T$1122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886</a:t>
            </a:fld>
            <a:endParaRPr lang="pt-BR" sz="1100" b="0"/>
          </a:p>
        </xdr:txBody>
      </xdr:sp>
      <xdr:sp macro="" textlink="$T$1123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8.565</a:t>
            </a:fld>
            <a:endParaRPr lang="pt-BR" sz="1100" b="0"/>
          </a:p>
        </xdr:txBody>
      </xdr:sp>
      <xdr:sp macro="" textlink="$T$1124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725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44741" y="164721990"/>
            <a:ext cx="813365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864960" y="164715186"/>
            <a:ext cx="1654578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</a:t>
            </a:r>
            <a:r>
              <a:rPr lang="pt-BR" sz="1100" b="1"/>
              <a:t>no</a:t>
            </a:r>
            <a:r>
              <a:rPr lang="pt-BR" sz="1050" b="1"/>
              <a:t> mês até o dia</a:t>
            </a:r>
          </a:p>
        </xdr:txBody>
      </xdr:sp>
    </xdr:grpSp>
    <xdr:clientData/>
  </xdr:twoCellAnchor>
  <xdr:twoCellAnchor>
    <xdr:from>
      <xdr:col>1</xdr:col>
      <xdr:colOff>18410</xdr:colOff>
      <xdr:row>1163</xdr:row>
      <xdr:rowOff>168482</xdr:rowOff>
    </xdr:from>
    <xdr:to>
      <xdr:col>9</xdr:col>
      <xdr:colOff>129694</xdr:colOff>
      <xdr:row>1171</xdr:row>
      <xdr:rowOff>22663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6475" y="145478569"/>
          <a:ext cx="5751741" cy="1378181"/>
          <a:chOff x="608951" y="174822971"/>
          <a:chExt cx="5702805" cy="1378181"/>
        </a:xfrm>
      </xdr:grpSpPr>
      <xdr:sp macro="" textlink="$M$1170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61,8</a:t>
            </a:fld>
            <a:endParaRPr lang="pt-BR" sz="1100" b="0"/>
          </a:p>
        </xdr:txBody>
      </xdr:sp>
      <xdr:sp macro="" textlink="$M$1171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65,7</a:t>
            </a:fld>
            <a:endParaRPr lang="pt-BR" sz="1100" b="0"/>
          </a:p>
        </xdr:txBody>
      </xdr:sp>
      <xdr:sp macro="" textlink="$M$1172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73,4</a:t>
            </a:fld>
            <a:endParaRPr lang="pt-BR" sz="1100" b="0"/>
          </a:p>
        </xdr:txBody>
      </xdr:sp>
      <xdr:sp macro="" textlink="$M$1173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44,8</a:t>
            </a:fld>
            <a:endParaRPr lang="pt-BR" sz="1100" b="0"/>
          </a:p>
        </xdr:txBody>
      </xdr:sp>
      <xdr:sp macro="" textlink="$O$1170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O$1171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O$1172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40</a:t>
            </a:fld>
            <a:endParaRPr lang="pt-BR" sz="1100" b="0"/>
          </a:p>
        </xdr:txBody>
      </xdr:sp>
      <xdr:sp macro="" textlink="$O$1173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71</a:t>
            </a:fld>
            <a:endParaRPr lang="pt-BR" sz="1100" b="0"/>
          </a:p>
        </xdr:txBody>
      </xdr:sp>
      <xdr:sp macro="" textlink="$P$1170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P$1171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P$1172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103</a:t>
            </a:fld>
            <a:endParaRPr lang="pt-BR" sz="1100" b="0"/>
          </a:p>
        </xdr:txBody>
      </xdr:sp>
      <xdr:sp macro="" textlink="$P$1173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Q$1170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Q$1171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Q$1172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108</a:t>
            </a:fld>
            <a:endParaRPr lang="pt-BR" sz="1100" b="0"/>
          </a:p>
        </xdr:txBody>
      </xdr:sp>
      <xdr:sp macro="" textlink="$Q$1173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R$1170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3.076</a:t>
            </a:fld>
            <a:endParaRPr lang="pt-BR" sz="1100" b="0"/>
          </a:p>
        </xdr:txBody>
      </xdr:sp>
      <xdr:sp macro="" textlink="$R$1171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447</a:t>
            </a:fld>
            <a:endParaRPr lang="pt-BR" sz="1100" b="0"/>
          </a:p>
        </xdr:txBody>
      </xdr:sp>
      <xdr:sp macro="" textlink="$R$1172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3.870</a:t>
            </a:fld>
            <a:endParaRPr lang="pt-BR" sz="1100" b="0"/>
          </a:p>
        </xdr:txBody>
      </xdr:sp>
      <xdr:sp macro="" textlink="$R$1173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56</a:t>
            </a:fld>
            <a:endParaRPr lang="pt-BR" sz="1100" b="0"/>
          </a:p>
        </xdr:txBody>
      </xdr:sp>
      <xdr:sp macro="" textlink="$T$1170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3.278</a:t>
            </a:fld>
            <a:endParaRPr lang="pt-BR" sz="1100" b="0"/>
          </a:p>
        </xdr:txBody>
      </xdr:sp>
      <xdr:sp macro="" textlink="$T$1171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538</a:t>
            </a:fld>
            <a:endParaRPr lang="pt-BR" sz="1100" b="0"/>
          </a:p>
        </xdr:txBody>
      </xdr:sp>
      <xdr:sp macro="" textlink="$T$1172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4.137</a:t>
            </a:fld>
            <a:endParaRPr lang="pt-BR" sz="1100" b="0"/>
          </a:p>
        </xdr:txBody>
      </xdr:sp>
      <xdr:sp macro="" textlink="$T$1173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637501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75627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29472" y="175021634"/>
            <a:ext cx="812434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20995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23117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31009" y="175051572"/>
            <a:ext cx="1660339" cy="189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</a:t>
            </a:r>
            <a:r>
              <a:rPr lang="pt-BR" sz="1050" b="1" baseline="0"/>
              <a:t> </a:t>
            </a:r>
            <a:r>
              <a:rPr lang="pt-BR" sz="1050" b="1"/>
              <a:t>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06412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264694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06282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16182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27839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1279</xdr:row>
      <xdr:rowOff>171450</xdr:rowOff>
    </xdr:from>
    <xdr:to>
      <xdr:col>3</xdr:col>
      <xdr:colOff>238162</xdr:colOff>
      <xdr:row>1281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1281</xdr:row>
      <xdr:rowOff>171450</xdr:rowOff>
    </xdr:from>
    <xdr:to>
      <xdr:col>3</xdr:col>
      <xdr:colOff>226182</xdr:colOff>
      <xdr:row>1282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1282</xdr:row>
      <xdr:rowOff>171450</xdr:rowOff>
    </xdr:from>
    <xdr:to>
      <xdr:col>3</xdr:col>
      <xdr:colOff>226182</xdr:colOff>
      <xdr:row>1283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1283</xdr:row>
      <xdr:rowOff>171450</xdr:rowOff>
    </xdr:from>
    <xdr:to>
      <xdr:col>3</xdr:col>
      <xdr:colOff>226182</xdr:colOff>
      <xdr:row>1284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1284</xdr:row>
      <xdr:rowOff>171450</xdr:rowOff>
    </xdr:from>
    <xdr:to>
      <xdr:col>3</xdr:col>
      <xdr:colOff>226182</xdr:colOff>
      <xdr:row>1285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1285</xdr:row>
      <xdr:rowOff>171450</xdr:rowOff>
    </xdr:from>
    <xdr:to>
      <xdr:col>3</xdr:col>
      <xdr:colOff>238162</xdr:colOff>
      <xdr:row>1286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1286</xdr:row>
      <xdr:rowOff>171450</xdr:rowOff>
    </xdr:from>
    <xdr:to>
      <xdr:col>3</xdr:col>
      <xdr:colOff>238162</xdr:colOff>
      <xdr:row>1287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1289</xdr:row>
      <xdr:rowOff>182021</xdr:rowOff>
    </xdr:from>
    <xdr:to>
      <xdr:col>3</xdr:col>
      <xdr:colOff>238162</xdr:colOff>
      <xdr:row>1290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1290</xdr:row>
      <xdr:rowOff>182021</xdr:rowOff>
    </xdr:from>
    <xdr:to>
      <xdr:col>3</xdr:col>
      <xdr:colOff>238162</xdr:colOff>
      <xdr:row>1291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1291</xdr:row>
      <xdr:rowOff>182021</xdr:rowOff>
    </xdr:from>
    <xdr:to>
      <xdr:col>3</xdr:col>
      <xdr:colOff>238162</xdr:colOff>
      <xdr:row>1292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1292</xdr:row>
      <xdr:rowOff>182021</xdr:rowOff>
    </xdr:from>
    <xdr:to>
      <xdr:col>3</xdr:col>
      <xdr:colOff>238162</xdr:colOff>
      <xdr:row>1293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1293</xdr:row>
      <xdr:rowOff>182021</xdr:rowOff>
    </xdr:from>
    <xdr:to>
      <xdr:col>3</xdr:col>
      <xdr:colOff>238162</xdr:colOff>
      <xdr:row>1294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1294</xdr:row>
      <xdr:rowOff>182021</xdr:rowOff>
    </xdr:from>
    <xdr:to>
      <xdr:col>3</xdr:col>
      <xdr:colOff>238162</xdr:colOff>
      <xdr:row>1295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1295</xdr:row>
      <xdr:rowOff>182021</xdr:rowOff>
    </xdr:from>
    <xdr:to>
      <xdr:col>3</xdr:col>
      <xdr:colOff>250141</xdr:colOff>
      <xdr:row>1296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1297</xdr:row>
      <xdr:rowOff>182021</xdr:rowOff>
    </xdr:from>
    <xdr:to>
      <xdr:col>3</xdr:col>
      <xdr:colOff>250141</xdr:colOff>
      <xdr:row>1298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1298</xdr:row>
      <xdr:rowOff>182021</xdr:rowOff>
    </xdr:from>
    <xdr:to>
      <xdr:col>3</xdr:col>
      <xdr:colOff>250141</xdr:colOff>
      <xdr:row>1299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3</xdr:col>
      <xdr:colOff>437564</xdr:colOff>
      <xdr:row>1281</xdr:row>
      <xdr:rowOff>171450</xdr:rowOff>
    </xdr:from>
    <xdr:to>
      <xdr:col>5</xdr:col>
      <xdr:colOff>386862</xdr:colOff>
      <xdr:row>1282</xdr:row>
      <xdr:rowOff>152400</xdr:rowOff>
    </xdr:to>
    <xdr:sp macro="" textlink="$O$1301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428414" y="234791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1282</xdr:row>
      <xdr:rowOff>171450</xdr:rowOff>
    </xdr:from>
    <xdr:to>
      <xdr:col>5</xdr:col>
      <xdr:colOff>386862</xdr:colOff>
      <xdr:row>1283</xdr:row>
      <xdr:rowOff>152400</xdr:rowOff>
    </xdr:to>
    <xdr:sp macro="" textlink="$O$1302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428414" y="234981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1283</xdr:row>
      <xdr:rowOff>171450</xdr:rowOff>
    </xdr:from>
    <xdr:to>
      <xdr:col>5</xdr:col>
      <xdr:colOff>386862</xdr:colOff>
      <xdr:row>1284</xdr:row>
      <xdr:rowOff>152400</xdr:rowOff>
    </xdr:to>
    <xdr:sp macro="" textlink="$O$1303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428414" y="235172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1284</xdr:row>
      <xdr:rowOff>171450</xdr:rowOff>
    </xdr:from>
    <xdr:to>
      <xdr:col>5</xdr:col>
      <xdr:colOff>386862</xdr:colOff>
      <xdr:row>1285</xdr:row>
      <xdr:rowOff>152400</xdr:rowOff>
    </xdr:to>
    <xdr:sp macro="" textlink="$O$1304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428414" y="235362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1285</xdr:row>
      <xdr:rowOff>171450</xdr:rowOff>
    </xdr:from>
    <xdr:to>
      <xdr:col>5</xdr:col>
      <xdr:colOff>398841</xdr:colOff>
      <xdr:row>1286</xdr:row>
      <xdr:rowOff>152400</xdr:rowOff>
    </xdr:to>
    <xdr:sp macro="" textlink="$O$1305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430868" y="2355532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1286</xdr:row>
      <xdr:rowOff>171450</xdr:rowOff>
    </xdr:from>
    <xdr:to>
      <xdr:col>5</xdr:col>
      <xdr:colOff>398841</xdr:colOff>
      <xdr:row>1287</xdr:row>
      <xdr:rowOff>152400</xdr:rowOff>
    </xdr:to>
    <xdr:sp macro="" textlink="$O$1306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430868" y="2357437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1289</xdr:row>
      <xdr:rowOff>171438</xdr:rowOff>
    </xdr:from>
    <xdr:to>
      <xdr:col>5</xdr:col>
      <xdr:colOff>398841</xdr:colOff>
      <xdr:row>1290</xdr:row>
      <xdr:rowOff>152388</xdr:rowOff>
    </xdr:to>
    <xdr:sp macro="" textlink="$O$1309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430868" y="236315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1290</xdr:row>
      <xdr:rowOff>171438</xdr:rowOff>
    </xdr:from>
    <xdr:to>
      <xdr:col>5</xdr:col>
      <xdr:colOff>398841</xdr:colOff>
      <xdr:row>1291</xdr:row>
      <xdr:rowOff>152388</xdr:rowOff>
    </xdr:to>
    <xdr:sp macro="" textlink="$O$1310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430868" y="236505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46,34%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1291</xdr:row>
      <xdr:rowOff>171438</xdr:rowOff>
    </xdr:from>
    <xdr:to>
      <xdr:col>5</xdr:col>
      <xdr:colOff>398841</xdr:colOff>
      <xdr:row>1292</xdr:row>
      <xdr:rowOff>152388</xdr:rowOff>
    </xdr:to>
    <xdr:sp macro="" textlink="$O$1311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430868" y="236696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14,83%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1292</xdr:row>
      <xdr:rowOff>171438</xdr:rowOff>
    </xdr:from>
    <xdr:to>
      <xdr:col>5</xdr:col>
      <xdr:colOff>398841</xdr:colOff>
      <xdr:row>1293</xdr:row>
      <xdr:rowOff>152388</xdr:rowOff>
    </xdr:to>
    <xdr:sp macro="" textlink="$O$1312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430868" y="236886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36,82%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1293</xdr:row>
      <xdr:rowOff>171438</xdr:rowOff>
    </xdr:from>
    <xdr:to>
      <xdr:col>5</xdr:col>
      <xdr:colOff>398841</xdr:colOff>
      <xdr:row>1294</xdr:row>
      <xdr:rowOff>152388</xdr:rowOff>
    </xdr:to>
    <xdr:sp macro="" textlink="$O$1313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430868" y="237077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1294</xdr:row>
      <xdr:rowOff>171438</xdr:rowOff>
    </xdr:from>
    <xdr:to>
      <xdr:col>5</xdr:col>
      <xdr:colOff>398841</xdr:colOff>
      <xdr:row>1295</xdr:row>
      <xdr:rowOff>152388</xdr:rowOff>
    </xdr:to>
    <xdr:sp macro="" textlink="$O$1314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430868" y="237267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1295</xdr:row>
      <xdr:rowOff>171438</xdr:rowOff>
    </xdr:from>
    <xdr:to>
      <xdr:col>5</xdr:col>
      <xdr:colOff>410821</xdr:colOff>
      <xdr:row>1296</xdr:row>
      <xdr:rowOff>152388</xdr:rowOff>
    </xdr:to>
    <xdr:sp macro="" textlink="$O$1315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442848" y="237458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1297</xdr:row>
      <xdr:rowOff>171438</xdr:rowOff>
    </xdr:from>
    <xdr:to>
      <xdr:col>5</xdr:col>
      <xdr:colOff>410821</xdr:colOff>
      <xdr:row>1298</xdr:row>
      <xdr:rowOff>152388</xdr:rowOff>
    </xdr:to>
    <xdr:sp macro="" textlink="$O$1317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442848" y="237839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1298</xdr:row>
      <xdr:rowOff>171438</xdr:rowOff>
    </xdr:from>
    <xdr:to>
      <xdr:col>5</xdr:col>
      <xdr:colOff>410821</xdr:colOff>
      <xdr:row>1299</xdr:row>
      <xdr:rowOff>152388</xdr:rowOff>
    </xdr:to>
    <xdr:sp macro="" textlink="$O$1318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442848" y="238029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1281</xdr:row>
      <xdr:rowOff>180975</xdr:rowOff>
    </xdr:from>
    <xdr:to>
      <xdr:col>7</xdr:col>
      <xdr:colOff>214789</xdr:colOff>
      <xdr:row>1282</xdr:row>
      <xdr:rowOff>161925</xdr:rowOff>
    </xdr:to>
    <xdr:sp macro="" textlink="$P$1301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608891" y="234800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1282</xdr:row>
      <xdr:rowOff>180975</xdr:rowOff>
    </xdr:from>
    <xdr:to>
      <xdr:col>7</xdr:col>
      <xdr:colOff>214789</xdr:colOff>
      <xdr:row>1283</xdr:row>
      <xdr:rowOff>161925</xdr:rowOff>
    </xdr:to>
    <xdr:sp macro="" textlink="$P$1302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608891" y="234991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1283</xdr:row>
      <xdr:rowOff>180975</xdr:rowOff>
    </xdr:from>
    <xdr:to>
      <xdr:col>7</xdr:col>
      <xdr:colOff>214789</xdr:colOff>
      <xdr:row>1284</xdr:row>
      <xdr:rowOff>161925</xdr:rowOff>
    </xdr:to>
    <xdr:sp macro="" textlink="$P$1303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608891" y="235181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1284</xdr:row>
      <xdr:rowOff>180975</xdr:rowOff>
    </xdr:from>
    <xdr:to>
      <xdr:col>7</xdr:col>
      <xdr:colOff>214789</xdr:colOff>
      <xdr:row>1285</xdr:row>
      <xdr:rowOff>161925</xdr:rowOff>
    </xdr:to>
    <xdr:sp macro="" textlink="$P$1304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608891" y="235372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1285</xdr:row>
      <xdr:rowOff>180975</xdr:rowOff>
    </xdr:from>
    <xdr:to>
      <xdr:col>7</xdr:col>
      <xdr:colOff>217244</xdr:colOff>
      <xdr:row>1286</xdr:row>
      <xdr:rowOff>161925</xdr:rowOff>
    </xdr:to>
    <xdr:sp macro="" textlink="$P$1305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620871" y="2355627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1286</xdr:row>
      <xdr:rowOff>180975</xdr:rowOff>
    </xdr:from>
    <xdr:to>
      <xdr:col>7</xdr:col>
      <xdr:colOff>217244</xdr:colOff>
      <xdr:row>1287</xdr:row>
      <xdr:rowOff>161925</xdr:rowOff>
    </xdr:to>
    <xdr:sp macro="" textlink="$P$1306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620871" y="2357532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1289</xdr:row>
      <xdr:rowOff>180963</xdr:rowOff>
    </xdr:from>
    <xdr:to>
      <xdr:col>7</xdr:col>
      <xdr:colOff>217244</xdr:colOff>
      <xdr:row>1290</xdr:row>
      <xdr:rowOff>161913</xdr:rowOff>
    </xdr:to>
    <xdr:sp macro="" textlink="$P$1309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20871" y="236324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1290</xdr:row>
      <xdr:rowOff>180963</xdr:rowOff>
    </xdr:from>
    <xdr:to>
      <xdr:col>7</xdr:col>
      <xdr:colOff>217244</xdr:colOff>
      <xdr:row>1291</xdr:row>
      <xdr:rowOff>161913</xdr:rowOff>
    </xdr:to>
    <xdr:sp macro="" textlink="$P$1310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20871" y="236515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1291</xdr:row>
      <xdr:rowOff>180963</xdr:rowOff>
    </xdr:from>
    <xdr:to>
      <xdr:col>7</xdr:col>
      <xdr:colOff>217244</xdr:colOff>
      <xdr:row>1292</xdr:row>
      <xdr:rowOff>161913</xdr:rowOff>
    </xdr:to>
    <xdr:sp macro="" textlink="$P$1311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20871" y="236705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1292</xdr:row>
      <xdr:rowOff>180963</xdr:rowOff>
    </xdr:from>
    <xdr:to>
      <xdr:col>7</xdr:col>
      <xdr:colOff>217244</xdr:colOff>
      <xdr:row>1293</xdr:row>
      <xdr:rowOff>161913</xdr:rowOff>
    </xdr:to>
    <xdr:sp macro="" textlink="$P$1312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20871" y="236896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1293</xdr:row>
      <xdr:rowOff>180963</xdr:rowOff>
    </xdr:from>
    <xdr:to>
      <xdr:col>7</xdr:col>
      <xdr:colOff>217244</xdr:colOff>
      <xdr:row>1294</xdr:row>
      <xdr:rowOff>161913</xdr:rowOff>
    </xdr:to>
    <xdr:sp macro="" textlink="$P$1313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20871" y="237086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1294</xdr:row>
      <xdr:rowOff>180963</xdr:rowOff>
    </xdr:from>
    <xdr:to>
      <xdr:col>7</xdr:col>
      <xdr:colOff>217244</xdr:colOff>
      <xdr:row>1295</xdr:row>
      <xdr:rowOff>161913</xdr:rowOff>
    </xdr:to>
    <xdr:sp macro="" textlink="$P$1314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20871" y="237277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96,77%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1295</xdr:row>
      <xdr:rowOff>180963</xdr:rowOff>
    </xdr:from>
    <xdr:to>
      <xdr:col>7</xdr:col>
      <xdr:colOff>219698</xdr:colOff>
      <xdr:row>1296</xdr:row>
      <xdr:rowOff>161913</xdr:rowOff>
    </xdr:to>
    <xdr:sp macro="" textlink="$P$1315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32850" y="237467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0,31%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1297</xdr:row>
      <xdr:rowOff>180963</xdr:rowOff>
    </xdr:from>
    <xdr:to>
      <xdr:col>7</xdr:col>
      <xdr:colOff>219698</xdr:colOff>
      <xdr:row>1298</xdr:row>
      <xdr:rowOff>161913</xdr:rowOff>
    </xdr:to>
    <xdr:sp macro="" textlink="$P$1317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32850" y="237848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1298</xdr:row>
      <xdr:rowOff>180963</xdr:rowOff>
    </xdr:from>
    <xdr:to>
      <xdr:col>7</xdr:col>
      <xdr:colOff>219698</xdr:colOff>
      <xdr:row>1299</xdr:row>
      <xdr:rowOff>161913</xdr:rowOff>
    </xdr:to>
    <xdr:sp macro="" textlink="$P$1318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32850" y="2380392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1281</xdr:row>
      <xdr:rowOff>180975</xdr:rowOff>
    </xdr:from>
    <xdr:to>
      <xdr:col>9</xdr:col>
      <xdr:colOff>376091</xdr:colOff>
      <xdr:row>1282</xdr:row>
      <xdr:rowOff>161925</xdr:rowOff>
    </xdr:to>
    <xdr:sp macro="" textlink="$Q$1301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1282</xdr:row>
      <xdr:rowOff>180975</xdr:rowOff>
    </xdr:from>
    <xdr:to>
      <xdr:col>9</xdr:col>
      <xdr:colOff>376091</xdr:colOff>
      <xdr:row>1283</xdr:row>
      <xdr:rowOff>161925</xdr:rowOff>
    </xdr:to>
    <xdr:sp macro="" textlink="$Q$1302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1283</xdr:row>
      <xdr:rowOff>180975</xdr:rowOff>
    </xdr:from>
    <xdr:to>
      <xdr:col>9</xdr:col>
      <xdr:colOff>376091</xdr:colOff>
      <xdr:row>1284</xdr:row>
      <xdr:rowOff>161925</xdr:rowOff>
    </xdr:to>
    <xdr:sp macro="" textlink="$Q$1303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1284</xdr:row>
      <xdr:rowOff>180975</xdr:rowOff>
    </xdr:from>
    <xdr:to>
      <xdr:col>9</xdr:col>
      <xdr:colOff>376091</xdr:colOff>
      <xdr:row>1285</xdr:row>
      <xdr:rowOff>161925</xdr:rowOff>
    </xdr:to>
    <xdr:sp macro="" textlink="$Q$1304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1285</xdr:row>
      <xdr:rowOff>180975</xdr:rowOff>
    </xdr:from>
    <xdr:to>
      <xdr:col>9</xdr:col>
      <xdr:colOff>378546</xdr:colOff>
      <xdr:row>1286</xdr:row>
      <xdr:rowOff>161925</xdr:rowOff>
    </xdr:to>
    <xdr:sp macro="" textlink="$Q$1305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1286</xdr:row>
      <xdr:rowOff>180975</xdr:rowOff>
    </xdr:from>
    <xdr:to>
      <xdr:col>9</xdr:col>
      <xdr:colOff>369021</xdr:colOff>
      <xdr:row>1287</xdr:row>
      <xdr:rowOff>161925</xdr:rowOff>
    </xdr:to>
    <xdr:sp macro="" textlink="$Q$1306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1289</xdr:row>
      <xdr:rowOff>180963</xdr:rowOff>
    </xdr:from>
    <xdr:to>
      <xdr:col>9</xdr:col>
      <xdr:colOff>369021</xdr:colOff>
      <xdr:row>1290</xdr:row>
      <xdr:rowOff>161913</xdr:rowOff>
    </xdr:to>
    <xdr:sp macro="" textlink="$Q$1309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1290</xdr:row>
      <xdr:rowOff>180963</xdr:rowOff>
    </xdr:from>
    <xdr:to>
      <xdr:col>9</xdr:col>
      <xdr:colOff>369021</xdr:colOff>
      <xdr:row>1291</xdr:row>
      <xdr:rowOff>161913</xdr:rowOff>
    </xdr:to>
    <xdr:sp macro="" textlink="$Q$1310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1291</xdr:row>
      <xdr:rowOff>180963</xdr:rowOff>
    </xdr:from>
    <xdr:to>
      <xdr:col>9</xdr:col>
      <xdr:colOff>369021</xdr:colOff>
      <xdr:row>1292</xdr:row>
      <xdr:rowOff>161913</xdr:rowOff>
    </xdr:to>
    <xdr:sp macro="" textlink="$Q$1311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1292</xdr:row>
      <xdr:rowOff>180963</xdr:rowOff>
    </xdr:from>
    <xdr:to>
      <xdr:col>9</xdr:col>
      <xdr:colOff>369021</xdr:colOff>
      <xdr:row>1293</xdr:row>
      <xdr:rowOff>161913</xdr:rowOff>
    </xdr:to>
    <xdr:sp macro="" textlink="$Q$1312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1293</xdr:row>
      <xdr:rowOff>180963</xdr:rowOff>
    </xdr:from>
    <xdr:to>
      <xdr:col>9</xdr:col>
      <xdr:colOff>369021</xdr:colOff>
      <xdr:row>1294</xdr:row>
      <xdr:rowOff>161913</xdr:rowOff>
    </xdr:to>
    <xdr:sp macro="" textlink="$Q$1313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1294</xdr:row>
      <xdr:rowOff>180963</xdr:rowOff>
    </xdr:from>
    <xdr:to>
      <xdr:col>9</xdr:col>
      <xdr:colOff>378546</xdr:colOff>
      <xdr:row>1295</xdr:row>
      <xdr:rowOff>161913</xdr:rowOff>
    </xdr:to>
    <xdr:sp macro="" textlink="$Q$1314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1295</xdr:row>
      <xdr:rowOff>180963</xdr:rowOff>
    </xdr:from>
    <xdr:to>
      <xdr:col>9</xdr:col>
      <xdr:colOff>381000</xdr:colOff>
      <xdr:row>1296</xdr:row>
      <xdr:rowOff>161913</xdr:rowOff>
    </xdr:to>
    <xdr:sp macro="" textlink="$Q$1315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1297</xdr:row>
      <xdr:rowOff>180963</xdr:rowOff>
    </xdr:from>
    <xdr:to>
      <xdr:col>9</xdr:col>
      <xdr:colOff>381000</xdr:colOff>
      <xdr:row>1298</xdr:row>
      <xdr:rowOff>161913</xdr:rowOff>
    </xdr:to>
    <xdr:sp macro="" textlink="$Q$1317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99,34%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1298</xdr:row>
      <xdr:rowOff>180963</xdr:rowOff>
    </xdr:from>
    <xdr:to>
      <xdr:col>9</xdr:col>
      <xdr:colOff>381000</xdr:colOff>
      <xdr:row>1299</xdr:row>
      <xdr:rowOff>161913</xdr:rowOff>
    </xdr:to>
    <xdr:sp macro="" textlink="$Q$1318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1088341</xdr:colOff>
      <xdr:row>1280</xdr:row>
      <xdr:rowOff>161925</xdr:rowOff>
    </xdr:from>
    <xdr:to>
      <xdr:col>3</xdr:col>
      <xdr:colOff>247064</xdr:colOff>
      <xdr:row>1281</xdr:row>
      <xdr:rowOff>161925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488516" y="234591225"/>
          <a:ext cx="7493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8939</xdr:colOff>
      <xdr:row>1280</xdr:row>
      <xdr:rowOff>161925</xdr:rowOff>
    </xdr:from>
    <xdr:to>
      <xdr:col>5</xdr:col>
      <xdr:colOff>424962</xdr:colOff>
      <xdr:row>1281</xdr:row>
      <xdr:rowOff>161925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466514" y="234591225"/>
          <a:ext cx="94942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58396</xdr:colOff>
      <xdr:row>1280</xdr:row>
      <xdr:rowOff>161925</xdr:rowOff>
    </xdr:from>
    <xdr:to>
      <xdr:col>7</xdr:col>
      <xdr:colOff>207719</xdr:colOff>
      <xdr:row>1281</xdr:row>
      <xdr:rowOff>161925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611346" y="234591225"/>
          <a:ext cx="7112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560143</xdr:colOff>
      <xdr:row>1280</xdr:row>
      <xdr:rowOff>161925</xdr:rowOff>
    </xdr:from>
    <xdr:to>
      <xdr:col>9</xdr:col>
      <xdr:colOff>376091</xdr:colOff>
      <xdr:row>1281</xdr:row>
      <xdr:rowOff>161925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675068" y="234591225"/>
          <a:ext cx="9398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1279</xdr:row>
      <xdr:rowOff>180975</xdr:rowOff>
    </xdr:from>
    <xdr:to>
      <xdr:col>9</xdr:col>
      <xdr:colOff>397596</xdr:colOff>
      <xdr:row>1280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2</xdr:col>
      <xdr:colOff>1076324</xdr:colOff>
      <xdr:row>1282</xdr:row>
      <xdr:rowOff>13244</xdr:rowOff>
    </xdr:from>
    <xdr:to>
      <xdr:col>3</xdr:col>
      <xdr:colOff>244572</xdr:colOff>
      <xdr:row>1282</xdr:row>
      <xdr:rowOff>184694</xdr:rowOff>
    </xdr:to>
    <xdr:sp macro="" textlink="$M$1301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476499" y="234823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33,04%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1283</xdr:row>
      <xdr:rowOff>13244</xdr:rowOff>
    </xdr:from>
    <xdr:to>
      <xdr:col>3</xdr:col>
      <xdr:colOff>244572</xdr:colOff>
      <xdr:row>1283</xdr:row>
      <xdr:rowOff>184694</xdr:rowOff>
    </xdr:to>
    <xdr:sp macro="" textlink="$M$1302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476499" y="235014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21,26%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1284</xdr:row>
      <xdr:rowOff>13244</xdr:rowOff>
    </xdr:from>
    <xdr:to>
      <xdr:col>3</xdr:col>
      <xdr:colOff>244572</xdr:colOff>
      <xdr:row>1284</xdr:row>
      <xdr:rowOff>184694</xdr:rowOff>
    </xdr:to>
    <xdr:sp macro="" textlink="$M$1303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476499" y="235204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1285</xdr:row>
      <xdr:rowOff>13244</xdr:rowOff>
    </xdr:from>
    <xdr:to>
      <xdr:col>3</xdr:col>
      <xdr:colOff>244572</xdr:colOff>
      <xdr:row>1285</xdr:row>
      <xdr:rowOff>184694</xdr:rowOff>
    </xdr:to>
    <xdr:sp macro="" textlink="$M$1304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476499" y="235395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5,37%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1286</xdr:row>
      <xdr:rowOff>13244</xdr:rowOff>
    </xdr:from>
    <xdr:to>
      <xdr:col>3</xdr:col>
      <xdr:colOff>247026</xdr:colOff>
      <xdr:row>1286</xdr:row>
      <xdr:rowOff>184694</xdr:rowOff>
    </xdr:to>
    <xdr:sp macro="" textlink="$M$1305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488478" y="2355855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1287</xdr:row>
      <xdr:rowOff>13244</xdr:rowOff>
    </xdr:from>
    <xdr:to>
      <xdr:col>3</xdr:col>
      <xdr:colOff>247026</xdr:colOff>
      <xdr:row>1287</xdr:row>
      <xdr:rowOff>184694</xdr:rowOff>
    </xdr:to>
    <xdr:sp macro="" textlink="$M$1306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488478" y="2357760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1290</xdr:row>
      <xdr:rowOff>13232</xdr:rowOff>
    </xdr:from>
    <xdr:to>
      <xdr:col>3</xdr:col>
      <xdr:colOff>247026</xdr:colOff>
      <xdr:row>1290</xdr:row>
      <xdr:rowOff>184682</xdr:rowOff>
    </xdr:to>
    <xdr:sp macro="" textlink="$M$1309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488478" y="236347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1291</xdr:row>
      <xdr:rowOff>13232</xdr:rowOff>
    </xdr:from>
    <xdr:to>
      <xdr:col>3</xdr:col>
      <xdr:colOff>247026</xdr:colOff>
      <xdr:row>1291</xdr:row>
      <xdr:rowOff>184682</xdr:rowOff>
    </xdr:to>
    <xdr:sp macro="" textlink="$M$1310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488478" y="236538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1292</xdr:row>
      <xdr:rowOff>13232</xdr:rowOff>
    </xdr:from>
    <xdr:to>
      <xdr:col>3</xdr:col>
      <xdr:colOff>247026</xdr:colOff>
      <xdr:row>1292</xdr:row>
      <xdr:rowOff>184682</xdr:rowOff>
    </xdr:to>
    <xdr:sp macro="" textlink="$M$1311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488478" y="236728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1293</xdr:row>
      <xdr:rowOff>13232</xdr:rowOff>
    </xdr:from>
    <xdr:to>
      <xdr:col>3</xdr:col>
      <xdr:colOff>247026</xdr:colOff>
      <xdr:row>1293</xdr:row>
      <xdr:rowOff>184682</xdr:rowOff>
    </xdr:to>
    <xdr:sp macro="" textlink="$M$1312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488478" y="236919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1294</xdr:row>
      <xdr:rowOff>13232</xdr:rowOff>
    </xdr:from>
    <xdr:to>
      <xdr:col>3</xdr:col>
      <xdr:colOff>247026</xdr:colOff>
      <xdr:row>1294</xdr:row>
      <xdr:rowOff>184682</xdr:rowOff>
    </xdr:to>
    <xdr:sp macro="" textlink="$M$1313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488478" y="237109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1295</xdr:row>
      <xdr:rowOff>13232</xdr:rowOff>
    </xdr:from>
    <xdr:to>
      <xdr:col>3</xdr:col>
      <xdr:colOff>247026</xdr:colOff>
      <xdr:row>1295</xdr:row>
      <xdr:rowOff>184682</xdr:rowOff>
    </xdr:to>
    <xdr:sp macro="" textlink="$M$1314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488478" y="237300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1296</xdr:row>
      <xdr:rowOff>13232</xdr:rowOff>
    </xdr:from>
    <xdr:to>
      <xdr:col>3</xdr:col>
      <xdr:colOff>249481</xdr:colOff>
      <xdr:row>1296</xdr:row>
      <xdr:rowOff>184682</xdr:rowOff>
    </xdr:to>
    <xdr:sp macro="" textlink="$M$1315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00458" y="237490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1298</xdr:row>
      <xdr:rowOff>13232</xdr:rowOff>
    </xdr:from>
    <xdr:to>
      <xdr:col>3</xdr:col>
      <xdr:colOff>249481</xdr:colOff>
      <xdr:row>1298</xdr:row>
      <xdr:rowOff>184682</xdr:rowOff>
    </xdr:to>
    <xdr:sp macro="" textlink="$M$1317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00458" y="237871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22,49%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1299</xdr:row>
      <xdr:rowOff>13232</xdr:rowOff>
    </xdr:from>
    <xdr:to>
      <xdr:col>3</xdr:col>
      <xdr:colOff>249481</xdr:colOff>
      <xdr:row>1299</xdr:row>
      <xdr:rowOff>184682</xdr:rowOff>
    </xdr:to>
    <xdr:sp macro="" textlink="$M$1318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00458" y="2380620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1297</xdr:row>
      <xdr:rowOff>1046</xdr:rowOff>
    </xdr:from>
    <xdr:to>
      <xdr:col>3</xdr:col>
      <xdr:colOff>250141</xdr:colOff>
      <xdr:row>1297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3</xdr:col>
      <xdr:colOff>451998</xdr:colOff>
      <xdr:row>1296</xdr:row>
      <xdr:rowOff>180963</xdr:rowOff>
    </xdr:from>
    <xdr:to>
      <xdr:col>5</xdr:col>
      <xdr:colOff>410821</xdr:colOff>
      <xdr:row>1297</xdr:row>
      <xdr:rowOff>161913</xdr:rowOff>
    </xdr:to>
    <xdr:sp macro="" textlink="$O$1316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442848" y="237658263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1296</xdr:row>
      <xdr:rowOff>190488</xdr:rowOff>
    </xdr:from>
    <xdr:to>
      <xdr:col>7</xdr:col>
      <xdr:colOff>219698</xdr:colOff>
      <xdr:row>1297</xdr:row>
      <xdr:rowOff>171438</xdr:rowOff>
    </xdr:to>
    <xdr:sp macro="" textlink="$P$1316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32850" y="237667788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1296</xdr:row>
      <xdr:rowOff>190488</xdr:rowOff>
    </xdr:from>
    <xdr:to>
      <xdr:col>9</xdr:col>
      <xdr:colOff>381000</xdr:colOff>
      <xdr:row>1297</xdr:row>
      <xdr:rowOff>171438</xdr:rowOff>
    </xdr:to>
    <xdr:sp macro="" textlink="$Q$1316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1297</xdr:row>
      <xdr:rowOff>22757</xdr:rowOff>
    </xdr:from>
    <xdr:to>
      <xdr:col>3</xdr:col>
      <xdr:colOff>249481</xdr:colOff>
      <xdr:row>1298</xdr:row>
      <xdr:rowOff>3707</xdr:rowOff>
    </xdr:to>
    <xdr:sp macro="" textlink="$M$1316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00458" y="237690557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1212</xdr:row>
      <xdr:rowOff>172357</xdr:rowOff>
    </xdr:from>
    <xdr:to>
      <xdr:col>9</xdr:col>
      <xdr:colOff>108132</xdr:colOff>
      <xdr:row>1218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54816944"/>
          <a:ext cx="5846797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883042" y="207323871"/>
                <a:ext cx="1617077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5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231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56,7</a:t>
              </a:fld>
              <a:endParaRPr lang="pt-BR" sz="1100" b="0"/>
            </a:p>
          </xdr:txBody>
        </xdr:sp>
        <xdr:sp macro="" textlink="$O$1231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60</a:t>
              </a:fld>
              <a:endParaRPr lang="pt-BR" sz="1100" b="0"/>
            </a:p>
          </xdr:txBody>
        </xdr:sp>
        <xdr:sp macro="" textlink="$P$1231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45</a:t>
              </a:fld>
              <a:endParaRPr lang="pt-BR" sz="1100" b="0"/>
            </a:p>
          </xdr:txBody>
        </xdr:sp>
        <xdr:sp macro="" textlink="$Q$1231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45</a:t>
              </a:fld>
              <a:endParaRPr lang="pt-BR" sz="1100" b="0"/>
            </a:p>
          </xdr:txBody>
        </xdr:sp>
        <xdr:sp macro="" textlink="$R$1231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5.818</a:t>
              </a:fld>
              <a:endParaRPr lang="pt-BR" sz="1100" b="0"/>
            </a:p>
          </xdr:txBody>
        </xdr:sp>
        <xdr:sp macro="" textlink="$T$1231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6.244</a:t>
              </a:fld>
              <a:endParaRPr lang="pt-BR" sz="1100" b="0"/>
            </a:p>
          </xdr:txBody>
        </xdr:sp>
      </xdr:grpSp>
      <xdr:sp macro="" textlink="$M$1234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20,5</a:t>
            </a:fld>
            <a:endParaRPr lang="pt-BR" sz="1100" b="1"/>
          </a:p>
        </xdr:txBody>
      </xdr:sp>
      <xdr:sp macro="" textlink="$O$1234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50</a:t>
            </a:fld>
            <a:endParaRPr lang="pt-BR" sz="1100" b="1"/>
          </a:p>
        </xdr:txBody>
      </xdr:sp>
      <xdr:sp macro="" textlink="$P$1234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39</a:t>
            </a:fld>
            <a:endParaRPr lang="pt-BR" sz="1100" b="1"/>
          </a:p>
        </xdr:txBody>
      </xdr:sp>
      <xdr:sp macro="" textlink="$Q$1234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42</a:t>
            </a:fld>
            <a:endParaRPr lang="pt-BR" sz="1100" b="1"/>
          </a:p>
        </xdr:txBody>
      </xdr:sp>
      <xdr:sp macro="" textlink="$R$1234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1.392</a:t>
            </a:fld>
            <a:endParaRPr lang="pt-BR" sz="1100" b="1"/>
          </a:p>
        </xdr:txBody>
      </xdr:sp>
      <xdr:sp macro="" textlink="$T$1234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1.592</a:t>
            </a:fld>
            <a:endParaRPr lang="pt-BR" sz="11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17</xdr:col>
          <xdr:colOff>762000</xdr:colOff>
          <xdr:row>8</xdr:row>
          <xdr:rowOff>114300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733425</xdr:colOff>
          <xdr:row>11</xdr:row>
          <xdr:rowOff>76200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17</xdr:col>
          <xdr:colOff>771525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8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1227</xdr:row>
      <xdr:rowOff>9525</xdr:rowOff>
    </xdr:from>
    <xdr:to>
      <xdr:col>9</xdr:col>
      <xdr:colOff>647026</xdr:colOff>
      <xdr:row>1261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7511612"/>
          <a:ext cx="6737868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95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562,16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95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95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95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95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42,96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96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387,34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96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96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96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1.000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96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41,26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97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303,47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97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97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97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1.152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97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88,00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98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1.152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98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98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99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99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99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00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00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00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01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1.008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01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01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1.002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94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822,16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94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94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94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94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47,71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202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489,97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02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02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02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202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38,83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203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03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14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03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204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04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04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205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299,94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05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221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05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05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205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28,71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204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113,38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204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85,17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222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615,37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222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119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222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222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60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222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67,11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762000</xdr:colOff>
          <xdr:row>11</xdr:row>
          <xdr:rowOff>19050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1110</xdr:row>
      <xdr:rowOff>28575</xdr:rowOff>
    </xdr:from>
    <xdr:to>
      <xdr:col>5</xdr:col>
      <xdr:colOff>409574</xdr:colOff>
      <xdr:row>1111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1023</xdr:row>
      <xdr:rowOff>186172</xdr:rowOff>
    </xdr:from>
    <xdr:to>
      <xdr:col>10</xdr:col>
      <xdr:colOff>79127</xdr:colOff>
      <xdr:row>1070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8817976"/>
          <a:ext cx="6870866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1054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1054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54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148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1031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31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31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1032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1032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V = 110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32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452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1036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36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36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1.905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36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27,11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36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504,66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1037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37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37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1038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2.772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38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38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2.124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38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51,56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38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396,32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1059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9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9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1059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24,04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59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578,88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1042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2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2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42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42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907,89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1043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3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3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1044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4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4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1045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686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5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5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1.089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45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29,97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45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757,46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1046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6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6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1.030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46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76,03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46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663,58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1048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8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186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8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1.236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1049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1.371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9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9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1.341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1050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0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0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1.562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1051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1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1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1047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7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7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1052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2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2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52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38,50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52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437,13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1053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3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3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1.126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53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29,39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53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376,83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1039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1039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39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039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20,66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039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836,42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 Brasil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67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7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7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66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6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6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65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5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5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1040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0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0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1041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1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1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1060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0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0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1061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1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1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1062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2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2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1063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3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3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63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63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255,66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64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4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4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1056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6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6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56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56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476,93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1057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7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7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57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93,69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57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1058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8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8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1026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26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26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26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36,68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26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839,18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1027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27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27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027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27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769,56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1028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28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28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28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26,61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28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579,16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1033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33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33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33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38,34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33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792,40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1034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1034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34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82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034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19,25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034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738,79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647342"/>
                        <a:ext cx="1163699" cy="921617"/>
                        <a:chOff x="1271810" y="130245607"/>
                        <a:chExt cx="1163699" cy="921617"/>
                      </a:xfrm>
                    </xdr:grpSpPr>
                    <xdr:sp macro="" textlink="$P$1035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35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35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35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38,03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35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638,65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245607"/>
                          <a:ext cx="768996" cy="57213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Theodomiro Carneiro Santiago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1029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29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29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29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43,13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29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798,18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1030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30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30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30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55,60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30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694,70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1055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1055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55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175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1097</xdr:row>
      <xdr:rowOff>101601</xdr:rowOff>
    </xdr:from>
    <xdr:to>
      <xdr:col>8</xdr:col>
      <xdr:colOff>128379</xdr:colOff>
      <xdr:row>1097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1090</xdr:row>
      <xdr:rowOff>119799</xdr:rowOff>
    </xdr:from>
    <xdr:to>
      <xdr:col>6</xdr:col>
      <xdr:colOff>315705</xdr:colOff>
      <xdr:row>1090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1071</xdr:row>
      <xdr:rowOff>141976</xdr:rowOff>
    </xdr:from>
    <xdr:to>
      <xdr:col>10</xdr:col>
      <xdr:colOff>100061</xdr:colOff>
      <xdr:row>1110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7917780"/>
          <a:ext cx="6891800" cy="7369523"/>
          <a:chOff x="0" y="178068976"/>
          <a:chExt cx="7015211" cy="7369523"/>
        </a:xfrm>
      </xdr:grpSpPr>
      <xdr:sp macro="" textlink="$Q$1107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225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153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116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99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8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103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45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03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03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105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133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05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V = 5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05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132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74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74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74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74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56,83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74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741,92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75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75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75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75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45,09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75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732,38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78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78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78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78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70,88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78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448,90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1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1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1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81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42,43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81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3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3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3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83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61,54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83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95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3.229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5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5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3.905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95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60,80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95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79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79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79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0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0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0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2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2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2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4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4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4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84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39,61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84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629,85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5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5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5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85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19,77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85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6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6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6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7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7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7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87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45,70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87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469,57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8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8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8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9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9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9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0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0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0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1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1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1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2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2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2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92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51,11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92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328,55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3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3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3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4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4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4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6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4.923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6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6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4.961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7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5.450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7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7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5.213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8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7.034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8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8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7.614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98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88,92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98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104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104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99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104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109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89,66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09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108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2D011A9-6BAC-462A-95B5-E2BCA012AD4E}" type="TxLink">
                                                <a:rPr lang="en-US" sz="700" b="1" i="0" u="none" strike="noStrike">
                                                  <a:solidFill>
                                                    <a:srgbClr val="000000"/>
                                                  </a:solidFill>
                                                  <a:latin typeface="Arial" panose="020B0604020202020204" pitchFamily="34" charset="0"/>
                                                  <a:cs typeface="Arial" panose="020B0604020202020204" pitchFamily="34" charset="0"/>
                                                </a:rPr>
                                                <a:pPr algn="r"/>
                                                <a:t>54,13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08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5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5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5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7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7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7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6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6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3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3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3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01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01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01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2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2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2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12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46,22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12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456,77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106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06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06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06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14,90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06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100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100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100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0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0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0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10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65,43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10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708,45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1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1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1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11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40,68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11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613,83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99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9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99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61,42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99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616,92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77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77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82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77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77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41,07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77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76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76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76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76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46,12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76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763,35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102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102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102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V = 20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102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102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84,74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114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105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1287</xdr:row>
      <xdr:rowOff>169358</xdr:rowOff>
    </xdr:from>
    <xdr:to>
      <xdr:col>3</xdr:col>
      <xdr:colOff>244195</xdr:colOff>
      <xdr:row>1288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1288</xdr:row>
      <xdr:rowOff>169358</xdr:rowOff>
    </xdr:from>
    <xdr:to>
      <xdr:col>3</xdr:col>
      <xdr:colOff>244195</xdr:colOff>
      <xdr:row>1289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3</xdr:col>
      <xdr:colOff>434396</xdr:colOff>
      <xdr:row>1287</xdr:row>
      <xdr:rowOff>179947</xdr:rowOff>
    </xdr:from>
    <xdr:to>
      <xdr:col>5</xdr:col>
      <xdr:colOff>392161</xdr:colOff>
      <xdr:row>1288</xdr:row>
      <xdr:rowOff>160897</xdr:rowOff>
    </xdr:to>
    <xdr:sp macro="" textlink="$O$1307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425246" y="235942747"/>
          <a:ext cx="95789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61241</xdr:colOff>
      <xdr:row>1287</xdr:row>
      <xdr:rowOff>189472</xdr:rowOff>
    </xdr:from>
    <xdr:to>
      <xdr:col>7</xdr:col>
      <xdr:colOff>220089</xdr:colOff>
      <xdr:row>1288</xdr:row>
      <xdr:rowOff>170422</xdr:rowOff>
    </xdr:to>
    <xdr:sp macro="" textlink="$P$1307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614191" y="235952272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1287</xdr:row>
      <xdr:rowOff>189472</xdr:rowOff>
    </xdr:from>
    <xdr:to>
      <xdr:col>9</xdr:col>
      <xdr:colOff>362341</xdr:colOff>
      <xdr:row>1288</xdr:row>
      <xdr:rowOff>170422</xdr:rowOff>
    </xdr:to>
    <xdr:sp macro="" textlink="$Q$1307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1081623</xdr:colOff>
      <xdr:row>1288</xdr:row>
      <xdr:rowOff>21741</xdr:rowOff>
    </xdr:from>
    <xdr:to>
      <xdr:col>3</xdr:col>
      <xdr:colOff>249871</xdr:colOff>
      <xdr:row>1289</xdr:row>
      <xdr:rowOff>2691</xdr:rowOff>
    </xdr:to>
    <xdr:sp macro="" textlink="$M$1307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481798" y="235975041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442824</xdr:colOff>
      <xdr:row>1288</xdr:row>
      <xdr:rowOff>169321</xdr:rowOff>
    </xdr:from>
    <xdr:to>
      <xdr:col>5</xdr:col>
      <xdr:colOff>381539</xdr:colOff>
      <xdr:row>1289</xdr:row>
      <xdr:rowOff>150271</xdr:rowOff>
    </xdr:to>
    <xdr:sp macro="" textlink="$O$1308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433674" y="236122621"/>
          <a:ext cx="9388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50619</xdr:colOff>
      <xdr:row>1288</xdr:row>
      <xdr:rowOff>178846</xdr:rowOff>
    </xdr:from>
    <xdr:to>
      <xdr:col>7</xdr:col>
      <xdr:colOff>218992</xdr:colOff>
      <xdr:row>1289</xdr:row>
      <xdr:rowOff>159796</xdr:rowOff>
    </xdr:to>
    <xdr:sp macro="" textlink="$P$1308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603569" y="236132146"/>
          <a:ext cx="7303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1288</xdr:row>
      <xdr:rowOff>178846</xdr:rowOff>
    </xdr:from>
    <xdr:to>
      <xdr:col>9</xdr:col>
      <xdr:colOff>351719</xdr:colOff>
      <xdr:row>1289</xdr:row>
      <xdr:rowOff>159796</xdr:rowOff>
    </xdr:to>
    <xdr:sp macro="" textlink="$Q$1308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1071001</xdr:colOff>
      <xdr:row>1289</xdr:row>
      <xdr:rowOff>11115</xdr:rowOff>
    </xdr:from>
    <xdr:to>
      <xdr:col>3</xdr:col>
      <xdr:colOff>248774</xdr:colOff>
      <xdr:row>1289</xdr:row>
      <xdr:rowOff>182565</xdr:rowOff>
    </xdr:to>
    <xdr:sp macro="" textlink="$M$1308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471176" y="236154915"/>
          <a:ext cx="7684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208442</xdr:colOff>
      <xdr:row>981</xdr:row>
      <xdr:rowOff>28748</xdr:rowOff>
    </xdr:from>
    <xdr:to>
      <xdr:col>7</xdr:col>
      <xdr:colOff>142657</xdr:colOff>
      <xdr:row>982</xdr:row>
      <xdr:rowOff>19224</xdr:rowOff>
    </xdr:to>
    <xdr:sp macro="" textlink="$M$982">
      <xdr:nvSpPr>
        <xdr:cNvPr id="2187" name="CaixaDeTexto 2186">
          <a:extLst>
            <a:ext uri="{FF2B5EF4-FFF2-40B4-BE49-F238E27FC236}">
              <a16:creationId xmlns:a16="http://schemas.microsoft.com/office/drawing/2014/main" id="{00000000-0008-0000-0100-00008B080000}"/>
            </a:ext>
          </a:extLst>
        </xdr:cNvPr>
        <xdr:cNvSpPr txBox="1"/>
      </xdr:nvSpPr>
      <xdr:spPr>
        <a:xfrm>
          <a:off x="3147585" y="176601837"/>
          <a:ext cx="1846018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244B18F-58F7-4B76-A8A7-B8A643493A2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0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1153</xdr:row>
      <xdr:rowOff>180678</xdr:rowOff>
    </xdr:from>
    <xdr:to>
      <xdr:col>1</xdr:col>
      <xdr:colOff>415757</xdr:colOff>
      <xdr:row>1154</xdr:row>
      <xdr:rowOff>170178</xdr:rowOff>
    </xdr:to>
    <xdr:sp macro="" textlink="$R$1130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1171</xdr:row>
      <xdr:rowOff>14145</xdr:rowOff>
    </xdr:from>
    <xdr:to>
      <xdr:col>2</xdr:col>
      <xdr:colOff>857612</xdr:colOff>
      <xdr:row>1172</xdr:row>
      <xdr:rowOff>14146</xdr:rowOff>
    </xdr:to>
    <xdr:sp macro="" textlink="$M$1174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591782" y="212680181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33,4</a:t>
          </a:fld>
          <a:endParaRPr lang="pt-BR" sz="1100" b="0"/>
        </a:p>
      </xdr:txBody>
    </xdr:sp>
    <xdr:clientData/>
  </xdr:twoCellAnchor>
  <xdr:twoCellAnchor>
    <xdr:from>
      <xdr:col>2</xdr:col>
      <xdr:colOff>391726</xdr:colOff>
      <xdr:row>1171</xdr:row>
      <xdr:rowOff>8703</xdr:rowOff>
    </xdr:from>
    <xdr:to>
      <xdr:col>2</xdr:col>
      <xdr:colOff>1491324</xdr:colOff>
      <xdr:row>1171</xdr:row>
      <xdr:rowOff>188558</xdr:rowOff>
    </xdr:to>
    <xdr:sp macro="" textlink="$O$1174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1704815" y="212674739"/>
          <a:ext cx="1099598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122</a:t>
          </a:fld>
          <a:endParaRPr lang="pt-BR" sz="1100" b="0"/>
        </a:p>
      </xdr:txBody>
    </xdr:sp>
    <xdr:clientData/>
  </xdr:twoCellAnchor>
  <xdr:twoCellAnchor>
    <xdr:from>
      <xdr:col>3</xdr:col>
      <xdr:colOff>53016</xdr:colOff>
      <xdr:row>1171</xdr:row>
      <xdr:rowOff>27753</xdr:rowOff>
    </xdr:from>
    <xdr:to>
      <xdr:col>4</xdr:col>
      <xdr:colOff>229565</xdr:colOff>
      <xdr:row>1172</xdr:row>
      <xdr:rowOff>18228</xdr:rowOff>
    </xdr:to>
    <xdr:sp macro="" textlink="$P$1174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862891" y="212693789"/>
          <a:ext cx="611978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83</a:t>
          </a:fld>
          <a:endParaRPr lang="pt-BR" sz="1100" b="0"/>
        </a:p>
      </xdr:txBody>
    </xdr:sp>
    <xdr:clientData/>
  </xdr:twoCellAnchor>
  <xdr:twoCellAnchor>
    <xdr:from>
      <xdr:col>4</xdr:col>
      <xdr:colOff>353322</xdr:colOff>
      <xdr:row>1171</xdr:row>
      <xdr:rowOff>8703</xdr:rowOff>
    </xdr:from>
    <xdr:to>
      <xdr:col>5</xdr:col>
      <xdr:colOff>415571</xdr:colOff>
      <xdr:row>1171</xdr:row>
      <xdr:rowOff>189678</xdr:rowOff>
    </xdr:to>
    <xdr:sp macro="" textlink="$Q$1174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598626" y="212674739"/>
          <a:ext cx="565713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91</a:t>
          </a:fld>
          <a:endParaRPr lang="pt-BR" sz="1100" b="0"/>
        </a:p>
      </xdr:txBody>
    </xdr:sp>
    <xdr:clientData/>
  </xdr:twoCellAnchor>
  <xdr:twoCellAnchor>
    <xdr:from>
      <xdr:col>5</xdr:col>
      <xdr:colOff>529576</xdr:colOff>
      <xdr:row>1171</xdr:row>
      <xdr:rowOff>27755</xdr:rowOff>
    </xdr:from>
    <xdr:to>
      <xdr:col>7</xdr:col>
      <xdr:colOff>261276</xdr:colOff>
      <xdr:row>1172</xdr:row>
      <xdr:rowOff>34335</xdr:rowOff>
    </xdr:to>
    <xdr:sp macro="" textlink="$R$1174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278344" y="212693791"/>
          <a:ext cx="793057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182</a:t>
          </a:fld>
          <a:endParaRPr lang="pt-BR" sz="1100" b="0"/>
        </a:p>
      </xdr:txBody>
    </xdr:sp>
    <xdr:clientData/>
  </xdr:twoCellAnchor>
  <xdr:twoCellAnchor>
    <xdr:from>
      <xdr:col>8</xdr:col>
      <xdr:colOff>1715</xdr:colOff>
      <xdr:row>1171</xdr:row>
      <xdr:rowOff>36157</xdr:rowOff>
    </xdr:from>
    <xdr:to>
      <xdr:col>9</xdr:col>
      <xdr:colOff>130642</xdr:colOff>
      <xdr:row>1172</xdr:row>
      <xdr:rowOff>24282</xdr:rowOff>
    </xdr:to>
    <xdr:sp macro="" textlink="$T$1174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267679" y="212702193"/>
          <a:ext cx="720838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340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1171</xdr:row>
      <xdr:rowOff>18228</xdr:rowOff>
    </xdr:from>
    <xdr:to>
      <xdr:col>2</xdr:col>
      <xdr:colOff>367230</xdr:colOff>
      <xdr:row>1172</xdr:row>
      <xdr:rowOff>27754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570139" y="212684264"/>
          <a:ext cx="111018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702207</xdr:colOff>
      <xdr:row>1205</xdr:row>
      <xdr:rowOff>96803</xdr:rowOff>
    </xdr:from>
    <xdr:to>
      <xdr:col>3</xdr:col>
      <xdr:colOff>8364</xdr:colOff>
      <xdr:row>1206</xdr:row>
      <xdr:rowOff>116417</xdr:rowOff>
    </xdr:to>
    <xdr:sp macro="" textlink="$V$1224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105891" y="220254645"/>
          <a:ext cx="895328" cy="21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1206</xdr:row>
      <xdr:rowOff>130980</xdr:rowOff>
    </xdr:from>
    <xdr:to>
      <xdr:col>4</xdr:col>
      <xdr:colOff>453386</xdr:colOff>
      <xdr:row>1207</xdr:row>
      <xdr:rowOff>122310</xdr:rowOff>
    </xdr:to>
    <xdr:sp macro="" textlink="$V$1223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8659</xdr:colOff>
      <xdr:row>1175</xdr:row>
      <xdr:rowOff>83880</xdr:rowOff>
    </xdr:from>
    <xdr:to>
      <xdr:col>10</xdr:col>
      <xdr:colOff>144977</xdr:colOff>
      <xdr:row>1210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8659" y="147679967"/>
          <a:ext cx="6928057" cy="6602670"/>
          <a:chOff x="-71673" y="198013380"/>
          <a:chExt cx="7053945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-71673" y="198013380"/>
            <a:ext cx="7053945" cy="6602670"/>
            <a:chOff x="-109032" y="198013380"/>
            <a:chExt cx="7059320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-109032" y="198013380"/>
              <a:ext cx="7059320" cy="6602670"/>
              <a:chOff x="-109032" y="198013380"/>
              <a:chExt cx="7059320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216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612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16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16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216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36,20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216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296,54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-109032" y="198013380"/>
                <a:ext cx="7059320" cy="6602670"/>
                <a:chOff x="-109032" y="198013380"/>
                <a:chExt cx="7059320" cy="6602670"/>
              </a:xfrm>
            </xdr:grpSpPr>
            <xdr:sp macro="" textlink="$P$1217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481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217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 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217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444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-109032" y="198013380"/>
                  <a:ext cx="7059320" cy="6602670"/>
                  <a:chOff x="-109032" y="198013380"/>
                  <a:chExt cx="7059320" cy="6602670"/>
                </a:xfrm>
              </xdr:grpSpPr>
              <xdr:sp macro="" textlink="$P$1219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560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219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78864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219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589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-109032" y="198013380"/>
                    <a:ext cx="7059320" cy="6602670"/>
                    <a:chOff x="-109032" y="198013380"/>
                    <a:chExt cx="7059320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-109032" y="198013380"/>
                      <a:ext cx="7059320" cy="6602670"/>
                      <a:chOff x="-109032" y="198013380"/>
                      <a:chExt cx="7059320" cy="6602670"/>
                    </a:xfrm>
                  </xdr:grpSpPr>
                  <xdr:sp macro="" textlink="$R$1220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28,77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109032" y="198013380"/>
                        <a:ext cx="7059320" cy="6602670"/>
                        <a:chOff x="-109032" y="198013380"/>
                        <a:chExt cx="7059320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220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220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220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220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38,79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109032" y="198013380"/>
                          <a:ext cx="7059320" cy="6602670"/>
                          <a:chOff x="-109032" y="198013380"/>
                          <a:chExt cx="7059320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224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558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224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517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223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63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223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115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109032" y="198013380"/>
                            <a:ext cx="7059320" cy="6602670"/>
                            <a:chOff x="-113173" y="198013380"/>
                            <a:chExt cx="7059320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113173" y="198013380"/>
                              <a:ext cx="7059320" cy="6602670"/>
                              <a:chOff x="-113173" y="198013380"/>
                              <a:chExt cx="7059320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113173" y="198013380"/>
                                <a:ext cx="7059320" cy="6602670"/>
                                <a:chOff x="-113173" y="198013380"/>
                                <a:chExt cx="7059320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113173" y="198013380"/>
                                  <a:ext cx="7059320" cy="6602670"/>
                                  <a:chOff x="-113173" y="198013380"/>
                                  <a:chExt cx="7059320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113173" y="198013380"/>
                                    <a:ext cx="7059320" cy="6602670"/>
                                    <a:chOff x="-113173" y="198013380"/>
                                    <a:chExt cx="7059320" cy="6602670"/>
                                  </a:xfrm>
                                </xdr:grpSpPr>
                                <xdr:sp macro="" textlink="$P$1213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105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213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V = 88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213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88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113173" y="198013380"/>
                                      <a:ext cx="7059320" cy="6602670"/>
                                      <a:chOff x="-113173" y="198013380"/>
                                      <a:chExt cx="7059320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113173" y="198013380"/>
                                        <a:ext cx="7059320" cy="6602670"/>
                                        <a:chOff x="-113344" y="197994330"/>
                                        <a:chExt cx="7070093" cy="6602670"/>
                                      </a:xfrm>
                                    </xdr:grpSpPr>
                                    <xdr:sp macro="" textlink="$T$1210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210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113344" y="197994330"/>
                                          <a:ext cx="7070093" cy="6602670"/>
                                          <a:chOff x="-113344" y="197994330"/>
                                          <a:chExt cx="7070093" cy="6602670"/>
                                        </a:xfrm>
                                      </xdr:grpSpPr>
                                      <xdr:sp macro="" textlink="$T$1211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1,03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11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82,51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113344" y="197994330"/>
                                            <a:ext cx="7070093" cy="6602670"/>
                                            <a:chOff x="-113294" y="199397680"/>
                                            <a:chExt cx="7090745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113294" y="199397680"/>
                                              <a:ext cx="7090745" cy="6602670"/>
                                              <a:chOff x="-113194" y="198457880"/>
                                              <a:chExt cx="7084667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113194" y="198457880"/>
                                                <a:ext cx="7084667" cy="6602670"/>
                                                <a:chOff x="-113194" y="198457880"/>
                                                <a:chExt cx="7084667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206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206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206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207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70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207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70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209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209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209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211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2.709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211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520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211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2.694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210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2.534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210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804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210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2.501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208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208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208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211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208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10,15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208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81,41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212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46,49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212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212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212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305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212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7,80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214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39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214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V = 55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214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218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583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218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218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549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207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221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115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221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221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183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87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87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87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956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87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54,66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88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1.027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88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88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1.185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89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1.273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89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89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1.162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90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262,52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90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1.418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90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90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1.609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90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74,52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91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1.609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91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204397"/>
                                                  <a:ext cx="750493" cy="209193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91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1.679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92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1.412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92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893837"/>
                                                  <a:ext cx="689832" cy="18650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92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2.615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93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66,03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93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2.176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93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4491572"/>
                                                  <a:ext cx="724600" cy="16892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93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5.002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93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48,73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87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215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63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15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15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75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1122</xdr:row>
      <xdr:rowOff>0</xdr:rowOff>
    </xdr:from>
    <xdr:to>
      <xdr:col>10</xdr:col>
      <xdr:colOff>365959</xdr:colOff>
      <xdr:row>1165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7491304"/>
          <a:ext cx="7152692" cy="8282362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129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133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33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33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29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35,24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29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281,50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129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29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130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95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30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30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48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131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31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31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132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32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32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92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4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4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4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54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103,74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54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5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5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5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55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64,16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55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320,98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6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6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214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6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159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9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9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160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60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60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161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61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67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61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62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62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62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62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45,19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62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836,54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386258"/>
                                            <a:ext cx="0" cy="163634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372898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37036"/>
                                            <a:ext cx="0" cy="184977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92461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828323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682112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34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34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34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34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64,37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34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799,93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35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35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35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36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36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36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36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65,29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36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607,34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37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37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37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37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49,00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37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724,89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38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38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38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38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75,09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38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605,79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39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587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39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39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816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39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85,33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39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503,03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40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40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40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41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1.105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41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41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1.137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8265929"/>
                                          <a:ext cx="1459222" cy="390682"/>
                                          <a:chOff x="3525407" y="158265929"/>
                                          <a:chExt cx="1459222" cy="39068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8300707"/>
                                            <a:ext cx="745843" cy="35590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45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26592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45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45959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45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3627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719054"/>
                                          <a:ext cx="1575229" cy="588710"/>
                                          <a:chOff x="3290077" y="158719054"/>
                                          <a:chExt cx="1575229" cy="5887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183" y="158719054"/>
                                            <a:ext cx="842123" cy="56009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46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85462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46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904829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46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95146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46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9153767"/>
                                            <a:ext cx="454051" cy="15399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905216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658,69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148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48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48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48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80,61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8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596,09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Monjolinho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147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47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47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477967"/>
                                          <a:ext cx="1436426" cy="558607"/>
                                          <a:chOff x="4127395" y="159477967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477967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2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9103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764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2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82401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2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707519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52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85086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66,81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52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749268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475,40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1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1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1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51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72,20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51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639,87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3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3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3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1.054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49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1.307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49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49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1.334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0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0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0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50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61,51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50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547,18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7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7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7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DFESA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8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8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8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226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74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77624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988870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 Iguaçu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3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1.191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143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143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1.115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6333</xdr:colOff>
      <xdr:row>1329</xdr:row>
      <xdr:rowOff>134649</xdr:rowOff>
    </xdr:from>
    <xdr:to>
      <xdr:col>10</xdr:col>
      <xdr:colOff>9350</xdr:colOff>
      <xdr:row>1345</xdr:row>
      <xdr:rowOff>171849</xdr:rowOff>
    </xdr:to>
    <xdr:grpSp>
      <xdr:nvGrpSpPr>
        <xdr:cNvPr id="2380" name="Agrupar 2379">
          <a:extLst>
            <a:ext uri="{FF2B5EF4-FFF2-40B4-BE49-F238E27FC236}">
              <a16:creationId xmlns:a16="http://schemas.microsoft.com/office/drawing/2014/main" id="{00000000-0008-0000-0100-00004C090000}"/>
            </a:ext>
          </a:extLst>
        </xdr:cNvPr>
        <xdr:cNvGrpSpPr/>
      </xdr:nvGrpSpPr>
      <xdr:grpSpPr>
        <a:xfrm>
          <a:off x="6333" y="177076019"/>
          <a:ext cx="6794756" cy="3085200"/>
          <a:chOff x="6333" y="230776462"/>
          <a:chExt cx="6918167" cy="3085200"/>
        </a:xfrm>
      </xdr:grpSpPr>
      <xdr:graphicFrame macro="">
        <xdr:nvGraphicFramePr>
          <xdr:cNvPr id="1633" name="Gráfico 1632">
            <a:extLst>
              <a:ext uri="{FF2B5EF4-FFF2-40B4-BE49-F238E27FC236}">
                <a16:creationId xmlns:a16="http://schemas.microsoft.com/office/drawing/2014/main" id="{00000000-0008-0000-0100-000061060000}"/>
              </a:ext>
            </a:extLst>
          </xdr:cNvPr>
          <xdr:cNvGraphicFramePr/>
        </xdr:nvGraphicFramePr>
        <xdr:xfrm>
          <a:off x="6333" y="230776462"/>
          <a:ext cx="6918167" cy="3085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'Item 9 - Armazenamento'!AA4">
        <xdr:nvSpPr>
          <xdr:cNvPr id="1634" name="CaixaDeTexto 1633">
            <a:extLst>
              <a:ext uri="{FF2B5EF4-FFF2-40B4-BE49-F238E27FC236}">
                <a16:creationId xmlns:a16="http://schemas.microsoft.com/office/drawing/2014/main" id="{00000000-0008-0000-0100-000062060000}"/>
              </a:ext>
            </a:extLst>
          </xdr:cNvPr>
          <xdr:cNvSpPr txBox="1"/>
        </xdr:nvSpPr>
        <xdr:spPr>
          <a:xfrm>
            <a:off x="5371733" y="232419957"/>
            <a:ext cx="724818" cy="230400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19050" h="25400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5B409134-8C56-4404-82FE-F3B1AD33FCDD}" type="TxLink">
              <a:rPr lang="en-US" sz="1000" b="0" i="0" u="none" strike="noStrike">
                <a:solidFill>
                  <a:schemeClr val="tx2"/>
                </a:solidFill>
                <a:latin typeface="Calibri"/>
                <a:ea typeface="+mn-ea"/>
                <a:cs typeface="Arial" pitchFamily="34" charset="0"/>
              </a:rPr>
              <a:pPr marL="0" indent="0" algn="ctr"/>
              <a:t>44,2</a:t>
            </a:fld>
            <a:endParaRPr lang="pt-BR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1335</xdr:row>
      <xdr:rowOff>182562</xdr:rowOff>
    </xdr:from>
    <xdr:to>
      <xdr:col>0</xdr:col>
      <xdr:colOff>208975</xdr:colOff>
      <xdr:row>1337</xdr:row>
      <xdr:rowOff>30162</xdr:rowOff>
    </xdr:to>
    <xdr:sp macro="" textlink="$K$1367">
      <xdr:nvSpPr>
        <xdr:cNvPr id="2188" name="CaixaDeTexto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SpPr txBox="1"/>
      </xdr:nvSpPr>
      <xdr:spPr>
        <a:xfrm>
          <a:off x="0" y="232002012"/>
          <a:ext cx="2089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25376</xdr:colOff>
      <xdr:row>1349</xdr:row>
      <xdr:rowOff>14305</xdr:rowOff>
    </xdr:from>
    <xdr:to>
      <xdr:col>3</xdr:col>
      <xdr:colOff>409575</xdr:colOff>
      <xdr:row>1359</xdr:row>
      <xdr:rowOff>100031</xdr:rowOff>
    </xdr:to>
    <xdr:graphicFrame macro="">
      <xdr:nvGraphicFramePr>
        <xdr:cNvPr id="1915" name="Gráfico 1914">
          <a:extLst>
            <a:ext uri="{FF2B5EF4-FFF2-40B4-BE49-F238E27FC236}">
              <a16:creationId xmlns:a16="http://schemas.microsoft.com/office/drawing/2014/main" id="{00000000-0008-0000-0100-00007B07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57150</xdr:colOff>
      <xdr:row>1352</xdr:row>
      <xdr:rowOff>72768</xdr:rowOff>
    </xdr:from>
    <xdr:to>
      <xdr:col>0</xdr:col>
      <xdr:colOff>160368</xdr:colOff>
      <xdr:row>1353</xdr:row>
      <xdr:rowOff>68989</xdr:rowOff>
    </xdr:to>
    <xdr:sp macro="" textlink="$K$1367">
      <xdr:nvSpPr>
        <xdr:cNvPr id="2339" name="CaixaDeTexto 2338">
          <a:extLst>
            <a:ext uri="{FF2B5EF4-FFF2-40B4-BE49-F238E27FC236}">
              <a16:creationId xmlns:a16="http://schemas.microsoft.com/office/drawing/2014/main" id="{00000000-0008-0000-0100-000023090000}"/>
            </a:ext>
          </a:extLst>
        </xdr:cNvPr>
        <xdr:cNvSpPr txBox="1"/>
      </xdr:nvSpPr>
      <xdr:spPr>
        <a:xfrm>
          <a:off x="57150" y="235149768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 b="0" i="0" u="none" strike="noStrike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8</xdr:col>
      <xdr:colOff>311681</xdr:colOff>
      <xdr:row>1368</xdr:row>
      <xdr:rowOff>146176</xdr:rowOff>
    </xdr:from>
    <xdr:to>
      <xdr:col>9</xdr:col>
      <xdr:colOff>231911</xdr:colOff>
      <xdr:row>1369</xdr:row>
      <xdr:rowOff>124240</xdr:rowOff>
    </xdr:to>
    <xdr:sp macro="" textlink="#REF!">
      <xdr:nvSpPr>
        <xdr:cNvPr id="2402" name="CaixaDeTexto 2401">
          <a:extLst>
            <a:ext uri="{FF2B5EF4-FFF2-40B4-BE49-F238E27FC236}">
              <a16:creationId xmlns:a16="http://schemas.microsoft.com/office/drawing/2014/main" id="{00000000-0008-0000-0100-000062090000}"/>
            </a:ext>
          </a:extLst>
        </xdr:cNvPr>
        <xdr:cNvSpPr txBox="1"/>
      </xdr:nvSpPr>
      <xdr:spPr>
        <a:xfrm>
          <a:off x="5910724" y="258571850"/>
          <a:ext cx="549709" cy="16856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0D97B33B-1769-4219-8146-2B4585C545D1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63,6%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28575</xdr:colOff>
      <xdr:row>1368</xdr:row>
      <xdr:rowOff>53719</xdr:rowOff>
    </xdr:from>
    <xdr:to>
      <xdr:col>4</xdr:col>
      <xdr:colOff>131793</xdr:colOff>
      <xdr:row>1369</xdr:row>
      <xdr:rowOff>49940</xdr:rowOff>
    </xdr:to>
    <xdr:sp macro="" textlink="$K$1367">
      <xdr:nvSpPr>
        <xdr:cNvPr id="2400" name="CaixaDeTexto 2399">
          <a:extLst>
            <a:ext uri="{FF2B5EF4-FFF2-40B4-BE49-F238E27FC236}">
              <a16:creationId xmlns:a16="http://schemas.microsoft.com/office/drawing/2014/main" id="{00000000-0008-0000-0100-000060090000}"/>
            </a:ext>
          </a:extLst>
        </xdr:cNvPr>
        <xdr:cNvSpPr txBox="1"/>
      </xdr:nvSpPr>
      <xdr:spPr>
        <a:xfrm>
          <a:off x="3486150" y="251256544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3</xdr:col>
      <xdr:colOff>383933</xdr:colOff>
      <xdr:row>102</xdr:row>
      <xdr:rowOff>114301</xdr:rowOff>
    </xdr:from>
    <xdr:to>
      <xdr:col>5</xdr:col>
      <xdr:colOff>180665</xdr:colOff>
      <xdr:row>104</xdr:row>
      <xdr:rowOff>65267</xdr:rowOff>
    </xdr:to>
    <xdr:sp macro="" textlink="">
      <xdr:nvSpPr>
        <xdr:cNvPr id="2352" name="CaixaDeTexto 2351">
          <a:extLst>
            <a:ext uri="{FF2B5EF4-FFF2-40B4-BE49-F238E27FC236}">
              <a16:creationId xmlns:a16="http://schemas.microsoft.com/office/drawing/2014/main" id="{00000000-0008-0000-0100-000030090000}"/>
            </a:ext>
          </a:extLst>
        </xdr:cNvPr>
        <xdr:cNvSpPr txBox="1"/>
      </xdr:nvSpPr>
      <xdr:spPr>
        <a:xfrm>
          <a:off x="3374783" y="19707226"/>
          <a:ext cx="796857" cy="3319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>
              <a:latin typeface="Arial" pitchFamily="34" charset="0"/>
              <a:cs typeface="Arial" pitchFamily="34" charset="0"/>
            </a:rPr>
            <a:t>SIN</a:t>
          </a:r>
        </a:p>
      </xdr:txBody>
    </xdr:sp>
    <xdr:clientData/>
  </xdr:twoCellAnchor>
  <xdr:twoCellAnchor>
    <xdr:from>
      <xdr:col>3</xdr:col>
      <xdr:colOff>422029</xdr:colOff>
      <xdr:row>110</xdr:row>
      <xdr:rowOff>99160</xdr:rowOff>
    </xdr:from>
    <xdr:to>
      <xdr:col>5</xdr:col>
      <xdr:colOff>21880</xdr:colOff>
      <xdr:row>112</xdr:row>
      <xdr:rowOff>24858</xdr:rowOff>
    </xdr:to>
    <xdr:sp macro="" textlink="$X$66">
      <xdr:nvSpPr>
        <xdr:cNvPr id="2360" name="CaixaDeTexto 2359">
          <a:extLst>
            <a:ext uri="{FF2B5EF4-FFF2-40B4-BE49-F238E27FC236}">
              <a16:creationId xmlns:a16="http://schemas.microsoft.com/office/drawing/2014/main" id="{00000000-0008-0000-0100-000038090000}"/>
            </a:ext>
          </a:extLst>
        </xdr:cNvPr>
        <xdr:cNvSpPr txBox="1"/>
      </xdr:nvSpPr>
      <xdr:spPr>
        <a:xfrm>
          <a:off x="3412879" y="21216085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4BAF2D8-A194-4A7B-BD6C-AED1003BEF49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-0,1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412504</xdr:colOff>
      <xdr:row>111</xdr:row>
      <xdr:rowOff>184692</xdr:rowOff>
    </xdr:from>
    <xdr:to>
      <xdr:col>5</xdr:col>
      <xdr:colOff>12355</xdr:colOff>
      <xdr:row>113</xdr:row>
      <xdr:rowOff>110390</xdr:rowOff>
    </xdr:to>
    <xdr:sp macro="" textlink="$O$74">
      <xdr:nvSpPr>
        <xdr:cNvPr id="2361" name="CaixaDeTexto 2360">
          <a:extLst>
            <a:ext uri="{FF2B5EF4-FFF2-40B4-BE49-F238E27FC236}">
              <a16:creationId xmlns:a16="http://schemas.microsoft.com/office/drawing/2014/main" id="{00000000-0008-0000-0100-000039090000}"/>
            </a:ext>
          </a:extLst>
        </xdr:cNvPr>
        <xdr:cNvSpPr txBox="1"/>
      </xdr:nvSpPr>
      <xdr:spPr>
        <a:xfrm>
          <a:off x="3403354" y="21492117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B3BB656-66DF-483E-BE44-A334BC118CFF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-4,9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41029</xdr:colOff>
      <xdr:row>109</xdr:row>
      <xdr:rowOff>1337</xdr:rowOff>
    </xdr:from>
    <xdr:to>
      <xdr:col>5</xdr:col>
      <xdr:colOff>107605</xdr:colOff>
      <xdr:row>110</xdr:row>
      <xdr:rowOff>117535</xdr:rowOff>
    </xdr:to>
    <xdr:sp macro="" textlink="$R$66">
      <xdr:nvSpPr>
        <xdr:cNvPr id="2362" name="CaixaDeTexto 2361">
          <a:extLst>
            <a:ext uri="{FF2B5EF4-FFF2-40B4-BE49-F238E27FC236}">
              <a16:creationId xmlns:a16="http://schemas.microsoft.com/office/drawing/2014/main" id="{00000000-0008-0000-0100-00003A090000}"/>
            </a:ext>
          </a:extLst>
        </xdr:cNvPr>
        <xdr:cNvSpPr txBox="1"/>
      </xdr:nvSpPr>
      <xdr:spPr>
        <a:xfrm>
          <a:off x="3498604" y="20927762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E0F0D06-E18B-402A-9FD1-73BFB76DCE61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44,2%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1109870</xdr:colOff>
      <xdr:row>1353</xdr:row>
      <xdr:rowOff>103827</xdr:rowOff>
    </xdr:from>
    <xdr:to>
      <xdr:col>3</xdr:col>
      <xdr:colOff>144134</xdr:colOff>
      <xdr:row>1354</xdr:row>
      <xdr:rowOff>115958</xdr:rowOff>
    </xdr:to>
    <xdr:sp macro="" textlink="#REF!">
      <xdr:nvSpPr>
        <xdr:cNvPr id="2370" name="CaixaDeTexto 2369">
          <a:extLst>
            <a:ext uri="{FF2B5EF4-FFF2-40B4-BE49-F238E27FC236}">
              <a16:creationId xmlns:a16="http://schemas.microsoft.com/office/drawing/2014/main" id="{00000000-0008-0000-0100-000042090000}"/>
            </a:ext>
          </a:extLst>
        </xdr:cNvPr>
        <xdr:cNvSpPr txBox="1"/>
      </xdr:nvSpPr>
      <xdr:spPr>
        <a:xfrm>
          <a:off x="2509631" y="255672001"/>
          <a:ext cx="624525" cy="20263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2540A96A-50B9-4044-AC49-79FDC5E1DFBF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65,6%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457200</xdr:colOff>
      <xdr:row>1349</xdr:row>
      <xdr:rowOff>14268</xdr:rowOff>
    </xdr:from>
    <xdr:to>
      <xdr:col>10</xdr:col>
      <xdr:colOff>2159</xdr:colOff>
      <xdr:row>1359</xdr:row>
      <xdr:rowOff>100068</xdr:rowOff>
    </xdr:to>
    <xdr:graphicFrame macro="">
      <xdr:nvGraphicFramePr>
        <xdr:cNvPr id="2372" name="Gráfico 2371">
          <a:extLst>
            <a:ext uri="{FF2B5EF4-FFF2-40B4-BE49-F238E27FC236}">
              <a16:creationId xmlns:a16="http://schemas.microsoft.com/office/drawing/2014/main" id="{00000000-0008-0000-0100-000044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248479</xdr:colOff>
      <xdr:row>1354</xdr:row>
      <xdr:rowOff>82883</xdr:rowOff>
    </xdr:from>
    <xdr:to>
      <xdr:col>9</xdr:col>
      <xdr:colOff>323582</xdr:colOff>
      <xdr:row>1355</xdr:row>
      <xdr:rowOff>99391</xdr:rowOff>
    </xdr:to>
    <xdr:sp macro="" textlink="#REF!">
      <xdr:nvSpPr>
        <xdr:cNvPr id="2375" name="CaixaDeTexto 2374">
          <a:extLst>
            <a:ext uri="{FF2B5EF4-FFF2-40B4-BE49-F238E27FC236}">
              <a16:creationId xmlns:a16="http://schemas.microsoft.com/office/drawing/2014/main" id="{00000000-0008-0000-0100-000047090000}"/>
            </a:ext>
          </a:extLst>
        </xdr:cNvPr>
        <xdr:cNvSpPr txBox="1"/>
      </xdr:nvSpPr>
      <xdr:spPr>
        <a:xfrm>
          <a:off x="5847522" y="255841557"/>
          <a:ext cx="704582" cy="20700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6D87ED5-EDEA-46F8-8299-7BAA60B4A4E4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Calibri"/>
            </a:rPr>
            <a:pPr marL="0" indent="0" algn="ctr"/>
            <a:t>40,5%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25376</xdr:colOff>
      <xdr:row>1364</xdr:row>
      <xdr:rowOff>19050</xdr:rowOff>
    </xdr:from>
    <xdr:to>
      <xdr:col>3</xdr:col>
      <xdr:colOff>409575</xdr:colOff>
      <xdr:row>1374</xdr:row>
      <xdr:rowOff>104850</xdr:rowOff>
    </xdr:to>
    <xdr:graphicFrame macro="">
      <xdr:nvGraphicFramePr>
        <xdr:cNvPr id="2377" name="Gráfico 2376">
          <a:extLst>
            <a:ext uri="{FF2B5EF4-FFF2-40B4-BE49-F238E27FC236}">
              <a16:creationId xmlns:a16="http://schemas.microsoft.com/office/drawing/2014/main" id="{00000000-0008-0000-0100-000049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47625</xdr:colOff>
      <xdr:row>1352</xdr:row>
      <xdr:rowOff>61912</xdr:rowOff>
    </xdr:from>
    <xdr:to>
      <xdr:col>4</xdr:col>
      <xdr:colOff>150843</xdr:colOff>
      <xdr:row>1353</xdr:row>
      <xdr:rowOff>58133</xdr:rowOff>
    </xdr:to>
    <xdr:sp macro="" textlink="$K$1367">
      <xdr:nvSpPr>
        <xdr:cNvPr id="2382" name="CaixaDeTexto 2381">
          <a:extLst>
            <a:ext uri="{FF2B5EF4-FFF2-40B4-BE49-F238E27FC236}">
              <a16:creationId xmlns:a16="http://schemas.microsoft.com/office/drawing/2014/main" id="{00000000-0008-0000-0100-00004E090000}"/>
            </a:ext>
          </a:extLst>
        </xdr:cNvPr>
        <xdr:cNvSpPr txBox="1"/>
      </xdr:nvSpPr>
      <xdr:spPr>
        <a:xfrm>
          <a:off x="3505200" y="248216737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57150</xdr:colOff>
      <xdr:row>1368</xdr:row>
      <xdr:rowOff>38100</xdr:rowOff>
    </xdr:from>
    <xdr:to>
      <xdr:col>0</xdr:col>
      <xdr:colOff>160368</xdr:colOff>
      <xdr:row>1369</xdr:row>
      <xdr:rowOff>34321</xdr:rowOff>
    </xdr:to>
    <xdr:sp macro="" textlink="$K$1367">
      <xdr:nvSpPr>
        <xdr:cNvPr id="2387" name="CaixaDeTexto 2386">
          <a:extLst>
            <a:ext uri="{FF2B5EF4-FFF2-40B4-BE49-F238E27FC236}">
              <a16:creationId xmlns:a16="http://schemas.microsoft.com/office/drawing/2014/main" id="{00000000-0008-0000-0100-000053090000}"/>
            </a:ext>
          </a:extLst>
        </xdr:cNvPr>
        <xdr:cNvSpPr txBox="1"/>
      </xdr:nvSpPr>
      <xdr:spPr>
        <a:xfrm>
          <a:off x="57150" y="238163100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2</xdr:col>
      <xdr:colOff>1051891</xdr:colOff>
      <xdr:row>1369</xdr:row>
      <xdr:rowOff>62757</xdr:rowOff>
    </xdr:from>
    <xdr:to>
      <xdr:col>3</xdr:col>
      <xdr:colOff>67113</xdr:colOff>
      <xdr:row>1370</xdr:row>
      <xdr:rowOff>33131</xdr:rowOff>
    </xdr:to>
    <xdr:sp macro="" textlink="#REF!">
      <xdr:nvSpPr>
        <xdr:cNvPr id="2388" name="CaixaDeTexto 2387">
          <a:extLst>
            <a:ext uri="{FF2B5EF4-FFF2-40B4-BE49-F238E27FC236}">
              <a16:creationId xmlns:a16="http://schemas.microsoft.com/office/drawing/2014/main" id="{00000000-0008-0000-0100-000054090000}"/>
            </a:ext>
          </a:extLst>
        </xdr:cNvPr>
        <xdr:cNvSpPr txBox="1"/>
      </xdr:nvSpPr>
      <xdr:spPr>
        <a:xfrm>
          <a:off x="2451652" y="258678931"/>
          <a:ext cx="605483" cy="16087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A06F88B-813E-48BD-83D9-7574323E72C2}" type="TxLink">
            <a:rPr lang="en-US" sz="1000" b="0" i="0" u="none" strike="noStrike">
              <a:solidFill>
                <a:srgbClr val="0033CC"/>
              </a:solidFill>
              <a:latin typeface="Calibri"/>
              <a:ea typeface="+mn-ea"/>
              <a:cs typeface="Calibri"/>
            </a:rPr>
            <a:pPr marL="0" indent="0" algn="ctr"/>
            <a:t>44,7%</a:t>
          </a:fld>
          <a:endParaRPr lang="pt-BR" sz="1000" b="0" i="0" u="none" strike="noStrike">
            <a:solidFill>
              <a:srgbClr val="0033CC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35243</xdr:colOff>
      <xdr:row>976</xdr:row>
      <xdr:rowOff>33668</xdr:rowOff>
    </xdr:from>
    <xdr:to>
      <xdr:col>9</xdr:col>
      <xdr:colOff>557718</xdr:colOff>
      <xdr:row>1012</xdr:row>
      <xdr:rowOff>2334</xdr:rowOff>
    </xdr:to>
    <xdr:pic>
      <xdr:nvPicPr>
        <xdr:cNvPr id="2394" name="Imagem 2393">
          <a:extLst>
            <a:ext uri="{FF2B5EF4-FFF2-40B4-BE49-F238E27FC236}">
              <a16:creationId xmlns:a16="http://schemas.microsoft.com/office/drawing/2014/main" id="{00000000-0008-0000-01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3" y="176246168"/>
          <a:ext cx="6751825" cy="6826666"/>
        </a:xfrm>
        <a:prstGeom prst="rect">
          <a:avLst/>
        </a:prstGeom>
      </xdr:spPr>
    </xdr:pic>
    <xdr:clientData/>
  </xdr:twoCellAnchor>
  <xdr:twoCellAnchor>
    <xdr:from>
      <xdr:col>8</xdr:col>
      <xdr:colOff>349787</xdr:colOff>
      <xdr:row>1008</xdr:row>
      <xdr:rowOff>62426</xdr:rowOff>
    </xdr:from>
    <xdr:to>
      <xdr:col>9</xdr:col>
      <xdr:colOff>371202</xdr:colOff>
      <xdr:row>1009</xdr:row>
      <xdr:rowOff>47187</xdr:rowOff>
    </xdr:to>
    <xdr:sp macro="" textlink="$M$1015">
      <xdr:nvSpPr>
        <xdr:cNvPr id="2367" name="CaixaDeTexto 2366">
          <a:extLst>
            <a:ext uri="{FF2B5EF4-FFF2-40B4-BE49-F238E27FC236}">
              <a16:creationId xmlns:a16="http://schemas.microsoft.com/office/drawing/2014/main" id="{00000000-0008-0000-0100-00003F090000}"/>
            </a:ext>
          </a:extLst>
        </xdr:cNvPr>
        <xdr:cNvSpPr txBox="1"/>
      </xdr:nvSpPr>
      <xdr:spPr>
        <a:xfrm>
          <a:off x="5866667" y="182172806"/>
          <a:ext cx="676735" cy="1752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D32AC19-9E00-4E7E-9DF7-1D5BDD659AA9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17.545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3650</xdr:colOff>
      <xdr:row>53</xdr:row>
      <xdr:rowOff>71744</xdr:rowOff>
    </xdr:from>
    <xdr:to>
      <xdr:col>10</xdr:col>
      <xdr:colOff>35718</xdr:colOff>
      <xdr:row>98</xdr:row>
      <xdr:rowOff>6098</xdr:rowOff>
    </xdr:to>
    <xdr:grpSp>
      <xdr:nvGrpSpPr>
        <xdr:cNvPr id="2418" name="Agrupar 2417">
          <a:extLst>
            <a:ext uri="{FF2B5EF4-FFF2-40B4-BE49-F238E27FC236}">
              <a16:creationId xmlns:a16="http://schemas.microsoft.com/office/drawing/2014/main" id="{00000000-0008-0000-0100-000072090000}"/>
            </a:ext>
          </a:extLst>
        </xdr:cNvPr>
        <xdr:cNvGrpSpPr/>
      </xdr:nvGrpSpPr>
      <xdr:grpSpPr>
        <a:xfrm>
          <a:off x="3650" y="10101983"/>
          <a:ext cx="6823807" cy="8581398"/>
          <a:chOff x="3650" y="10225394"/>
          <a:chExt cx="6953568" cy="8553613"/>
        </a:xfrm>
      </xdr:grpSpPr>
      <xdr:sp macro="" textlink="$P$46">
        <xdr:nvSpPr>
          <xdr:cNvPr id="2396" name="CaixaDeTexto 2395">
            <a:extLst>
              <a:ext uri="{FF2B5EF4-FFF2-40B4-BE49-F238E27FC236}">
                <a16:creationId xmlns:a16="http://schemas.microsoft.com/office/drawing/2014/main" id="{00000000-0008-0000-0100-00005C090000}"/>
              </a:ext>
            </a:extLst>
          </xdr:cNvPr>
          <xdr:cNvSpPr txBox="1"/>
        </xdr:nvSpPr>
        <xdr:spPr>
          <a:xfrm>
            <a:off x="2613929" y="16111220"/>
            <a:ext cx="716956" cy="191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7A793125-6986-46AC-9A84-95EF4DBA7C46}" type="TxLink">
              <a:rPr lang="en-US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2,05%</a:t>
            </a:fld>
            <a:endParaRPr lang="pt-BR" sz="900" b="1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417" name="Agrupar 2416">
            <a:extLst>
              <a:ext uri="{FF2B5EF4-FFF2-40B4-BE49-F238E27FC236}">
                <a16:creationId xmlns:a16="http://schemas.microsoft.com/office/drawing/2014/main" id="{00000000-0008-0000-0100-000071090000}"/>
              </a:ext>
            </a:extLst>
          </xdr:cNvPr>
          <xdr:cNvGrpSpPr/>
        </xdr:nvGrpSpPr>
        <xdr:grpSpPr>
          <a:xfrm>
            <a:off x="3650" y="10225394"/>
            <a:ext cx="6953568" cy="8553613"/>
            <a:chOff x="3650" y="10225394"/>
            <a:chExt cx="6953568" cy="8553613"/>
          </a:xfrm>
        </xdr:grpSpPr>
        <xdr:sp macro="" textlink="$O$46">
          <xdr:nvSpPr>
            <xdr:cNvPr id="2398" name="CaixaDeTexto 2397">
              <a:extLs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 txBox="1"/>
          </xdr:nvSpPr>
          <xdr:spPr>
            <a:xfrm>
              <a:off x="3209977" y="16113125"/>
              <a:ext cx="659171" cy="165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0F4B65-DA2E-4D57-872A-21EEC92974FB}" type="TxLink">
                <a:rPr lang="en-US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1.695</a:t>
              </a:fld>
              <a:endParaRPr lang="pt-BR" sz="9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5" name="Agrupar 2414">
              <a:extLst>
                <a:ext uri="{FF2B5EF4-FFF2-40B4-BE49-F238E27FC236}">
                  <a16:creationId xmlns:a16="http://schemas.microsoft.com/office/drawing/2014/main" id="{00000000-0008-0000-0100-00006F090000}"/>
                </a:ext>
              </a:extLst>
            </xdr:cNvPr>
            <xdr:cNvGrpSpPr/>
          </xdr:nvGrpSpPr>
          <xdr:grpSpPr>
            <a:xfrm>
              <a:off x="3650" y="10225394"/>
              <a:ext cx="6953568" cy="8553613"/>
              <a:chOff x="3650" y="10225394"/>
              <a:chExt cx="6953568" cy="8553613"/>
            </a:xfrm>
          </xdr:grpSpPr>
          <xdr:sp macro="" textlink="">
            <xdr:nvSpPr>
              <xdr:cNvPr id="2395" name="CaixaDeTexto 2394">
                <a:extLst>
                  <a:ext uri="{FF2B5EF4-FFF2-40B4-BE49-F238E27FC236}">
                    <a16:creationId xmlns:a16="http://schemas.microsoft.com/office/drawing/2014/main" id="{00000000-0008-0000-0100-00005B090000}"/>
                  </a:ext>
                </a:extLst>
              </xdr:cNvPr>
              <xdr:cNvSpPr txBox="1"/>
            </xdr:nvSpPr>
            <xdr:spPr>
              <a:xfrm>
                <a:off x="2112010" y="16102965"/>
                <a:ext cx="913930" cy="19032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pt-BR" sz="9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 </a:t>
                </a:r>
                <a:r>
                  <a:rPr lang="pt-BR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(***)</a:t>
                </a:r>
              </a:p>
            </xdr:txBody>
          </xdr:sp>
          <xdr:grpSp>
            <xdr:nvGrpSpPr>
              <xdr:cNvPr id="2410" name="Agrupar 2409">
                <a:extLst>
                  <a:ext uri="{FF2B5EF4-FFF2-40B4-BE49-F238E27FC236}">
                    <a16:creationId xmlns:a16="http://schemas.microsoft.com/office/drawing/2014/main" id="{00000000-0008-0000-0100-00006A090000}"/>
                  </a:ext>
                </a:extLst>
              </xdr:cNvPr>
              <xdr:cNvGrpSpPr/>
            </xdr:nvGrpSpPr>
            <xdr:grpSpPr>
              <a:xfrm>
                <a:off x="3650" y="10225394"/>
                <a:ext cx="6953568" cy="8553613"/>
                <a:chOff x="3650" y="10225394"/>
                <a:chExt cx="6953568" cy="8553613"/>
              </a:xfrm>
            </xdr:grpSpPr>
            <xdr:sp macro="" textlink="$P$9">
              <xdr:nvSpPr>
                <xdr:cNvPr id="2" name="CaixaDeTexto 1">
                  <a:extLst>
                    <a:ext uri="{FF2B5EF4-FFF2-40B4-BE49-F238E27FC236}">
                      <a16:creationId xmlns:a16="http://schemas.microsoft.com/office/drawing/2014/main" id="{00000000-0008-0000-0100-000002000000}"/>
                    </a:ext>
                  </a:extLst>
                </xdr:cNvPr>
                <xdr:cNvSpPr txBox="1"/>
              </xdr:nvSpPr>
              <xdr:spPr>
                <a:xfrm>
                  <a:off x="492110" y="14651652"/>
                  <a:ext cx="521605" cy="22426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fld id="{55D00BB7-DD22-4E19-AEC3-AC511CFF4FFB}" type="TxLink">
                    <a:rPr lang="en-US" sz="900" b="1" i="0" u="none" strike="noStrike">
                      <a:solidFill>
                        <a:srgbClr val="000000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pPr/>
                    <a:t>6,44%</a:t>
                  </a:fld>
                  <a:endParaRPr lang="pt-BR" sz="900" b="1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grpSp>
              <xdr:nvGrpSpPr>
                <xdr:cNvPr id="2392" name="Agrupar 2391">
                  <a:extLst>
                    <a:ext uri="{FF2B5EF4-FFF2-40B4-BE49-F238E27FC236}">
                      <a16:creationId xmlns:a16="http://schemas.microsoft.com/office/drawing/2014/main" id="{00000000-0008-0000-0100-000058090000}"/>
                    </a:ext>
                  </a:extLst>
                </xdr:cNvPr>
                <xdr:cNvGrpSpPr/>
              </xdr:nvGrpSpPr>
              <xdr:grpSpPr>
                <a:xfrm>
                  <a:off x="3650" y="10225394"/>
                  <a:ext cx="6953568" cy="8553613"/>
                  <a:chOff x="3650" y="10225394"/>
                  <a:chExt cx="6953568" cy="8553613"/>
                </a:xfrm>
              </xdr:grpSpPr>
              <xdr:sp macro="" textlink="$M$46">
                <xdr:nvSpPr>
                  <xdr:cNvPr id="2397" name="CaixaDeTexto 2396">
                    <a:extLst>
                      <a:ext uri="{FF2B5EF4-FFF2-40B4-BE49-F238E27FC236}">
                        <a16:creationId xmlns:a16="http://schemas.microsoft.com/office/drawing/2014/main" id="{00000000-0008-0000-0100-00005D090000}"/>
                      </a:ext>
                    </a:extLst>
                  </xdr:cNvPr>
                  <xdr:cNvSpPr txBox="1"/>
                </xdr:nvSpPr>
                <xdr:spPr>
                  <a:xfrm>
                    <a:off x="3664763" y="16106775"/>
                    <a:ext cx="691556" cy="19032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5D0438A9-B4AD-4565-9070-B3ECDB6227B9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1.694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391" name="Agrupar 2390">
                    <a:extLst>
                      <a:ext uri="{FF2B5EF4-FFF2-40B4-BE49-F238E27FC236}">
                        <a16:creationId xmlns:a16="http://schemas.microsoft.com/office/drawing/2014/main" id="{00000000-0008-0000-0100-000057090000}"/>
                      </a:ext>
                    </a:extLst>
                  </xdr:cNvPr>
                  <xdr:cNvGrpSpPr/>
                </xdr:nvGrpSpPr>
                <xdr:grpSpPr>
                  <a:xfrm>
                    <a:off x="3650" y="10225394"/>
                    <a:ext cx="6953568" cy="8553613"/>
                    <a:chOff x="3650" y="10225394"/>
                    <a:chExt cx="6953568" cy="8553613"/>
                  </a:xfrm>
                </xdr:grpSpPr>
                <xdr:sp macro="" textlink="">
                  <xdr:nvSpPr>
                    <xdr:cNvPr id="2404" name="CaixaDeTexto 2403">
                      <a:extLst>
                        <a:ext uri="{FF2B5EF4-FFF2-40B4-BE49-F238E27FC236}">
                          <a16:creationId xmlns:a16="http://schemas.microsoft.com/office/drawing/2014/main" id="{00000000-0008-0000-0100-000064090000}"/>
                        </a:ext>
                      </a:extLst>
                    </xdr:cNvPr>
                    <xdr:cNvSpPr txBox="1"/>
                  </xdr:nvSpPr>
                  <xdr:spPr>
                    <a:xfrm>
                      <a:off x="4518660" y="14823196"/>
                      <a:ext cx="906945" cy="15412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Eólica</a:t>
                      </a:r>
                    </a:p>
                  </xdr:txBody>
                </xdr:sp>
                <xdr:sp macro="" textlink="">
                  <xdr:nvSpPr>
                    <xdr:cNvPr id="2405" name="CaixaDeTexto 2404">
                      <a:extLst>
                        <a:ext uri="{FF2B5EF4-FFF2-40B4-BE49-F238E27FC236}">
                          <a16:creationId xmlns:a16="http://schemas.microsoft.com/office/drawing/2014/main" id="{00000000-0008-0000-0100-000065090000}"/>
                        </a:ext>
                      </a:extLst>
                    </xdr:cNvPr>
                    <xdr:cNvSpPr txBox="1"/>
                  </xdr:nvSpPr>
                  <xdr:spPr>
                    <a:xfrm>
                      <a:off x="713740" y="12181578"/>
                      <a:ext cx="970610" cy="16169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Solar </a:t>
                      </a:r>
                      <a:r>
                        <a:rPr lang="pt-BR" sz="9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rPr>
                        <a:t>(***)</a:t>
                      </a:r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 </a:t>
                      </a:r>
                    </a:p>
                  </xdr:txBody>
                </xdr:sp>
                <xdr:grpSp>
                  <xdr:nvGrpSpPr>
                    <xdr:cNvPr id="2369" name="Agrupar 2368">
                      <a:extLst>
                        <a:ext uri="{FF2B5EF4-FFF2-40B4-BE49-F238E27FC236}">
                          <a16:creationId xmlns:a16="http://schemas.microsoft.com/office/drawing/2014/main" id="{00000000-0008-0000-0100-000041090000}"/>
                        </a:ext>
                      </a:extLst>
                    </xdr:cNvPr>
                    <xdr:cNvGrpSpPr/>
                  </xdr:nvGrpSpPr>
                  <xdr:grpSpPr>
                    <a:xfrm>
                      <a:off x="3650" y="10225394"/>
                      <a:ext cx="6953568" cy="8553613"/>
                      <a:chOff x="3650" y="10225394"/>
                      <a:chExt cx="6953568" cy="8553613"/>
                    </a:xfrm>
                  </xdr:grpSpPr>
                  <xdr:sp macro="" textlink="$P$37">
                    <xdr:nvSpPr>
                      <xdr:cNvPr id="2403" name="CaixaDeTexto 2402">
                        <a:extLst>
                          <a:ext uri="{FF2B5EF4-FFF2-40B4-BE49-F238E27FC236}">
                            <a16:creationId xmlns:a16="http://schemas.microsoft.com/office/drawing/2014/main" id="{00000000-0008-0000-0100-00006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57500" y="14817239"/>
                        <a:ext cx="659534" cy="16174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33165AF-FD7C-44BA-AD94-DAA441B4FF54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0,01%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64" name="Agrupar 2363">
                        <a:extLst>
                          <a:ext uri="{FF2B5EF4-FFF2-40B4-BE49-F238E27FC236}">
                            <a16:creationId xmlns:a16="http://schemas.microsoft.com/office/drawing/2014/main" id="{00000000-0008-0000-0100-00003C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650" y="10225394"/>
                        <a:ext cx="6953568" cy="8553613"/>
                        <a:chOff x="3650" y="10225394"/>
                        <a:chExt cx="6953568" cy="8553613"/>
                      </a:xfrm>
                    </xdr:grpSpPr>
                    <xdr:sp macro="" textlink="$O$37">
                      <xdr:nvSpPr>
                        <xdr:cNvPr id="2401" name="CaixaDeTexto 2400">
                          <a:extLst>
                            <a:ext uri="{FF2B5EF4-FFF2-40B4-BE49-F238E27FC236}">
                              <a16:creationId xmlns:a16="http://schemas.microsoft.com/office/drawing/2014/main" id="{00000000-0008-0000-0100-00006109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507277" y="14812010"/>
                          <a:ext cx="690921" cy="18625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5926FC34-BE93-4241-8550-5B0EE0597F7B}" type="TxLink">
                            <a:rPr lang="en-US" sz="9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7</a:t>
                          </a:fld>
                          <a:endParaRPr lang="pt-BR" sz="9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2363" name="Agrupar 2362">
                          <a:extLst>
                            <a:ext uri="{FF2B5EF4-FFF2-40B4-BE49-F238E27FC236}">
                              <a16:creationId xmlns:a16="http://schemas.microsoft.com/office/drawing/2014/main" id="{00000000-0008-0000-0100-00003B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3650" y="10225394"/>
                          <a:ext cx="6953568" cy="8553613"/>
                          <a:chOff x="3650" y="10225394"/>
                          <a:chExt cx="6953568" cy="8553613"/>
                        </a:xfrm>
                      </xdr:grpSpPr>
                      <xdr:sp macro="" textlink="$M$37">
                        <xdr:nvSpPr>
                          <xdr:cNvPr id="2399" name="CaixaDeTexto 2398">
                            <a:extLst>
                              <a:ext uri="{FF2B5EF4-FFF2-40B4-BE49-F238E27FC236}">
                                <a16:creationId xmlns:a16="http://schemas.microsoft.com/office/drawing/2014/main" id="{00000000-0008-0000-0100-00005F09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087558" y="14821291"/>
                            <a:ext cx="660587" cy="17889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AA2A807C-10C1-425A-A4AE-8188D916B53F}" type="TxLink">
                              <a:rPr lang="en-US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</a:t>
                            </a:fld>
                            <a:endParaRPr lang="pt-BR" sz="9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57" name="Agrupar 2356">
                            <a:extLst>
                              <a:ext uri="{FF2B5EF4-FFF2-40B4-BE49-F238E27FC236}">
                                <a16:creationId xmlns:a16="http://schemas.microsoft.com/office/drawing/2014/main" id="{00000000-0008-0000-0100-000035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650" y="10225394"/>
                            <a:ext cx="6953568" cy="8553613"/>
                            <a:chOff x="3650" y="10225394"/>
                            <a:chExt cx="6953568" cy="8553613"/>
                          </a:xfrm>
                        </xdr:grpSpPr>
                        <xdr:sp macro="" textlink="$P$22">
                          <xdr:nvSpPr>
                            <xdr:cNvPr id="2406" name="CaixaDeTexto 2405">
                              <a:extLst>
                                <a:ext uri="{FF2B5EF4-FFF2-40B4-BE49-F238E27FC236}">
                                  <a16:creationId xmlns:a16="http://schemas.microsoft.com/office/drawing/2014/main" id="{00000000-0008-0000-0100-00006609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81525" y="12153321"/>
                              <a:ext cx="678085" cy="1731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D32A94F3-0D38-432C-851C-3499783751FE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0,57%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2353" name="Agrupar 23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31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650" y="10225394"/>
                              <a:ext cx="6953568" cy="8553613"/>
                              <a:chOff x="3650" y="10225394"/>
                              <a:chExt cx="6953568" cy="8553613"/>
                            </a:xfrm>
                          </xdr:grpSpPr>
                          <xdr:grpSp>
                            <xdr:nvGrpSpPr>
                              <xdr:cNvPr id="2349" name="Agrupar 234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D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3650" y="10225394"/>
                                <a:ext cx="6953568" cy="8553613"/>
                                <a:chOff x="3650" y="10225394"/>
                                <a:chExt cx="6953568" cy="8553613"/>
                              </a:xfrm>
                            </xdr:grpSpPr>
                            <xdr:grpSp>
                              <xdr:nvGrpSpPr>
                                <xdr:cNvPr id="2506" name="Agrupar 250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A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3650" y="10225394"/>
                                  <a:ext cx="6953568" cy="8553613"/>
                                  <a:chOff x="9374" y="10223494"/>
                                  <a:chExt cx="6941494" cy="8576469"/>
                                </a:xfrm>
                              </xdr:grpSpPr>
                              <xdr:grpSp>
                                <xdr:nvGrpSpPr>
                                  <xdr:cNvPr id="2501" name="Grupo 2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374" y="11306180"/>
                                    <a:ext cx="6941494" cy="7493783"/>
                                    <a:chOff x="-26406" y="10936443"/>
                                    <a:chExt cx="6957675" cy="7476114"/>
                                  </a:xfrm>
                                </xdr:grpSpPr>
                                <xdr:grpSp>
                                  <xdr:nvGrpSpPr>
                                    <xdr:cNvPr id="2500" name="Grupo 249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C409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26406" y="10936443"/>
                                      <a:ext cx="6957675" cy="7476114"/>
                                      <a:chOff x="-26406" y="10936443"/>
                                      <a:chExt cx="6957675" cy="7476114"/>
                                    </a:xfrm>
                                  </xdr:grpSpPr>
                                  <xdr:grpSp>
                                    <xdr:nvGrpSpPr>
                                      <xdr:cNvPr id="2499" name="Grupo 24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C309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26406" y="10936443"/>
                                        <a:ext cx="6957675" cy="7476114"/>
                                        <a:chOff x="-26406" y="10936443"/>
                                        <a:chExt cx="6957675" cy="7476114"/>
                                      </a:xfrm>
                                    </xdr:grpSpPr>
                                    <xdr:grpSp>
                                      <xdr:nvGrpSpPr>
                                        <xdr:cNvPr id="2498" name="Grupo 249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209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26406" y="10936443"/>
                                          <a:ext cx="6957675" cy="7476114"/>
                                          <a:chOff x="-26406" y="10936443"/>
                                          <a:chExt cx="6957675" cy="7476114"/>
                                        </a:xfrm>
                                      </xdr:grpSpPr>
                                      <xdr:grpSp>
                                        <xdr:nvGrpSpPr>
                                          <xdr:cNvPr id="1286" name="Grupo 12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6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26406" y="10936443"/>
                                            <a:ext cx="6957675" cy="7476114"/>
                                            <a:chOff x="-26380" y="10937094"/>
                                            <a:chExt cx="6951055" cy="7493783"/>
                                          </a:xfrm>
                                        </xdr:grpSpPr>
                                        <xdr:sp macro="" textlink="$M$30">
                                          <xdr:nvSpPr>
                                            <xdr:cNvPr id="2205" name="CaixaDeTexto 22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9D08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953970" y="11801475"/>
                                              <a:ext cx="687441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C95077C-E7F9-4B3C-BF02-7E4BA897C18A}" type="TxLink">
                                                <a:rPr lang="en-US" sz="9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3.942</a:t>
                                              </a:fld>
                                              <a:endPara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1285" name="Grupo 12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26380" y="10937094"/>
                                              <a:ext cx="6951055" cy="7493783"/>
                                              <a:chOff x="-26380" y="10937094"/>
                                              <a:chExt cx="6951055" cy="7493783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84" name="Grupo 128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04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26380" y="10937094"/>
                                                <a:ext cx="6951055" cy="7493783"/>
                                                <a:chOff x="-26380" y="10937094"/>
                                                <a:chExt cx="6951055" cy="7493783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83" name="Grupo 12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5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26380" y="10937094"/>
                                                  <a:ext cx="6951055" cy="7493783"/>
                                                  <a:chOff x="-26380" y="10937094"/>
                                                  <a:chExt cx="6951055" cy="7493783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76" name="Grupo 27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4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26380" y="10937094"/>
                                                    <a:ext cx="6951055" cy="7493783"/>
                                                    <a:chOff x="-26380" y="10937094"/>
                                                    <a:chExt cx="6951055" cy="7493783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71" name="Grupo 2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F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26380" y="10937094"/>
                                                      <a:ext cx="6951055" cy="7493783"/>
                                                      <a:chOff x="-26380" y="10937094"/>
                                                      <a:chExt cx="6951055" cy="7493783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7" name="Grupo 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0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-26380" y="10937094"/>
                                                        <a:ext cx="6951055" cy="7493783"/>
                                                        <a:chOff x="-26380" y="11127594"/>
                                                        <a:chExt cx="6951055" cy="7493783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3" name="Grupo 32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2100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-26380" y="11127594"/>
                                                          <a:ext cx="6951055" cy="7493783"/>
                                                          <a:chOff x="-26433" y="11125824"/>
                                                          <a:chExt cx="6965029" cy="7477234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28" name="Grupo 2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C00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-26433" y="11125824"/>
                                                            <a:ext cx="6965029" cy="7477234"/>
                                                            <a:chOff x="-26380" y="11127594"/>
                                                            <a:chExt cx="6951055" cy="7493783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9" name="Item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-26380" y="11127594"/>
                                                              <a:ext cx="6951055" cy="7493783"/>
                                                              <a:chOff x="-26468" y="11042750"/>
                                                              <a:chExt cx="6974115" cy="7506347"/>
                                                            </a:xfrm>
                                                          </xdr:grpSpPr>
                                                          <xdr:sp macro="" textlink="">
                                                            <xdr:nvSpPr>
                                                              <xdr:cNvPr id="32" name="CaixaDeTexto 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0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0" y="17806147"/>
                                                                <a:ext cx="6914029" cy="7429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(*)    Carga = Consumo + Perdas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(**)   Valores relativos a subestação Santo Ângelo, referência para exportação Brasil / Argentina.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lvl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(***)  Solar = Usinas Fotovoltaicas</a:t>
                                                                </a:r>
                                                                <a:r>
                                                                  <a:rPr lang="pt-BR" sz="900" b="1" baseline="0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 + MMGD</a:t>
                                                                </a:r>
                                                                <a:endParaRPr lang="pt-BR" sz="900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anose="020B0604020202020204" pitchFamily="34" charset="0"/>
                                                                  <a:cs typeface="Arial" panose="020B0604020202020204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endParaRPr lang="pt-BR" sz="11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9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grpSp>
                                                            <xdr:nvGrpSpPr>
                                                              <xdr:cNvPr id="36" name="Item2_int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4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670112" y="11798599"/>
                                                                <a:ext cx="689722" cy="290451"/>
                                                                <a:chOff x="2670112" y="11798599"/>
                                                                <a:chExt cx="689722" cy="290451"/>
                                                              </a:xfrm>
                                                            </xdr:grpSpPr>
                                                            <xdr:sp macro="" textlink="$V$19">
                                                              <xdr:nvSpPr>
                                                                <xdr:cNvPr id="234" name="CaixaDeTexto 2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749884" y="11798599"/>
                                                                  <a:ext cx="605473" cy="14814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9956154-80F3-41E2-9432-90CD069A7E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-1.731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19">
                                                              <xdr:nvSpPr>
                                                                <xdr:cNvPr id="235" name="CaixaDeTexto 2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70112" y="11903310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97AB5B8-95A8-49AD-967E-01BFA240092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-1.064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7" name="Item2_int_N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5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3565520" y="11801912"/>
                                                                <a:ext cx="689722" cy="309550"/>
                                                                <a:chOff x="3565520" y="11801912"/>
                                                                <a:chExt cx="689722" cy="309550"/>
                                                              </a:xfrm>
                                                            </xdr:grpSpPr>
                                                            <xdr:sp macro="" textlink="$V$20">
                                                              <xdr:nvSpPr>
                                                                <xdr:cNvPr id="232" name="CaixaDeTexto 2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2195" y="11801912"/>
                                                                  <a:ext cx="623047" cy="17621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D76482B-1AEF-4B91-9AF5-3CAEFBEC9647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-8.296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0">
                                                              <xdr:nvSpPr>
                                                                <xdr:cNvPr id="233" name="CaixaDeTexto 2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65520" y="11916197"/>
                                                                  <a:ext cx="689722" cy="19526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EC99C85-DFC0-4BAE-A138-FD697F0614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-6.393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8" name="Grupo 3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6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909378" y="13305501"/>
                                                                <a:ext cx="689725" cy="309565"/>
                                                                <a:chOff x="2909378" y="13305501"/>
                                                                <a:chExt cx="689725" cy="309565"/>
                                                              </a:xfrm>
                                                            </xdr:grpSpPr>
                                                            <xdr:sp macro="" textlink="$V$21">
                                                              <xdr:nvSpPr>
                                                                <xdr:cNvPr id="230" name="CaixaDeTexto 2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28431" y="1330550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3113326-896F-403D-92A0-976D286918A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-6.565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1">
                                                              <xdr:nvSpPr>
                                                                <xdr:cNvPr id="231" name="CaixaDeTexto 2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09378" y="13429326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8B3D6B5-9ADF-4AC5-BBD3-A88A7108E61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-5.329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9" name="Item2_int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7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569828" y="16604659"/>
                                                                <a:ext cx="695886" cy="300045"/>
                                                                <a:chOff x="4569828" y="16604659"/>
                                                                <a:chExt cx="695886" cy="300045"/>
                                                              </a:xfrm>
                                                            </xdr:grpSpPr>
                                                            <xdr:sp macro="" textlink="$V$22">
                                                              <xdr:nvSpPr>
                                                                <xdr:cNvPr id="228" name="CaixaDeTexto 2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88878" y="16604659"/>
                                                                  <a:ext cx="676836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945BF5A-131D-4A3F-8D24-1A5EF98ED3A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-2.390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2">
                                                              <xdr:nvSpPr>
                                                                <xdr:cNvPr id="229" name="CaixaDeTexto 2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69828" y="16718964"/>
                                                                  <a:ext cx="695886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5F28AFF-DE52-486A-AD17-5F7A933C1B1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-1.647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0" name="Item2_Itaipu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8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72784" y="13657933"/>
                                                                <a:ext cx="3020360" cy="960918"/>
                                                                <a:chOff x="72784" y="13657933"/>
                                                                <a:chExt cx="3020360" cy="960918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215" name="CaixaDeTexto 2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64522" y="13657933"/>
                                                                  <a:ext cx="1735792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ITAIPU</a:t>
                                                                  </a:r>
                                                                  <a:r>
                                                                    <a:rPr lang="pt-BR" sz="1200" b="1" baseline="0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Binacional</a:t>
                                                                  </a:r>
                                                                  <a:endParaRPr lang="pt-BR" sz="1200" b="1">
                                                                    <a:solidFill>
                                                                      <a:schemeClr val="bg1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6" name="CaixaDeTexto 2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908" y="13869770"/>
                                                                  <a:ext cx="1840567" cy="3810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 para o Brasil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7" name="CaixaDeTexto 2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147376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50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8" name="CaixaDeTexto 2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287172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60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9" name="CaixaDeTexto 2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5" y="14433450"/>
                                                                  <a:ext cx="635863" cy="17996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0" name="CaixaDeTexto 2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22471" y="1393908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E6F3578-09B2-4B64-A483-14601412B03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5.340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1" name="CaixaDeTexto 2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03422" y="140724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A130881-3B4E-4C55-81BE-CB7FFA97E6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5.158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0">
                                                              <xdr:nvSpPr>
                                                                <xdr:cNvPr id="222" name="CaixaDeTexto 2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8" y="14147376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0B713F-C12E-46FA-9528-21DCD8DAA38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1.673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0">
                                                              <xdr:nvSpPr>
                                                                <xdr:cNvPr id="223" name="CaixaDeTexto 2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14737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4DE35B9-F837-441A-B60A-A1AC287356C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1.699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1">
                                                              <xdr:nvSpPr>
                                                                <xdr:cNvPr id="224" name="CaixaDeTexto 2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287172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BC3FFDC-9AD0-45C7-94E1-7D05C8E7454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3.485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1">
                                                              <xdr:nvSpPr>
                                                                <xdr:cNvPr id="225" name="CaixaDeTexto 2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28717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67558A-4FD2-4016-94AB-2B32B0FC137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3.641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6" name="CaixaDeTexto 2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433111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52B88CA-F728-4A31-B5A0-5C4EE41B6A9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5.158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7" name="CaixaDeTexto 2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43311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7A86FAD-EB63-4F90-B00D-ACF49A73D82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5.340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1" name="Grupo 4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9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-26468" y="14856971"/>
                                                                <a:ext cx="2239472" cy="2146949"/>
                                                                <a:chOff x="-26468" y="14856971"/>
                                                                <a:chExt cx="2239472" cy="2146949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82" name="Grupo 1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-26468" y="14856971"/>
                                                                  <a:ext cx="2239472" cy="2146949"/>
                                                                  <a:chOff x="-26468" y="14856971"/>
                                                                  <a:chExt cx="2239472" cy="2146949"/>
                                                                </a:xfrm>
                                                              </xdr:grpSpPr>
                                                              <xdr:sp macro="" textlink="$T$43">
                                                                <xdr:nvSpPr>
                                                                  <xdr:cNvPr id="188" name="CaixaDeTexto 18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C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 txBox="1"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870391" y="15334883"/>
                                                                    <a:ext cx="541791" cy="180302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noFill/>
                                                                  <a:ln w="9525" cmpd="sng">
                                                                    <a:noFill/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0">
                                                                    <a:scrgbClr r="0" g="0" b="0"/>
                                                                  </a:lnRef>
                                                                  <a:fillRef idx="0">
                                                                    <a:scrgbClr r="0" g="0" b="0"/>
                                                                  </a:fillRef>
                                                                  <a:effectRef idx="0">
                                                                    <a:scrgbClr r="0" g="0" b="0"/>
                                                                  </a:effectRef>
                                                                  <a:fontRef idx="minor">
                                                                    <a:schemeClr val="dk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wrap="square" rtlCol="0" anchor="t"/>
                                                                  <a:lstStyle/>
                                                                  <a:p>
                                                                    <a:pPr algn="r"/>
                                                                    <a:fld id="{B294E2F6-7765-4712-9882-5CF479A590AD}" type="TxLink">
                                                                      <a: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rPr>
                                                                      <a:pPr algn="r"/>
                                                                      <a:t>0</a:t>
                                                                    </a:fld>
                                                                    <a:endPara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endParaRPr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  <xdr:grpSp>
                                                                <xdr:nvGrpSpPr>
                                                                  <xdr:cNvPr id="189" name="Item2_internac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D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-26468" y="14856971"/>
                                                                    <a:ext cx="2239472" cy="2146949"/>
                                                                    <a:chOff x="-26468" y="14856971"/>
                                                                    <a:chExt cx="2239472" cy="2146949"/>
                                                                  </a:xfrm>
                                                                </xdr:grpSpPr>
                                                                <xdr:sp macro="" textlink="$V$43">
                                                                  <xdr:nvSpPr>
                                                                    <xdr:cNvPr id="199" name="CaixaDeTexto 19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7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79645DB-257B-4A93-B7D7-5AFBAFCDD7E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0" name="CaixaDeTexto 18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6468" y="14856971"/>
                                                                      <a:ext cx="2176652" cy="36195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Intercâmbio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</a:t>
                                                                      </a:r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Internacional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1" name="CaixaDeTexto 19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75056" y="15104539"/>
                                                                      <a:ext cx="1854013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Import.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   Export.</a:t>
                                                                      </a:r>
                                                                      <a:endParaRPr lang="pt-BR" sz="90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2" name="CaixaDeTexto 19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708" y="15211483"/>
                                                                      <a:ext cx="745637" cy="3619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Paraguai Acaray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3" name="CaixaDeTexto 19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9524" y="15468658"/>
                                                                      <a:ext cx="689163" cy="53545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Uruguai    </a:t>
                                                                      </a:r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Rivera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Melo</a:t>
                                                                      </a:r>
                                                                      <a:endParaRPr lang="pt-BR" sz="85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4" name="CaixaDeTexto 19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2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7742" y="15832171"/>
                                                                      <a:ext cx="944196" cy="6096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Argentina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 (**)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II (**) 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</a:t>
                                                                      </a:r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5" name="CaixaDeTexto 19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3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20866" y="16350548"/>
                                                                      <a:ext cx="2092138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Total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O$15">
                                                                  <xdr:nvSpPr>
                                                                    <xdr:cNvPr id="196" name="CaixaDeTexto 19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4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39521" y="16674145"/>
                                                                      <a:ext cx="685800" cy="16669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5978216-99D3-48F5-8F15-6433909F5477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106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M$15">
                                                                  <xdr:nvSpPr>
                                                                    <xdr:cNvPr id="197" name="CaixaDeTexto 19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20472" y="16818180"/>
                                                                      <a:ext cx="704850" cy="18574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E77524FD-1456-48AA-BB75-C9062A155C1E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111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3">
                                                                  <xdr:nvSpPr>
                                                                    <xdr:cNvPr id="198" name="CaixaDeTexto 19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C3013CBC-0A48-4FE5-B38A-5F826ED3471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3">
                                                                  <xdr:nvSpPr>
                                                                    <xdr:cNvPr id="200" name="CaixaDeTexto 19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8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334882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F85583B-C17F-4067-BB49-0D94A51631DD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7">
                                                                  <xdr:nvSpPr>
                                                                    <xdr:cNvPr id="201" name="CaixaDeTexto 20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9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EE87250-0656-4CE5-807B-EB87ED2567FC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7">
                                                                  <xdr:nvSpPr>
                                                                    <xdr:cNvPr id="202" name="CaixaDeTexto 20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A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A7F1A2AB-9436-42E3-80F2-B4838DD94951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7">
                                                                  <xdr:nvSpPr>
                                                                    <xdr:cNvPr id="203" name="CaixaDeTexto 20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B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579040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14E8BE0-526D-4702-A2D2-B57DC5C51DD0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8">
                                                                  <xdr:nvSpPr>
                                                                    <xdr:cNvPr id="204" name="CaixaDeTexto 20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C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050BB795-3059-4D75-A041-D926A2F9CB91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141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8">
                                                                  <xdr:nvSpPr>
                                                                    <xdr:cNvPr id="205" name="CaixaDeTexto 20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D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2811F81-776D-4DED-8145-476F08EB9D84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8">
                                                                  <xdr:nvSpPr>
                                                                    <xdr:cNvPr id="206" name="CaixaDeTexto 20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707297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601E913-339A-418B-B578-EA796C31C7D6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6">
                                                                  <xdr:nvSpPr>
                                                                    <xdr:cNvPr id="207" name="CaixaDeTexto 20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63D9292A-421C-482C-894F-D1DAE250E9CE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6">
                                                                  <xdr:nvSpPr>
                                                                    <xdr:cNvPr id="208" name="CaixaDeTexto 20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DFBE4C93-A758-427A-91A8-C3C3B27EEB0F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6">
                                                                  <xdr:nvSpPr>
                                                                    <xdr:cNvPr id="209" name="CaixaDeTexto 20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077795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AB49413-EDC1-4240-96D1-38F7C808A48B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9">
                                                                  <xdr:nvSpPr>
                                                                    <xdr:cNvPr id="213" name="CaixaDeTexto 21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360089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9F18A9EC-917A-4D41-8E01-603EC5849D43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141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9">
                                                                  <xdr:nvSpPr>
                                                                    <xdr:cNvPr id="214" name="CaixaDeTexto 21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360089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3F716E5A-9E55-4C3C-8E89-B29E3FB774A2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35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  <xdr:sp macro="" textlink="$T$47">
                                                              <xdr:nvSpPr>
                                                                <xdr:cNvPr id="183" name="CaixaDeTexto 1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579041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AD23DC1-3220-4D43-80E7-465025F3781F}" type="TxLink">
                                                                    <a: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8">
                                                              <xdr:nvSpPr>
                                                                <xdr:cNvPr id="184" name="CaixaDeTexto 1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707296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8A9C2631-7202-44A4-B878-E6CB16C68BF5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146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9">
                                                              <xdr:nvSpPr>
                                                                <xdr:cNvPr id="186" name="CaixaDeTexto 1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6FB66C9A-43B9-49F4-B566-218D7C25A8F3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146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49">
                                                              <xdr:nvSpPr>
                                                                <xdr:cNvPr id="187" name="CaixaDeTexto 1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182781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0BE3B3CA-9D90-4548-96DA-18D825026497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35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2" name="Item2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A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612930" y="11042750"/>
                                                                <a:ext cx="2690922" cy="2451483"/>
                                                                <a:chOff x="612930" y="11042750"/>
                                                                <a:chExt cx="2690922" cy="245148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51" name="CaixaDeTexto 1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930" y="11042750"/>
                                                                  <a:ext cx="2206998" cy="238523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2" name="CaixaDeTexto 1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86369" y="11284324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3" name="CaixaDeTexto 1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3" y="114700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4" name="CaixaDeTexto 1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8909" y="11603426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5" name="CaixaDeTexto 1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1" y="12076109"/>
                                                                  <a:ext cx="902986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6" name="CaixaDeTexto 1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9569" y="12237969"/>
                                                                  <a:ext cx="1406495" cy="18171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7" name="CaixaDeTexto 1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1400" y="12388954"/>
                                                                  <a:ext cx="2591359" cy="21599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8" name="CaixaDeTexto 1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8458" y="12571590"/>
                                                                  <a:ext cx="1760400" cy="1908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9" name="CaixaDeTexto 1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11129" y="12725721"/>
                                                                  <a:ext cx="2292723" cy="20170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0" name="CaixaDeTexto 1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4605" y="12873437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1" name="CaixaDeTexto 1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1879" y="13190116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2">
                                                              <xdr:nvSpPr>
                                                                <xdr:cNvPr id="162" name="CaixaDeTexto 1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2797" y="12557330"/>
                                                                  <a:ext cx="516116" cy="1967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934F2B4-DBA8-48DE-8995-5C0429312F0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2">
                                                              <xdr:nvSpPr>
                                                                <xdr:cNvPr id="163" name="CaixaDeTexto 1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4757" y="12701930"/>
                                                                  <a:ext cx="420817" cy="2109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C9F53C68-B8AB-4A5D-906A-B189B227681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4" name="CaixaDeTexto 1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58848" y="13027460"/>
                                                                  <a:ext cx="2430699" cy="19402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2">
                                                              <xdr:nvSpPr>
                                                                <xdr:cNvPr id="165" name="CaixaDeTexto 1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930495" y="1303380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C957772-555C-464A-A387-CA046CAE27E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9.735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19">
                                                              <xdr:nvSpPr>
                                                                <xdr:cNvPr id="166" name="CaixaDeTexto 1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34DF894-6BAB-40D6-A6C7-EDD0D73A42D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4,28%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19">
                                                              <xdr:nvSpPr>
                                                                <xdr:cNvPr id="167" name="CaixaDeTexto 1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582B1D9-C2E0-4F76-85A2-E1875F2D400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3.838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19">
                                                              <xdr:nvSpPr>
                                                                <xdr:cNvPr id="168" name="CaixaDeTexto 1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18A5C6-7FA2-4068-9741-91971CCA071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3.544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0">
                                                              <xdr:nvSpPr>
                                                                <xdr:cNvPr id="169" name="CaixaDeTexto 1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517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3681098-C031-490E-8870-A64D485C738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2,96%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0">
                                                              <xdr:nvSpPr>
                                                                <xdr:cNvPr id="170" name="CaixaDeTexto 1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58440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EAFE85-AC82-4DEC-AC23-63BB30EB076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2.606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0">
                                                              <xdr:nvSpPr>
                                                                <xdr:cNvPr id="171" name="CaixaDeTexto 1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9315298-C0CA-4558-8DF8-CC8CD06BDCA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2.456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3">
                                                              <xdr:nvSpPr>
                                                                <xdr:cNvPr id="172" name="CaixaDeTexto 1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20761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71811D-C49D-47A9-A047-4A8264EAB2D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8,21%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3">
                                                              <xdr:nvSpPr>
                                                                <xdr:cNvPr id="173" name="CaixaDeTexto 1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2AAD76-53D0-4C92-B8AC-5028CF73B65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7.308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3">
                                                              <xdr:nvSpPr>
                                                                <xdr:cNvPr id="174" name="CaixaDeTexto 1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684073-D9BD-4632-A1AB-2CBF1C5CE07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6.801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4">
                                                              <xdr:nvSpPr>
                                                                <xdr:cNvPr id="175" name="CaixaDeTexto 1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4B3F78B-1DDD-43F1-93D3-96DE4313749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8.372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4">
                                                              <xdr:nvSpPr>
                                                                <xdr:cNvPr id="176" name="CaixaDeTexto 1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4483F64F-E4FA-46C4-BDF8-F4F5296B2F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8.532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M$62">
                                                              <xdr:nvSpPr>
                                                                <xdr:cNvPr id="178" name="CaixaDeTexto 1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815533" y="12379970"/>
                                                                  <a:ext cx="623047" cy="2207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CDD6C9F-AC14-4FB9-9E70-F7248A20041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1.134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2">
                                                              <xdr:nvSpPr>
                                                                <xdr:cNvPr id="179" name="CaixaDeTexto 1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91503" y="1327515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1E84683-C2B8-43B5-A8E6-BE483AE3A4B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-80,8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2">
                                                              <xdr:nvSpPr>
                                                                <xdr:cNvPr id="180" name="CaixaDeTexto 1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96879" y="13024171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6F1F7F-8E8A-4D5E-8341-8B61B89DBDF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63,6%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2">
                                                              <xdr:nvSpPr>
                                                                <xdr:cNvPr id="181" name="CaixaDeTexto 1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01998" y="13240280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801300-07A7-4DB8-9B98-9ECD242B7D6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3" name="Grupo 4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B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37532" y="11072147"/>
                                                                <a:ext cx="2510115" cy="2476589"/>
                                                                <a:chOff x="4437532" y="11072147"/>
                                                                <a:chExt cx="2510115" cy="2476589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16" name="CaixaDeTexto 1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66104" y="11072147"/>
                                                                  <a:ext cx="2226864" cy="2257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Nordeste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7" name="CaixaDeTexto 1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30654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8" name="CaixaDeTexto 1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473249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9" name="CaixaDeTexto 1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616124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0" name="CaixaDeTexto 1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53426" y="11758983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1" name="CaixaDeTexto 1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218119"/>
                                                                  <a:ext cx="1576105" cy="19377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2" name="CaixaDeTexto 1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3" y="12600829"/>
                                                                  <a:ext cx="1603257" cy="19505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3" name="CaixaDeTexto 1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4" y="12746961"/>
                                                                  <a:ext cx="1987125" cy="21551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4" name="CaixaDeTexto 1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532" y="12889919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5" name="CaixaDeTexto 1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729" y="13204244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6" name="CaixaDeTexto 1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060865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7" name="CaixaDeTexto 1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4" y="12395917"/>
                                                                  <a:ext cx="2500593" cy="24008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3">
                                                              <xdr:nvSpPr>
                                                                <xdr:cNvPr id="128" name="CaixaDeTexto 1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97586" y="12400699"/>
                                                                  <a:ext cx="623047" cy="23196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4A7F07D-9F72-46E1-A2DB-3D61A06DA9F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1.798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3">
                                                              <xdr:nvSpPr>
                                                                <xdr:cNvPr id="129" name="CaixaDeTexto 1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592897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1B76FEBD-1588-44A3-A9DC-E2E8554A17E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3">
                                                              <xdr:nvSpPr>
                                                                <xdr:cNvPr id="130" name="CaixaDeTexto 1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746962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C874F416-4856-423E-B15C-02D89AA285F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1" name="CaixaDeTexto 1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5468" y="13040732"/>
                                                                  <a:ext cx="2406613" cy="19411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2" name="CaixaDeTexto 1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12648" y="13336007"/>
                                                                  <a:ext cx="847628" cy="21272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3">
                                                              <xdr:nvSpPr>
                                                                <xdr:cNvPr id="133" name="CaixaDeTexto 1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18528" y="13043908"/>
                                                                  <a:ext cx="686362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02A4E40-2CFA-4AA2-BC99-FB6898BF3DE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23.093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7">
                                                              <xdr:nvSpPr>
                                                                <xdr:cNvPr id="134" name="CaixaDeTexto 1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473249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D280512-0D7D-4926-A373-FF966EDEC15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3,96%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7">
                                                              <xdr:nvSpPr>
                                                                <xdr:cNvPr id="135" name="CaixaDeTexto 1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3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1379A49-4D68-4617-B7AA-60EAADA193E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3.213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7">
                                                              <xdr:nvSpPr>
                                                                <xdr:cNvPr id="136" name="CaixaDeTexto 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AAF7DBB-A6D1-4882-A40D-7FC354A2F6B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3.278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8">
                                                              <xdr:nvSpPr>
                                                                <xdr:cNvPr id="137" name="CaixaDeTexto 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616124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1A25251-7198-4B67-B6F1-DFDD1F6D393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0,49%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8">
                                                              <xdr:nvSpPr>
                                                                <xdr:cNvPr id="138" name="CaixaDeTexto 13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58DE2E2-5A37-4CBE-A35B-804C6927CC3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479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8">
                                                              <xdr:nvSpPr>
                                                                <xdr:cNvPr id="139" name="CaixaDeTexto 13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DAE4C2-289F-44BF-B410-04DC7CBAF8C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9">
                                                              <xdr:nvSpPr>
                                                                <xdr:cNvPr id="140" name="CaixaDeTexto 13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758983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685863-C3A6-4B5E-92C9-1F9C2224722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18,03%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9">
                                                              <xdr:nvSpPr>
                                                                <xdr:cNvPr id="141" name="CaixaDeTexto 14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381DE7-9721-4153-AD02-52E17BEF5AC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13.136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9">
                                                              <xdr:nvSpPr>
                                                                <xdr:cNvPr id="142" name="CaixaDeTexto 14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2FC68FC-AE9B-4494-8BE1-3D19782D60C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14.935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2">
                                                              <xdr:nvSpPr>
                                                                <xdr:cNvPr id="143" name="CaixaDeTexto 14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00961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68FC0B1-CBE3-4A7C-B45F-4B7AE1FC6C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14.377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2">
                                                              <xdr:nvSpPr>
                                                                <xdr:cNvPr id="144" name="CaixaDeTexto 14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01690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35AEFA8-CC30-43AA-BCA9-9A1FB30CD16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14.384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1">
                                                              <xdr:nvSpPr>
                                                                <xdr:cNvPr id="145" name="CaixaDeTexto 14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206086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1E8D5D1-9C93-4AD6-B0A7-41403629280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27,37%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1">
                                                              <xdr:nvSpPr>
                                                                <xdr:cNvPr id="146" name="CaixaDeTexto 1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E838052-F7B1-4252-B40A-98E8F6FCA38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20.770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1">
                                                              <xdr:nvSpPr>
                                                                <xdr:cNvPr id="147" name="CaixaDeTexto 1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6CD8A0B-DED5-4CB8-9968-B7B4EF81D10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22.680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3">
                                                              <xdr:nvSpPr>
                                                                <xdr:cNvPr id="148" name="CaixaDeTexto 1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770895" y="13328760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9B978A-27E2-43AF-9C5C-A4AB6B16C498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-67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3">
                                                              <xdr:nvSpPr>
                                                                <xdr:cNvPr id="149" name="CaixaDeTexto 1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65726" y="1303438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9AB106-79F0-4DC0-AD91-254964D91FD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44,7%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3">
                                                              <xdr:nvSpPr>
                                                                <xdr:cNvPr id="150" name="CaixaDeTexto 1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1736" y="13329658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52B8B71-57D4-403D-ABBB-9BF0E68D18A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4" name="Item2_S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C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93095" y="13712724"/>
                                                                <a:ext cx="2397039" cy="2661153"/>
                                                                <a:chOff x="4493095" y="13712724"/>
                                                                <a:chExt cx="2397039" cy="266115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81" name="CaixaDeTexto 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0625" y="13712724"/>
                                                                  <a:ext cx="2189631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Sudeste/Centro-Oeste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2" name="CaixaDeTexto 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396280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3" name="CaixaDeTexto 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124732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4" name="CaixaDeTexto 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2675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5" name="CaixaDeTexto 8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4199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Nuclear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6" name="CaixaDeTexto 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5018136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7" name="CaixaDeTexto 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4" y="15370586"/>
                                                                  <a:ext cx="1789020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</a:t>
                                                                  </a:r>
                                                                  <a:r>
                                                                    <a:rPr lang="pt-BR" sz="7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</a:t>
                                                                  </a:r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8" name="CaixaDeTexto 8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6" y="15532495"/>
                                                                  <a:ext cx="1941087" cy="18214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9" name="CaixaDeTexto 8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684911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0" name="CaixaDeTexto 8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875419"/>
                                                                  <a:ext cx="2396842" cy="19423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1" name="CaixaDeTexto 9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489" y="16018295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2" name="CaixaDeTexto 9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50748" y="16151627"/>
                                                                  <a:ext cx="994834" cy="20857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3" name="CaixaDeTexto 9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86418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4" name="CaixaDeTexto 9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4877" y="15197552"/>
                                                                  <a:ext cx="2384052" cy="2109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5">
                                                              <xdr:nvSpPr>
                                                                <xdr:cNvPr id="95" name="CaixaDeTexto 9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354700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36194B3D-600B-45F6-9E37-2D9E91ED963B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56%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5">
                                                              <xdr:nvSpPr>
                                                                <xdr:cNvPr id="96" name="CaixaDeTexto 9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516617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45B1099-DBC3-4FAC-9D97-4B83D07171E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55%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5">
                                                              <xdr:nvSpPr>
                                                                <xdr:cNvPr id="97" name="CaixaDeTexto 9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4" y="1586902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666F41F2-8393-4899-ACD8-07EC0BBDD0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82.827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5">
                                                              <xdr:nvSpPr>
                                                                <xdr:cNvPr id="98" name="CaixaDeTexto 9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7936" y="16145271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252FB70-B664-44ED-90EA-3516B5DA6A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5">
                                                              <xdr:nvSpPr>
                                                                <xdr:cNvPr id="99" name="CaixaDeTexto 9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4E406D4-BCD8-4B63-8556-995C1236A4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25,39%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5">
                                                              <xdr:nvSpPr>
                                                                <xdr:cNvPr id="100" name="CaixaDeTexto 9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DF07FA9-6803-47C8-82BD-7C819D24489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21.498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5">
                                                              <xdr:nvSpPr>
                                                                <xdr:cNvPr id="101" name="CaixaDeTexto 10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1247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F35EF1-8D0D-4AD8-A238-FA83A7DB065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21.034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7">
                                                              <xdr:nvSpPr>
                                                                <xdr:cNvPr id="102" name="CaixaDeTexto 10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0CBCA2B-955F-4C9C-935B-2254B853230D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9,47%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7">
                                                              <xdr:nvSpPr>
                                                                <xdr:cNvPr id="103" name="CaixaDeTexto 10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1D165B-718F-4695-BF7C-23E444EB7F5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8.275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7">
                                                              <xdr:nvSpPr>
                                                                <xdr:cNvPr id="104" name="CaixaDeTexto 10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2675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90B1253-68B3-4437-B094-D3B9ADCE88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7.850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6">
                                                              <xdr:nvSpPr>
                                                                <xdr:cNvPr id="105" name="CaixaDeTexto 10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2F94AA3-F5AF-434B-8FF1-35288D2EE68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2,43%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6">
                                                              <xdr:nvSpPr>
                                                                <xdr:cNvPr id="106" name="CaixaDeTexto 10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A736E5F-C57A-4836-843D-4AB310F7DA9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1.990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6">
                                                              <xdr:nvSpPr>
                                                                <xdr:cNvPr id="107" name="CaixaDeTexto 10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4199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B9C6847-9439-4A5F-B0C1-404407B9981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2.011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0">
                                                              <xdr:nvSpPr>
                                                                <xdr:cNvPr id="108" name="CaixaDeTexto 10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5026078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B004714-AA19-4A53-9A7E-0DF2117558F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45.017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0">
                                                              <xdr:nvSpPr>
                                                                <xdr:cNvPr id="109" name="CaixaDeTexto 10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0540" y="1502607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AF1BB8-4984-4A97-9711-D71982661FA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44.733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9">
                                                              <xdr:nvSpPr>
                                                                <xdr:cNvPr id="110" name="CaixaDeTexto 10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257744-AE98-4B2D-AAB4-A71ACC2A563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42,50%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9">
                                                              <xdr:nvSpPr>
                                                                <xdr:cNvPr id="111" name="CaixaDeTexto 1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5364B85-1E96-4F4F-9768-FD5B7E0196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36.177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9">
                                                              <xdr:nvSpPr>
                                                                <xdr:cNvPr id="112" name="CaixaDeTexto 11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86418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37EE1BE-C01B-43E8-BA50-EF75183360A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35.218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5">
                                                              <xdr:nvSpPr>
                                                                <xdr:cNvPr id="113" name="CaixaDeTexto 1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613769" y="15200642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BECAEDC-5220-4CF6-A70C-BDF0354AF38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25.739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5">
                                                              <xdr:nvSpPr>
                                                                <xdr:cNvPr id="114" name="CaixaDeTexto 11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990539" y="16154801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fld id="{0B98BAA1-593E-4EFE-A446-21D9DF14AF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ctr"/>
                                                                    <a:t>-220,7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5">
                                                              <xdr:nvSpPr>
                                                                <xdr:cNvPr id="115" name="CaixaDeTexto 1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22813" y="15869028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703BB95-EB95-4712-A553-F82FA040566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40,5%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5" name="Item2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D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012174" y="15001872"/>
                                                                <a:ext cx="2606330" cy="2541705"/>
                                                                <a:chOff x="2012174" y="15001872"/>
                                                                <a:chExt cx="2606330" cy="2541705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46" name="CaixaDeTexto 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53617" y="15001872"/>
                                                                  <a:ext cx="2183466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7" name="CaixaDeTexto 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234397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8" name="CaixaDeTexto 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4106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9" name="CaixaDeTexto 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5630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0" name="CaixaDeTexto 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7154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1" name="CaixaDeTexto 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6183473"/>
                                                                  <a:ext cx="1405577" cy="18657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2" name="CaixaDeTexto 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535901"/>
                                                                  <a:ext cx="1735791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3" name="CaixaDeTexto 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697804"/>
                                                                  <a:ext cx="2031066" cy="1905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4" name="CaixaDeTexto 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850203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5" name="CaixaDeTexto 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73088" y="17155027"/>
                                                                  <a:ext cx="1983441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6" name="CaixaDeTexto 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5776" y="16016798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7" name="CaixaDeTexto 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350163"/>
                                                                  <a:ext cx="2535891" cy="2047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4">
                                                              <xdr:nvSpPr>
                                                                <xdr:cNvPr id="58" name="CaixaDeTexto 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302801" y="16354938"/>
                                                                  <a:ext cx="736738" cy="17731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4043B1F3-DB85-4B19-B58F-03041147027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7.047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4">
                                                              <xdr:nvSpPr>
                                                                <xdr:cNvPr id="59" name="CaixaDeTexto 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174" y="16516825"/>
                                                                  <a:ext cx="518272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EEA898C-22A4-4CBF-985A-82D5E3C62166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4">
                                                              <xdr:nvSpPr>
                                                                <xdr:cNvPr id="60" name="CaixaDeTexto 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207" y="16669237"/>
                                                                  <a:ext cx="518272" cy="2286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958E5F5-9A72-4F51-A92D-B04864BBADC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1" name="CaixaDeTexto 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1028" y="17008934"/>
                                                                  <a:ext cx="2342567" cy="205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2" name="CaixaDeTexto 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51663" y="17304221"/>
                                                                  <a:ext cx="861420" cy="2393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4">
                                                              <xdr:nvSpPr>
                                                                <xdr:cNvPr id="63" name="CaixaDeTexto 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82662" y="1701213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9A12216-EB2E-4D6E-910B-CBC22AC31D0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13.412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3">
                                                              <xdr:nvSpPr>
                                                                <xdr:cNvPr id="64" name="CaixaDeTexto 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4106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05989C-55A5-459E-910E-72074A6A97A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10,71%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3">
                                                              <xdr:nvSpPr>
                                                                <xdr:cNvPr id="65" name="CaixaDeTexto 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46E716-F659-4AC3-8CE3-F028331414D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9.360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3">
                                                              <xdr:nvSpPr>
                                                                <xdr:cNvPr id="66" name="CaixaDeTexto 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7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7282FE-F1D9-4D97-B221-C694BE7A79D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8.875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4">
                                                              <xdr:nvSpPr>
                                                                <xdr:cNvPr id="67" name="CaixaDeTexto 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5630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EB9AFD7-B13B-44D0-A32C-629EF939182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1,37%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4">
                                                              <xdr:nvSpPr>
                                                                <xdr:cNvPr id="68" name="CaixaDeTexto 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30C6E28-9FD5-4790-9F48-3717D5E7B0D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1.181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4">
                                                              <xdr:nvSpPr>
                                                                <xdr:cNvPr id="69" name="CaixaDeTexto 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40B8A17-EA38-47B0-9A59-CCFA5EF7EB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1.135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5">
                                                              <xdr:nvSpPr>
                                                                <xdr:cNvPr id="70" name="CaixaDeTexto 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7154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8934E99-C444-4063-86B6-EE981DA0A19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1,34%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5">
                                                              <xdr:nvSpPr>
                                                                <xdr:cNvPr id="71" name="CaixaDeTexto 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EE7296-CA02-494F-BA18-6FC7B0E6A3D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1.019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5">
                                                              <xdr:nvSpPr>
                                                                <xdr:cNvPr id="72" name="CaixaDeTexto 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DBCFF8-C16B-4C14-973A-3837854AD40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1.113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8">
                                                              <xdr:nvSpPr>
                                                                <xdr:cNvPr id="73" name="CaixaDeTexto 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FD748B4-7F4A-4AF7-8C96-6ACD293B491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15.012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8">
                                                              <xdr:nvSpPr>
                                                                <xdr:cNvPr id="74" name="CaixaDeTexto 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1E2A33-C2E7-47BE-BBF1-F852B608FFF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15.314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7">
                                                              <xdr:nvSpPr>
                                                                <xdr:cNvPr id="75" name="CaixaDeTexto 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601679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8625532-107C-4BAE-A4E7-9906AC57810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15,47%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7">
                                                              <xdr:nvSpPr>
                                                                <xdr:cNvPr id="76" name="CaixaDeTexto 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50FD65-92FC-4C1B-985F-3F3C3889A525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13.254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7">
                                                              <xdr:nvSpPr>
                                                                <xdr:cNvPr id="77" name="CaixaDeTexto 7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08A4C6B-1497-4DEC-847A-3DB17785C24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12.818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4">
                                                              <xdr:nvSpPr>
                                                                <xdr:cNvPr id="78" name="CaixaDeTexto 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73137" y="1730742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20C2D81-6EB6-4FA2-B962-31CC6B21B7B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-35,2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4">
                                                              <xdr:nvSpPr>
                                                                <xdr:cNvPr id="79" name="CaixaDeTexto 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46615" y="17012164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C4DF980-F7BE-4365-ADB4-C15026A1C9A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65,6%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4">
                                                              <xdr:nvSpPr>
                                                                <xdr:cNvPr id="80" name="CaixaDeTexto 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3506" y="1729787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A3FFA0D-E318-45C4-BC68-6E6616FB05A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</xdr:grpSp>
                                                        <xdr:sp macro="" textlink="$T$46">
                                                          <xdr:nvSpPr>
                                                            <xdr:cNvPr id="30" name="CaixaDeTexto 2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867514" y="16154210"/>
                                                              <a:ext cx="540000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34284632-A28E-478B-9058-DB012ED10768}" type="TxLink">
                                                                <a:rPr lang="pt-BR" sz="85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0</a:t>
                                                              </a:fld>
                                                              <a:endPara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$R$45">
                                                        <xdr:nvSpPr>
                                                          <xdr:cNvPr id="1907" name="CaixaDeTexto 1906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3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594785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F7832535-57FB-4A0A-B9E7-914A166146EB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V$45">
                                                        <xdr:nvSpPr>
                                                          <xdr:cNvPr id="1908" name="CaixaDeTexto 190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4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181240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4800D7-D0A8-441E-ACC2-C5F1BF004B95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35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X$45">
                                                        <xdr:nvSpPr>
                                                          <xdr:cNvPr id="1909" name="CaixaDeTexto 1908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5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505998" y="16021050"/>
                                                            <a:ext cx="505013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54A80E1C-5788-451F-9113-013B6BC6FB98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35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T$45">
                                                        <xdr:nvSpPr>
                                                          <xdr:cNvPr id="1910" name="CaixaDeTexto 1909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6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869259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26D0D7-DEE0-4EA3-A424-4FB288BB9341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$K$97">
                                                      <xdr:nvSpPr>
                                                        <xdr:cNvPr id="1902" name="CaixaDeTexto 190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6E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2314575" y="12572507"/>
                                                          <a:ext cx="390525" cy="19050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0" name="CaixaDeTexto 192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A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24600" y="12506325"/>
                                                          <a:ext cx="428625" cy="2095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ctr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1" name="CaixaDeTexto 193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B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53175" y="152842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2" name="CaixaDeTexto 193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C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3857625" y="164560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2190" name="CaixaDeTexto 21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681892" y="11648081"/>
                                                        <a:ext cx="943920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r>
                                                          <a:rPr lang="pt-BR" sz="900" b="1"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Eólica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21">
                                                    <xdr:nvSpPr>
                                                      <xdr:cNvPr id="2191" name="CaixaDeTexto 21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245098" y="11649075"/>
                                                        <a:ext cx="686195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EBEFD144-0974-4321-B05D-A0FF5DEEB868}" type="TxLink">
                                                          <a:rPr lang="en-US" sz="90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0,40%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M$21">
                                                    <xdr:nvSpPr>
                                                      <xdr:cNvPr id="2192" name="CaixaDeTexto 21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0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2215600" y="11636375"/>
                                                        <a:ext cx="686473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4093A204-E157-4A79-ACA8-E2CADA49CD43}" type="TxLink">
                                                          <a:rPr lang="en-US" sz="9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359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O$21">
                                                    <xdr:nvSpPr>
                                                      <xdr:cNvPr id="2193" name="CaixaDeTexto 21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761390" y="11655425"/>
                                                        <a:ext cx="632498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F7917A6-774B-4B7A-B384-F4FAE8725B45}" type="TxLink">
                                                          <a:rPr lang="en-US" sz="9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328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986" name="CaixaDeTexto 198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C207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581150" y="13144006"/>
                                                      <a:ext cx="843872" cy="21237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r>
                                                        <a:rPr lang="pt-BR" sz="900" b="1"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rPr>
                                                        <a:t>    MWmês            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203" name="CaixaDeTexto 220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9B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438650" y="11801475"/>
                                                    <a:ext cx="900000" cy="1800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r>
                                                      <a:rPr lang="pt-BR" sz="900" b="1">
                                                        <a:latin typeface="Arial" pitchFamily="34" charset="0"/>
                                                        <a:cs typeface="Arial" pitchFamily="34" charset="0"/>
                                                      </a:rPr>
                                                      <a:t>Solar </a:t>
                                                    </a:r>
                                                    <a:r>
                                                      <a:rPr lang="pt-BR" sz="900" b="1">
                                                        <a:solidFill>
                                                          <a:srgbClr val="FF0000"/>
                                                        </a:solidFill>
                                                        <a:effectLst/>
                                                        <a:latin typeface="Arial" panose="020B0604020202020204" pitchFamily="34" charset="0"/>
                                                        <a:ea typeface="+mn-ea"/>
                                                        <a:cs typeface="Arial" panose="020B0604020202020204" pitchFamily="34" charset="0"/>
                                                      </a:rPr>
                                                      <a:t>(***)</a:t>
                                                    </a:r>
                                                    <a:endParaRPr lang="pt-BR" sz="9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endParaRPr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$P$30">
                                              <xdr:nvSpPr>
                                                <xdr:cNvPr id="2204" name="CaixaDeTexto 22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9C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989830" y="11801475"/>
                                                  <a:ext cx="684000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764A0B00-88C6-4E51-810F-33A9F36A8611}" type="TxLink">
                                                    <a:rPr lang="en-US" sz="9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4,90%</a:t>
                                                  </a:fld>
                                                  <a:endPara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30">
                                            <xdr:nvSpPr>
                                              <xdr:cNvPr id="2206" name="CaixaDeTexto 220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9E08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485480" y="11801475"/>
                                                <a:ext cx="687441" cy="1800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marL="0" indent="0" algn="r"/>
                                                <a:fld id="{1C407250-7D0D-4052-9BF5-4230F1178AC4}" type="TxLink">
                                                  <a:rPr lang="en-US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pPr marL="0" indent="0" algn="r"/>
                                                  <a:t>4.058</a:t>
                                                </a:fld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sp macro="" textlink="$M$38">
                                        <xdr:nvSpPr>
                                          <xdr:cNvPr id="2209" name="CaixaDeTexto 2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8357" y="14600062"/>
                                            <a:ext cx="684651" cy="17957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BA2109A5-A00D-4469-968F-A7F71693AC43}" type="TxLink">
                                              <a:rPr lang="en-US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4.407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sp macro="" textlink="$O$38">
                                      <xdr:nvSpPr>
                                        <xdr:cNvPr id="2210" name="CaixaDeTexto 220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A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5480538" y="14592736"/>
                                          <a:ext cx="688096" cy="18499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52DEBA88-86F7-41A1-8EBD-B1A8BB08F11F}" type="TxLink">
                                            <a:rPr lang="en-US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4.316</a:t>
                                          </a:fld>
                                          <a:endPara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P$38">
                                    <xdr:nvSpPr>
                                      <xdr:cNvPr id="2211" name="CaixaDeTexto 22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4288" y="14607390"/>
                                        <a:ext cx="684651" cy="1795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CD5E374C-83FA-4813-B498-7E93BCF07459}" type="TxLink">
                                          <a:rPr lang="en-US" sz="900" b="1">
                                            <a:solidFill>
                                              <a:schemeClr val="dk1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5,21%</a:t>
                                        </a:fld>
                                        <a:endParaRPr lang="pt-BR" sz="900" b="1">
                                          <a:solidFill>
                                            <a:schemeClr val="dk1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212" name="CaixaDeTexto 221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4484078" y="14600062"/>
                                      <a:ext cx="900857" cy="179576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r>
                                        <a:rPr lang="pt-BR" sz="900" b="1"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Solar </a:t>
                                      </a:r>
                                      <a:r>
                                        <a: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(***)</a:t>
                                      </a:r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248" name="CaixaDeTexto 22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14374" y="10223494"/>
                                    <a:ext cx="2196675" cy="23812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Roraima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252" name="CaixaDeTexto 225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3424" y="10415577"/>
                                    <a:ext cx="2082352" cy="171163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  <a:r>
                                      <a:rPr lang="pt-BR" sz="9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(MWmed)</a:t>
                                    </a:r>
                                    <a:endParaRPr lang="pt-BR" sz="9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6" name="CaixaDeTexto 23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0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23899" y="10567738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7" name="CaixaDeTexto 23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1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1766" y="10874991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8" name="CaixaDeTexto 233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2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4509" y="11049313"/>
                                    <a:ext cx="1399916" cy="18141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(MWmed) </a:t>
                                    </a:r>
                                  </a:p>
                                </xdr:txBody>
                              </xdr:sp>
                              <xdr:sp macro="" textlink="$V$24">
                                <xdr:nvSpPr>
                                  <xdr:cNvPr id="2341" name="CaixaDeTexto 234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5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548749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F03E7929-BCCE-4D50-A7E8-CBABC4DD0F7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229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4">
                                <xdr:nvSpPr>
                                  <xdr:cNvPr id="2342" name="CaixaDeTexto 234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6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567738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D3A744AE-F254-4345-B241-CCDBDCAA299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222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5">
                                <xdr:nvSpPr>
                                  <xdr:cNvPr id="2344" name="CaixaDeTexto 234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8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B8E7A418-2C7F-4FC2-BE11-63EDCDC26DA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5">
                                <xdr:nvSpPr>
                                  <xdr:cNvPr id="2345" name="CaixaDeTexto 234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9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B8977C6A-C35F-4F66-8C3B-CC9B38AA356A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7">
                                <xdr:nvSpPr>
                                  <xdr:cNvPr id="2346" name="CaixaDeTexto 234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A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A86BA93C-B47F-461C-80A0-7868DD39A06C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229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7">
                                <xdr:nvSpPr>
                                  <xdr:cNvPr id="2347" name="CaixaDeTexto 23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B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6A11E0F-8158-4780-A5FE-63E2827DA1D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222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48" name="CaixaDeTexto 23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C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9073" y="10725357"/>
                                    <a:ext cx="942622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</a:t>
                                    </a:r>
                                  </a:p>
                                </xdr:txBody>
                              </xdr:sp>
                              <xdr:sp macro="" textlink="$V$26">
                                <xdr:nvSpPr>
                                  <xdr:cNvPr id="2350" name="CaixaDeTexto 23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E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0671" y="10707284"/>
                                    <a:ext cx="685529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6A9B874B-EA41-454E-858B-6272CCA5D44F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229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6">
                                <xdr:nvSpPr>
                                  <xdr:cNvPr id="2351" name="CaixaDeTexto 23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F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817086" y="10726334"/>
                                    <a:ext cx="631628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F6B26AA1-474A-4813-99D1-0125A26B8BEB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222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M$22">
                              <xdr:nvSpPr>
                                <xdr:cNvPr id="2407" name="CaixaDeTexto 24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709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251448" y="12150725"/>
                                  <a:ext cx="690586" cy="15978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indent="0" algn="r"/>
                                  <a:fld id="{95890E71-C599-474E-9118-1B0C333728C6}" type="TxLink">
                                    <a:rPr lang="en-US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r"/>
                                    <a:t>505</a:t>
                                  </a:fld>
                                  <a:endParaRPr lang="pt-BR" sz="9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O$22">
                            <xdr:nvSpPr>
                              <xdr:cNvPr id="2408" name="CaixaDeTexto 2407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809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1800428" y="12174304"/>
                                <a:ext cx="623202" cy="17312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E0F65E3E-DE39-4DB6-82DE-D5F2EB60E8E3}" type="TxLink">
                                  <a:rPr lang="en-US" sz="9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473</a:t>
                                </a:fld>
                                <a:endParaRPr lang="pt-BR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</xdr:grpSp>
    <xdr:clientData/>
  </xdr:twoCellAnchor>
  <xdr:twoCellAnchor>
    <xdr:from>
      <xdr:col>0</xdr:col>
      <xdr:colOff>36099</xdr:colOff>
      <xdr:row>975</xdr:row>
      <xdr:rowOff>53025</xdr:rowOff>
    </xdr:from>
    <xdr:to>
      <xdr:col>9</xdr:col>
      <xdr:colOff>535327</xdr:colOff>
      <xdr:row>1012</xdr:row>
      <xdr:rowOff>154599</xdr:rowOff>
    </xdr:to>
    <xdr:grpSp>
      <xdr:nvGrpSpPr>
        <xdr:cNvPr id="2390" name="Agrupar 2389">
          <a:extLst>
            <a:ext uri="{FF2B5EF4-FFF2-40B4-BE49-F238E27FC236}">
              <a16:creationId xmlns:a16="http://schemas.microsoft.com/office/drawing/2014/main" id="{00000000-0008-0000-0100-000056090000}"/>
            </a:ext>
          </a:extLst>
        </xdr:cNvPr>
        <xdr:cNvGrpSpPr/>
      </xdr:nvGrpSpPr>
      <xdr:grpSpPr>
        <a:xfrm>
          <a:off x="36099" y="109540829"/>
          <a:ext cx="6727750" cy="7150074"/>
          <a:chOff x="36085" y="171068685"/>
          <a:chExt cx="6679076" cy="7150074"/>
        </a:xfrm>
      </xdr:grpSpPr>
      <xdr:grpSp>
        <xdr:nvGrpSpPr>
          <xdr:cNvPr id="2412" name="Agrupar 2411">
            <a:extLst>
              <a:ext uri="{FF2B5EF4-FFF2-40B4-BE49-F238E27FC236}">
                <a16:creationId xmlns:a16="http://schemas.microsoft.com/office/drawing/2014/main" id="{00000000-0008-0000-0100-00006C090000}"/>
              </a:ext>
            </a:extLst>
          </xdr:cNvPr>
          <xdr:cNvGrpSpPr/>
        </xdr:nvGrpSpPr>
        <xdr:grpSpPr>
          <a:xfrm>
            <a:off x="36085" y="171068685"/>
            <a:ext cx="6679076" cy="7150074"/>
            <a:chOff x="36083" y="175838805"/>
            <a:chExt cx="6671460" cy="7150074"/>
          </a:xfrm>
        </xdr:grpSpPr>
        <xdr:sp macro="" textlink="$M$1008">
          <xdr:nvSpPr>
            <xdr:cNvPr id="2365" name="CaixaDeTexto 2364">
              <a:extLst>
                <a:ext uri="{FF2B5EF4-FFF2-40B4-BE49-F238E27FC236}">
                  <a16:creationId xmlns:a16="http://schemas.microsoft.com/office/drawing/2014/main" id="{00000000-0008-0000-0100-00003D090000}"/>
                </a:ext>
              </a:extLst>
            </xdr:cNvPr>
            <xdr:cNvSpPr txBox="1"/>
          </xdr:nvSpPr>
          <xdr:spPr>
            <a:xfrm>
              <a:off x="5883815" y="180624075"/>
              <a:ext cx="657079" cy="156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AC86B8EB-9DD0-4586-8F7D-B40847A07B29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50.771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1" name="Agrupar 2410">
              <a:extLst>
                <a:ext uri="{FF2B5EF4-FFF2-40B4-BE49-F238E27FC236}">
                  <a16:creationId xmlns:a16="http://schemas.microsoft.com/office/drawing/2014/main" id="{00000000-0008-0000-0100-00006B090000}"/>
                </a:ext>
              </a:extLst>
            </xdr:cNvPr>
            <xdr:cNvGrpSpPr/>
          </xdr:nvGrpSpPr>
          <xdr:grpSpPr>
            <a:xfrm>
              <a:off x="36083" y="175838805"/>
              <a:ext cx="6671460" cy="7150074"/>
              <a:chOff x="36083" y="175838805"/>
              <a:chExt cx="6671460" cy="7150074"/>
            </a:xfrm>
          </xdr:grpSpPr>
          <xdr:sp macro="" textlink="$M$1006">
            <xdr:nvSpPr>
              <xdr:cNvPr id="2213" name="CaixaDeTexto 2212">
                <a:extLst>
                  <a:ext uri="{FF2B5EF4-FFF2-40B4-BE49-F238E27FC236}">
                    <a16:creationId xmlns:a16="http://schemas.microsoft.com/office/drawing/2014/main" id="{00000000-0008-0000-0100-0000A5080000}"/>
                  </a:ext>
                </a:extLst>
              </xdr:cNvPr>
              <xdr:cNvSpPr txBox="1"/>
            </xdr:nvSpPr>
            <xdr:spPr>
              <a:xfrm>
                <a:off x="5870876" y="180476155"/>
                <a:ext cx="663953" cy="1792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45C0F26-B7DC-4DD6-8CC7-C44AEE85BD30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0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68" name="Agrupar 2367">
                <a:extLst>
                  <a:ext uri="{FF2B5EF4-FFF2-40B4-BE49-F238E27FC236}">
                    <a16:creationId xmlns:a16="http://schemas.microsoft.com/office/drawing/2014/main" id="{00000000-0008-0000-0100-000040090000}"/>
                  </a:ext>
                </a:extLst>
              </xdr:cNvPr>
              <xdr:cNvGrpSpPr/>
            </xdr:nvGrpSpPr>
            <xdr:grpSpPr>
              <a:xfrm>
                <a:off x="36083" y="175838805"/>
                <a:ext cx="6671460" cy="7150074"/>
                <a:chOff x="34179" y="175842615"/>
                <a:chExt cx="6675268" cy="7150074"/>
              </a:xfrm>
            </xdr:grpSpPr>
            <xdr:grpSp>
              <xdr:nvGrpSpPr>
                <xdr:cNvPr id="1288" name="Grupo 1287">
                  <a:extLst>
                    <a:ext uri="{FF2B5EF4-FFF2-40B4-BE49-F238E27FC236}">
                      <a16:creationId xmlns:a16="http://schemas.microsoft.com/office/drawing/2014/main" id="{00000000-0008-0000-0100-000008050000}"/>
                    </a:ext>
                  </a:extLst>
                </xdr:cNvPr>
                <xdr:cNvGrpSpPr/>
              </xdr:nvGrpSpPr>
              <xdr:grpSpPr>
                <a:xfrm>
                  <a:off x="34179" y="175842615"/>
                  <a:ext cx="6675268" cy="7150074"/>
                  <a:chOff x="28464" y="158977612"/>
                  <a:chExt cx="6696223" cy="7159632"/>
                </a:xfrm>
              </xdr:grpSpPr>
              <xdr:grpSp>
                <xdr:nvGrpSpPr>
                  <xdr:cNvPr id="25" name="Grupo 24">
                    <a:extLst>
                      <a:ext uri="{FF2B5EF4-FFF2-40B4-BE49-F238E27FC236}">
                        <a16:creationId xmlns:a16="http://schemas.microsoft.com/office/drawing/2014/main" id="{00000000-0008-0000-0100-000019000000}"/>
                      </a:ext>
                    </a:extLst>
                  </xdr:cNvPr>
                  <xdr:cNvGrpSpPr/>
                </xdr:nvGrpSpPr>
                <xdr:grpSpPr>
                  <a:xfrm>
                    <a:off x="28464" y="158977612"/>
                    <a:ext cx="6696223" cy="7159632"/>
                    <a:chOff x="28464" y="158977612"/>
                    <a:chExt cx="6696223" cy="7159632"/>
                  </a:xfrm>
                </xdr:grpSpPr>
                <xdr:grpSp>
                  <xdr:nvGrpSpPr>
                    <xdr:cNvPr id="272" name="Grupo 271">
                      <a:extLst>
                        <a:ext uri="{FF2B5EF4-FFF2-40B4-BE49-F238E27FC236}">
                          <a16:creationId xmlns:a16="http://schemas.microsoft.com/office/drawing/2014/main" id="{00000000-0008-0000-0100-000010010000}"/>
                        </a:ext>
                      </a:extLst>
                    </xdr:cNvPr>
                    <xdr:cNvGrpSpPr/>
                  </xdr:nvGrpSpPr>
                  <xdr:grpSpPr>
                    <a:xfrm>
                      <a:off x="28464" y="158977612"/>
                      <a:ext cx="6696223" cy="7159632"/>
                      <a:chOff x="28464" y="150757575"/>
                      <a:chExt cx="6696223" cy="7150074"/>
                    </a:xfrm>
                  </xdr:grpSpPr>
                  <xdr:grpSp>
                    <xdr:nvGrpSpPr>
                      <xdr:cNvPr id="35" name="Grupo 34">
                        <a:extLst>
                          <a:ext uri="{FF2B5EF4-FFF2-40B4-BE49-F238E27FC236}">
                            <a16:creationId xmlns:a16="http://schemas.microsoft.com/office/drawing/2014/main" id="{00000000-0008-0000-0100-000023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8464" y="150757575"/>
                        <a:ext cx="6696223" cy="7150074"/>
                        <a:chOff x="28535" y="141719815"/>
                        <a:chExt cx="6712980" cy="7150074"/>
                      </a:xfrm>
                    </xdr:grpSpPr>
                    <xdr:grpSp>
                      <xdr:nvGrpSpPr>
                        <xdr:cNvPr id="628" name="Item7">
                          <a:extLst>
                            <a:ext uri="{FF2B5EF4-FFF2-40B4-BE49-F238E27FC236}">
                              <a16:creationId xmlns:a16="http://schemas.microsoft.com/office/drawing/2014/main" id="{00000000-0008-0000-0100-000074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8535" y="141719815"/>
                          <a:ext cx="6712980" cy="7150074"/>
                          <a:chOff x="28575" y="127907660"/>
                          <a:chExt cx="6722409" cy="7150074"/>
                        </a:xfrm>
                      </xdr:grpSpPr>
                      <xdr:sp macro="" textlink="">
                        <xdr:nvSpPr>
                          <xdr:cNvPr id="630" name="CaixaDeTexto 629">
                            <a:extLst>
                              <a:ext uri="{FF2B5EF4-FFF2-40B4-BE49-F238E27FC236}">
                                <a16:creationId xmlns:a16="http://schemas.microsoft.com/office/drawing/2014/main" id="{00000000-0008-0000-0100-000076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09549" y="134486233"/>
                            <a:ext cx="6541435" cy="5715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(*)    Carga = Consumo + Perdas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(**)   Intercâmbio</a:t>
                            </a:r>
                            <a:r>
                              <a:rPr lang="pt-BR" sz="800" b="1" baseline="0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 Internacional </a:t>
                            </a: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= &gt; Valor negativo para importação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rgbClr val="FF0000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(***) Solar = Usinas Fotovoltaicas + MMGD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endParaRPr lang="pt-BR" sz="800">
                              <a:effectLst/>
                              <a:latin typeface="Arial" panose="020B0604020202020204" pitchFamily="34" charset="0"/>
                              <a:cs typeface="Arial" panose="020B0604020202020204" pitchFamily="34" charset="0"/>
                            </a:endParaRPr>
                          </a:p>
                          <a:p>
                            <a:endParaRPr lang="pt-BR" sz="8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1" name="Item7_SIN">
                            <a:extLst>
                              <a:ext uri="{FF2B5EF4-FFF2-40B4-BE49-F238E27FC236}">
                                <a16:creationId xmlns:a16="http://schemas.microsoft.com/office/drawing/2014/main" id="{00000000-0008-0000-0100-000077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726266" y="128178484"/>
                            <a:ext cx="3292849" cy="1447801"/>
                            <a:chOff x="1726266" y="128178484"/>
                            <a:chExt cx="3292849" cy="1447801"/>
                          </a:xfrm>
                        </xdr:grpSpPr>
                        <xdr:sp macro="" textlink="">
                          <xdr:nvSpPr>
                            <xdr:cNvPr id="679" name="CaixaDeTexto 678">
                              <a:extLst>
                                <a:ext uri="{FF2B5EF4-FFF2-40B4-BE49-F238E27FC236}">
                                  <a16:creationId xmlns:a16="http://schemas.microsoft.com/office/drawing/2014/main" id="{00000000-0008-0000-0100-0000A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26266" y="128178484"/>
                              <a:ext cx="3282763" cy="24092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SISTEMA INTERLIGADO NACIONAL - SIN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80" name="CaixaDeTexto 679">
                              <a:extLst>
                                <a:ext uri="{FF2B5EF4-FFF2-40B4-BE49-F238E27FC236}">
                                  <a16:creationId xmlns:a16="http://schemas.microsoft.com/office/drawing/2014/main" id="{00000000-0008-0000-0100-0000A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73891" y="128378509"/>
                              <a:ext cx="1850091" cy="12477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Itaipu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Intercâmbio internacional (**)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endParaRPr lang="pt-BR" sz="1100"/>
                            </a:p>
                          </xdr:txBody>
                        </xdr:sp>
                        <xdr:sp macro="" textlink="$M$977">
                          <xdr:nvSpPr>
                            <xdr:cNvPr id="681" name="CaixaDeTexto 680">
                              <a:extLst>
                                <a:ext uri="{FF2B5EF4-FFF2-40B4-BE49-F238E27FC236}">
                                  <a16:creationId xmlns:a16="http://schemas.microsoft.com/office/drawing/2014/main" id="{00000000-0008-0000-0100-0000A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3785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F6E31038-1525-4576-9E3B-990DF552354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50.668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80">
                          <xdr:nvSpPr>
                            <xdr:cNvPr id="682" name="CaixaDeTexto 6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7785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F350C54-9378-431B-B9D6-E0AD946FFEB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12.909</a:t>
                              </a:fld>
                              <a:endParaRPr lang="pt-BR" sz="1100"/>
                            </a:p>
                          </xdr:txBody>
                        </xdr:sp>
                        <xdr:sp macro="" textlink="$M$981">
                          <xdr:nvSpPr>
                            <xdr:cNvPr id="683" name="CaixaDeTexto 68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9214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864582F9-2BE0-4435-8E87-E3C123C0F182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18.159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84">
                          <xdr:nvSpPr>
                            <xdr:cNvPr id="684" name="CaixaDeTexto 68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18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E962099B-7E69-4644-BB61-1C16A43FE8E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-500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85">
                          <xdr:nvSpPr>
                            <xdr:cNvPr id="685" name="CaixaDeTexto 68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32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9A585C5-A88F-41E8-B658-49194DFA26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91.729</a:t>
                              </a:fld>
                              <a:endParaRPr lang="pt-BR" sz="1100"/>
                            </a:p>
                          </xdr:txBody>
                        </xdr:sp>
                        <xdr:sp macro="" textlink="$M$979">
                          <xdr:nvSpPr>
                            <xdr:cNvPr id="686" name="CaixaDeTexto 68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6356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82765FA-2EED-4B47-BDB3-99EE4B16974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2.011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78">
                          <xdr:nvSpPr>
                            <xdr:cNvPr id="687" name="CaixaDeTexto 68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492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93895E9-4BAC-498A-A4D6-12BC919F640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7.482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2" name="Item7_N">
                            <a:extLst>
                              <a:ext uri="{FF2B5EF4-FFF2-40B4-BE49-F238E27FC236}">
                                <a16:creationId xmlns:a16="http://schemas.microsoft.com/office/drawing/2014/main" id="{00000000-0008-0000-0100-000078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24294" y="129702446"/>
                            <a:ext cx="2905241" cy="1131609"/>
                            <a:chOff x="324294" y="129702446"/>
                            <a:chExt cx="2905241" cy="1131609"/>
                          </a:xfrm>
                        </xdr:grpSpPr>
                        <xdr:sp macro="" textlink="">
                          <xdr:nvSpPr>
                            <xdr:cNvPr id="673" name="CaixaDeTexto 67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4294" y="129702446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74" name="CaixaDeTexto 6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6546" y="129921643"/>
                              <a:ext cx="1397306" cy="912412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88">
                          <xdr:nvSpPr>
                            <xdr:cNvPr id="675" name="CaixaDeTexto 6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29952812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5A93D75-AA32-4440-9622-DB010554CDF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5.156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93">
                          <xdr:nvSpPr>
                            <xdr:cNvPr id="676" name="CaixaDeTexto 67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935565" y="130455281"/>
                              <a:ext cx="7182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F644672A-7DCC-4253-B07C-8AE1763EA783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8.614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89">
                          <xdr:nvSpPr>
                            <xdr:cNvPr id="677" name="CaixaDeTexto 67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30076626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91BD46-93DF-49E1-BA70-19BE708A48C5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2.639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986">
                          <xdr:nvSpPr>
                            <xdr:cNvPr id="678" name="CaixaDeTexto 6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A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549338" y="13022635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35DECC-A748-43B7-8398-60C011F644D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-507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Q$988">
                        <xdr:nvSpPr>
                          <xdr:cNvPr id="633" name="CaixaDeTexto 632">
                            <a:extLst>
                              <a:ext uri="{FF2B5EF4-FFF2-40B4-BE49-F238E27FC236}">
                                <a16:creationId xmlns:a16="http://schemas.microsoft.com/office/drawing/2014/main" id="{00000000-0008-0000-0100-000079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654113" y="131074084"/>
                            <a:ext cx="680197" cy="1809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90E8F81-18EC-4B5B-A983-64D139ACCB07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r"/>
                              <a:t>-7.803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4" name="Item7_NE">
                            <a:extLst>
                              <a:ext uri="{FF2B5EF4-FFF2-40B4-BE49-F238E27FC236}">
                                <a16:creationId xmlns:a16="http://schemas.microsoft.com/office/drawing/2014/main" id="{00000000-0008-0000-0100-00007A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909732" y="130216834"/>
                            <a:ext cx="2688852" cy="1333501"/>
                            <a:chOff x="3909732" y="130216834"/>
                            <a:chExt cx="2688852" cy="1333501"/>
                          </a:xfrm>
                        </xdr:grpSpPr>
                        <xdr:sp macro="" textlink="">
                          <xdr:nvSpPr>
                            <xdr:cNvPr id="666" name="CaixaDeTexto 66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37504" y="130493060"/>
                              <a:ext cx="2340349" cy="245969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NORDESTE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67" name="CaixaDeTexto 66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66079" y="130731185"/>
                              <a:ext cx="1414183" cy="81915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987">
                          <xdr:nvSpPr>
                            <xdr:cNvPr id="668" name="CaixaDeTexto 66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909732" y="13021683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EE8A643-1301-40DA-BE2E-74549089E88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-8.310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95">
                          <xdr:nvSpPr>
                            <xdr:cNvPr id="669" name="CaixaDeTexto 6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7597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B4F5A9D-944F-47A1-814A-53441A13374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6.243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97">
                          <xdr:nvSpPr>
                            <xdr:cNvPr id="670" name="CaixaDeTexto 66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10169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F832DCE-C6FD-4116-9EB0-F9CE919B200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16.451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96">
                          <xdr:nvSpPr>
                            <xdr:cNvPr id="671" name="CaixaDeTexto 67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8835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C45B45-33C5-48C5-A750-23C083181182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415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00">
                          <xdr:nvSpPr>
                            <xdr:cNvPr id="672" name="CaixaDeTexto 67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908861" y="131264430"/>
                              <a:ext cx="689722" cy="19050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2F87CE5-F8A8-47F8-9F48-668313C82D5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14.799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5" name="Item7_Itaipu">
                            <a:extLst>
                              <a:ext uri="{FF2B5EF4-FFF2-40B4-BE49-F238E27FC236}">
                                <a16:creationId xmlns:a16="http://schemas.microsoft.com/office/drawing/2014/main" id="{00000000-0008-0000-0100-00007B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42875" y="131931335"/>
                            <a:ext cx="2377888" cy="895350"/>
                            <a:chOff x="142875" y="131931335"/>
                            <a:chExt cx="2377888" cy="895350"/>
                          </a:xfrm>
                        </xdr:grpSpPr>
                        <xdr:sp macro="" textlink="">
                          <xdr:nvSpPr>
                            <xdr:cNvPr id="661" name="CaixaDeTexto 66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42875" y="131931335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ITAIPU</a:t>
                              </a:r>
                              <a:r>
                                <a:rPr lang="pt-BR" sz="100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Binacional - MW</a:t>
                              </a:r>
                              <a:endParaRPr lang="pt-BR" sz="1000" b="1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662" name="CaixaDeTexto 66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3850" y="132188510"/>
                              <a:ext cx="1250016" cy="63817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50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60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Total</a:t>
                              </a:r>
                            </a:p>
                          </xdr:txBody>
                        </xdr:sp>
                        <xdr:sp macro="" textlink="$Q$995">
                          <xdr:nvSpPr>
                            <xdr:cNvPr id="663" name="CaixaDeTexto 66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188509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9AB6FBC-DAF5-43C9-903D-E3093156753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2.123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78">
                          <xdr:nvSpPr>
                            <xdr:cNvPr id="664" name="CaixaDeTexto 663">
                              <a:extLst>
                                <a:ext uri="{FF2B5EF4-FFF2-40B4-BE49-F238E27FC236}">
                                  <a16:creationId xmlns:a16="http://schemas.microsoft.com/office/drawing/2014/main" id="{00000000-0008-0000-0100-00009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44568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A02C0C1-BE58-4765-B3CB-5EE08105B021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7.482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996">
                          <xdr:nvSpPr>
                            <xdr:cNvPr id="665" name="CaixaDeTexto 66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31233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91F3E17-0BEB-4E6C-A760-B463CDC00B7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5.359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6" name="Item7_SE">
                            <a:extLst>
                              <a:ext uri="{FF2B5EF4-FFF2-40B4-BE49-F238E27FC236}">
                                <a16:creationId xmlns:a16="http://schemas.microsoft.com/office/drawing/2014/main" id="{00000000-0008-0000-0100-00007C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56554" y="131769405"/>
                            <a:ext cx="2385351" cy="1129076"/>
                            <a:chOff x="4256554" y="131769405"/>
                            <a:chExt cx="2385351" cy="1129076"/>
                          </a:xfrm>
                        </xdr:grpSpPr>
                        <xdr:sp macro="" textlink="">
                          <xdr:nvSpPr>
                            <xdr:cNvPr id="655" name="CaixaDeTexto 65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3712" y="131769405"/>
                              <a:ext cx="2348193" cy="23868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SUDESTE/CENTRO-OESTE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56" name="CaixaDeTexto 65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56554" y="131980456"/>
                              <a:ext cx="1414182" cy="9180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03">
                          <xdr:nvSpPr>
                            <xdr:cNvPr id="657" name="CaixaDeTexto 65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014143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DD04994-B4D8-4AEC-A08F-BE80E8B5999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26.999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03">
                          <xdr:nvSpPr>
                            <xdr:cNvPr id="658" name="CaixaDeTexto 65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27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20BD57-E74D-4EC2-B27D-D9786C316DC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8.668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02">
                          <xdr:nvSpPr>
                            <xdr:cNvPr id="659" name="CaixaDeTexto 65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13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CFD8ACB8-A06E-47B0-ADE7-B1B3E8B95D6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2.011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05">
                          <xdr:nvSpPr>
                            <xdr:cNvPr id="660" name="CaixaDeTexto 65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2404669"/>
                              <a:ext cx="680197" cy="17145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3D7A4BAF-5395-4081-B728-008F18A6178C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8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7" name="Item7_S">
                            <a:extLst>
                              <a:ext uri="{FF2B5EF4-FFF2-40B4-BE49-F238E27FC236}">
                                <a16:creationId xmlns:a16="http://schemas.microsoft.com/office/drawing/2014/main" id="{00000000-0008-0000-0100-00007D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47029" y="133017184"/>
                            <a:ext cx="2415403" cy="1457326"/>
                            <a:chOff x="4247029" y="133017184"/>
                            <a:chExt cx="2415403" cy="1457326"/>
                          </a:xfrm>
                        </xdr:grpSpPr>
                        <xdr:sp macro="" textlink="">
                          <xdr:nvSpPr>
                            <xdr:cNvPr id="648" name="CaixaDeTexto 647">
                              <a:extLst>
                                <a:ext uri="{FF2B5EF4-FFF2-40B4-BE49-F238E27FC236}">
                                  <a16:creationId xmlns:a16="http://schemas.microsoft.com/office/drawing/2014/main" id="{00000000-0008-0000-0100-00008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7989" y="133449894"/>
                              <a:ext cx="2364443" cy="19386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SUL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9" name="CaixaDeTexto 648">
                              <a:extLst>
                                <a:ext uri="{FF2B5EF4-FFF2-40B4-BE49-F238E27FC236}">
                                  <a16:creationId xmlns:a16="http://schemas.microsoft.com/office/drawing/2014/main" id="{00000000-0008-0000-0100-00008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47029" y="133674410"/>
                              <a:ext cx="1414183" cy="80010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10">
                          <xdr:nvSpPr>
                            <xdr:cNvPr id="650" name="CaixaDeTexto 64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7029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FB9D809-6EC5-4A25-BF49-C48ECF21968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12.270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12">
                          <xdr:nvSpPr>
                            <xdr:cNvPr id="651" name="CaixaDeTexto 65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9601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8E992C9-9560-40AA-A138-BF213F09F8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1.388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11">
                          <xdr:nvSpPr>
                            <xdr:cNvPr id="652" name="CaixaDeTexto 6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826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96488F9-6686-415B-AECF-B876F6A81ED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1.187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13">
                          <xdr:nvSpPr>
                            <xdr:cNvPr id="653" name="CaixaDeTexto 6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4093509"/>
                              <a:ext cx="68019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57B14BCF-E45E-4889-949E-0B660AB608FB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989">
                          <xdr:nvSpPr>
                            <xdr:cNvPr id="654" name="CaixaDeTexto 65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279009" y="13301718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56FE419-B093-4CAA-AF5B-7F0F9803098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-2.200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P$981">
                        <xdr:nvSpPr>
                          <xdr:cNvPr id="638" name="CaixaDeTexto 637">
                            <a:extLst>
                              <a:ext uri="{FF2B5EF4-FFF2-40B4-BE49-F238E27FC236}">
                                <a16:creationId xmlns:a16="http://schemas.microsoft.com/office/drawing/2014/main" id="{00000000-0008-0000-0100-00007E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02866" y="127907660"/>
                            <a:ext cx="1160369" cy="1428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99415206-AB49-4A8E-9E17-2BCD886A9F84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ctr"/>
                              <a:t>19h19min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9" name="Item7_intern">
                            <a:extLst>
                              <a:ext uri="{FF2B5EF4-FFF2-40B4-BE49-F238E27FC236}">
                                <a16:creationId xmlns:a16="http://schemas.microsoft.com/office/drawing/2014/main" id="{00000000-0008-0000-0100-00007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28575" y="133436285"/>
                            <a:ext cx="3547782" cy="1041156"/>
                            <a:chOff x="28575" y="133436285"/>
                            <a:chExt cx="3547782" cy="1041156"/>
                          </a:xfrm>
                        </xdr:grpSpPr>
                        <xdr:sp macro="" textlink="">
                          <xdr:nvSpPr>
                            <xdr:cNvPr id="641" name="CaixaDeTexto 64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575" y="133436285"/>
                              <a:ext cx="2772335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INTERCÂMBIOS</a:t>
                              </a:r>
                              <a:r>
                                <a:rPr lang="pt-BR" sz="95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INTERNACIONAIS </a:t>
                              </a:r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2" name="CaixaDeTexto 64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1449" y="133683934"/>
                              <a:ext cx="1911164" cy="79350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Paraguai  (ANDE - COPEL)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    (Rivera)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</a:t>
                              </a:r>
                              <a:r>
                                <a:rPr lang="pt-BR" sz="900" b="1" baseline="0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    (Melo)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Argentina (Garabi)</a:t>
                              </a:r>
                            </a:p>
                            <a:p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004">
                          <xdr:nvSpPr>
                            <xdr:cNvPr id="643" name="CaixaDeTexto 64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96160" y="13348390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43738FC7-7577-431D-B542-E8474144AC45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500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998">
                          <xdr:nvSpPr>
                            <xdr:cNvPr id="644" name="CaixaDeTexto 64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714707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877DAAC-E956-49C4-8D91-0EEF6F7A511E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X$1000">
                          <xdr:nvSpPr>
                            <xdr:cNvPr id="645" name="CaixaDeTexto 64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4096441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9805A60-88EA-4F6A-9433-CF81859D1AFC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002">
                          <xdr:nvSpPr>
                            <xdr:cNvPr id="646" name="CaixaDeTexto 645">
                              <a:extLst>
                                <a:ext uri="{FF2B5EF4-FFF2-40B4-BE49-F238E27FC236}">
                                  <a16:creationId xmlns:a16="http://schemas.microsoft.com/office/drawing/2014/main" id="{00000000-0008-0000-0100-00008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845859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54A0026-2F96-4B02-8693-5CC6CA2C69A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</xdr:grpSp>
                    <xdr:sp macro="" textlink="$V$1003">
                      <xdr:nvSpPr>
                        <xdr:cNvPr id="1911" name="CaixaDeTexto 1910">
                          <a:extLst>
                            <a:ext uri="{FF2B5EF4-FFF2-40B4-BE49-F238E27FC236}">
                              <a16:creationId xmlns:a16="http://schemas.microsoft.com/office/drawing/2014/main" id="{00000000-0008-0000-0100-000077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1358" y="147782055"/>
                          <a:ext cx="1848055" cy="1809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37F79091-AED3-4A3B-B931-44A8D11AC00B}" type="TxLink">
                            <a:rPr lang="en-US" sz="9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500</a:t>
                          </a:fld>
                          <a:endPara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  <xdr:sp macro="" textlink="$M$978">
                    <xdr:nvSpPr>
                      <xdr:cNvPr id="1893" name="CaixaDeTexto 1892">
                        <a:extLst>
                          <a:ext uri="{FF2B5EF4-FFF2-40B4-BE49-F238E27FC236}">
                            <a16:creationId xmlns:a16="http://schemas.microsoft.com/office/drawing/2014/main" id="{00000000-0008-0000-0100-000065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981324" y="155097255"/>
                        <a:ext cx="624427" cy="18882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7.482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M$990">
                  <xdr:nvSpPr>
                    <xdr:cNvPr id="2194" name="CaixaDeTexto 2193">
                      <a:extLst>
                        <a:ext uri="{FF2B5EF4-FFF2-40B4-BE49-F238E27FC236}">
                          <a16:creationId xmlns:a16="http://schemas.microsoft.com/office/drawing/2014/main" id="{00000000-0008-0000-0100-000092080000}"/>
                        </a:ext>
                      </a:extLst>
                    </xdr:cNvPr>
                    <xdr:cNvSpPr txBox="1"/>
                  </xdr:nvSpPr>
                  <xdr:spPr>
                    <a:xfrm>
                      <a:off x="793897" y="161291102"/>
                      <a:ext cx="1847873" cy="18117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58788DF3-56DF-4C36-B4DD-62A23276D356}" type="TxLink">
                        <a:rPr lang="en-US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312</a:t>
                      </a:fld>
                      <a:endParaRPr lang="pt-BR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  <xdr:sp macro="" textlink="$M$998">
                <xdr:nvSpPr>
                  <xdr:cNvPr id="2059" name="CaixaDeTexto 2058">
                    <a:extLst>
                      <a:ext uri="{FF2B5EF4-FFF2-40B4-BE49-F238E27FC236}">
                        <a16:creationId xmlns:a16="http://schemas.microsoft.com/office/drawing/2014/main" id="{00000000-0008-0000-0100-00000B080000}"/>
                      </a:ext>
                    </a:extLst>
                  </xdr:cNvPr>
                  <xdr:cNvSpPr txBox="1"/>
                </xdr:nvSpPr>
                <xdr:spPr>
                  <a:xfrm>
                    <a:off x="5886450" y="162220275"/>
                    <a:ext cx="687035" cy="19075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7DA1DDCF-632B-4F1F-B455-34D0417E3431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91">
              <xdr:nvSpPr>
                <xdr:cNvPr id="2358" name="CaixaDeTexto 2357">
                  <a:extLst>
                    <a:ext uri="{FF2B5EF4-FFF2-40B4-BE49-F238E27FC236}">
                      <a16:creationId xmlns:a16="http://schemas.microsoft.com/office/drawing/2014/main" id="{00000000-0008-0000-0100-000036090000}"/>
                    </a:ext>
                  </a:extLst>
                </xdr:cNvPr>
                <xdr:cNvSpPr txBox="1"/>
              </xdr:nvSpPr>
              <xdr:spPr>
                <a:xfrm>
                  <a:off x="1923646" y="178272599"/>
                  <a:ext cx="712313" cy="18478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5B09BC2E-D1C2-492C-847B-B70588C074FD}" type="TxLink">
                    <a:rPr lang="en-US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</a:t>
                  </a:fld>
                  <a:endParaRPr lang="pt-BR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</xdr:grpSp>
      <xdr:sp macro="" textlink="$M$982">
        <xdr:nvSpPr>
          <xdr:cNvPr id="2389" name="CaixaDeTexto 2388">
            <a:extLst>
              <a:ext uri="{FF2B5EF4-FFF2-40B4-BE49-F238E27FC236}">
                <a16:creationId xmlns:a16="http://schemas.microsoft.com/office/drawing/2014/main" id="{00000000-0008-0000-0100-000055090000}"/>
              </a:ext>
            </a:extLst>
          </xdr:cNvPr>
          <xdr:cNvSpPr txBox="1"/>
        </xdr:nvSpPr>
        <xdr:spPr>
          <a:xfrm>
            <a:off x="3147060" y="172219620"/>
            <a:ext cx="1844289" cy="1809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4F684473-223B-44B9-B631-E67BE8CFEBEA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8</xdr:col>
      <xdr:colOff>57150</xdr:colOff>
      <xdr:row>1328</xdr:row>
      <xdr:rowOff>66675</xdr:rowOff>
    </xdr:from>
    <xdr:to>
      <xdr:col>8</xdr:col>
      <xdr:colOff>219075</xdr:colOff>
      <xdr:row>1328</xdr:row>
      <xdr:rowOff>152400</xdr:rowOff>
    </xdr:to>
    <xdr:sp macro="" textlink="">
      <xdr:nvSpPr>
        <xdr:cNvPr id="2393" name="Rectangle 2">
          <a:extLst>
            <a:ext uri="{FF2B5EF4-FFF2-40B4-BE49-F238E27FC236}">
              <a16:creationId xmlns:a16="http://schemas.microsoft.com/office/drawing/2014/main" id="{00000000-0008-0000-0100-000059090000}"/>
            </a:ext>
          </a:extLst>
        </xdr:cNvPr>
        <xdr:cNvSpPr>
          <a:spLocks noChangeArrowheads="1"/>
        </xdr:cNvSpPr>
      </xdr:nvSpPr>
      <xdr:spPr bwMode="auto">
        <a:xfrm>
          <a:off x="486727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59348</xdr:colOff>
      <xdr:row>1327</xdr:row>
      <xdr:rowOff>61544</xdr:rowOff>
    </xdr:from>
    <xdr:to>
      <xdr:col>8</xdr:col>
      <xdr:colOff>221273</xdr:colOff>
      <xdr:row>1327</xdr:row>
      <xdr:rowOff>147269</xdr:rowOff>
    </xdr:to>
    <xdr:sp macro="" textlink="">
      <xdr:nvSpPr>
        <xdr:cNvPr id="2409" name="Rectangle 2">
          <a:extLst>
            <a:ext uri="{FF2B5EF4-FFF2-40B4-BE49-F238E27FC236}">
              <a16:creationId xmlns:a16="http://schemas.microsoft.com/office/drawing/2014/main" id="{00000000-0008-0000-0100-000069090000}"/>
            </a:ext>
          </a:extLst>
        </xdr:cNvPr>
        <xdr:cNvSpPr>
          <a:spLocks noChangeArrowheads="1"/>
        </xdr:cNvSpPr>
      </xdr:nvSpPr>
      <xdr:spPr bwMode="auto">
        <a:xfrm>
          <a:off x="4869473" y="1880819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85324</xdr:colOff>
      <xdr:row>102</xdr:row>
      <xdr:rowOff>115857</xdr:rowOff>
    </xdr:from>
    <xdr:to>
      <xdr:col>10</xdr:col>
      <xdr:colOff>3842</xdr:colOff>
      <xdr:row>113</xdr:row>
      <xdr:rowOff>171988</xdr:rowOff>
    </xdr:to>
    <xdr:grpSp>
      <xdr:nvGrpSpPr>
        <xdr:cNvPr id="2359" name="Agrupar 2358">
          <a:extLst>
            <a:ext uri="{FF2B5EF4-FFF2-40B4-BE49-F238E27FC236}">
              <a16:creationId xmlns:a16="http://schemas.microsoft.com/office/drawing/2014/main" id="{00000000-0008-0000-0100-000037090000}"/>
            </a:ext>
          </a:extLst>
        </xdr:cNvPr>
        <xdr:cNvGrpSpPr/>
      </xdr:nvGrpSpPr>
      <xdr:grpSpPr>
        <a:xfrm>
          <a:off x="85324" y="19563422"/>
          <a:ext cx="6710257" cy="2151631"/>
          <a:chOff x="85324" y="19708782"/>
          <a:chExt cx="6719368" cy="2151631"/>
        </a:xfrm>
      </xdr:grpSpPr>
      <xdr:grpSp>
        <xdr:nvGrpSpPr>
          <xdr:cNvPr id="2354" name="Agrupar 2353">
            <a:extLst>
              <a:ext uri="{FF2B5EF4-FFF2-40B4-BE49-F238E27FC236}">
                <a16:creationId xmlns:a16="http://schemas.microsoft.com/office/drawing/2014/main" id="{00000000-0008-0000-0100-000032090000}"/>
              </a:ext>
            </a:extLst>
          </xdr:cNvPr>
          <xdr:cNvGrpSpPr/>
        </xdr:nvGrpSpPr>
        <xdr:grpSpPr>
          <a:xfrm>
            <a:off x="85324" y="19708782"/>
            <a:ext cx="6719368" cy="2151631"/>
            <a:chOff x="85324" y="19708782"/>
            <a:chExt cx="6719368" cy="2151631"/>
          </a:xfrm>
        </xdr:grpSpPr>
        <xdr:grpSp>
          <xdr:nvGrpSpPr>
            <xdr:cNvPr id="238" name="Item3">
              <a:extLst>
                <a:ext uri="{FF2B5EF4-FFF2-40B4-BE49-F238E27FC236}">
                  <a16:creationId xmlns:a16="http://schemas.microsoft.com/office/drawing/2014/main" id="{00000000-0008-0000-0100-0000EE000000}"/>
                </a:ext>
              </a:extLst>
            </xdr:cNvPr>
            <xdr:cNvGrpSpPr/>
          </xdr:nvGrpSpPr>
          <xdr:grpSpPr>
            <a:xfrm>
              <a:off x="85324" y="19708782"/>
              <a:ext cx="6719368" cy="2151631"/>
              <a:chOff x="85725" y="20208127"/>
              <a:chExt cx="6798793" cy="1666876"/>
            </a:xfrm>
          </xdr:grpSpPr>
          <xdr:sp macro="" textlink="">
            <xdr:nvSpPr>
              <xdr:cNvPr id="240" name="CaixaDeTexto 239">
                <a:extLst>
                  <a:ext uri="{FF2B5EF4-FFF2-40B4-BE49-F238E27FC236}">
                    <a16:creationId xmlns:a16="http://schemas.microsoft.com/office/drawing/2014/main" id="{00000000-0008-0000-0100-0000F0000000}"/>
                  </a:ext>
                </a:extLst>
              </xdr:cNvPr>
              <xdr:cNvSpPr txBox="1"/>
            </xdr:nvSpPr>
            <xdr:spPr>
              <a:xfrm>
                <a:off x="85726" y="20217653"/>
                <a:ext cx="3566832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Energia Armazenada</a:t>
                </a:r>
              </a:p>
            </xdr:txBody>
          </xdr:sp>
          <xdr:sp macro="" textlink="">
            <xdr:nvSpPr>
              <xdr:cNvPr id="241" name="CaixaDeTexto 240">
                <a:extLst>
                  <a:ext uri="{FF2B5EF4-FFF2-40B4-BE49-F238E27FC236}">
                    <a16:creationId xmlns:a16="http://schemas.microsoft.com/office/drawing/2014/main" id="{00000000-0008-0000-0100-0000F1000000}"/>
                  </a:ext>
                </a:extLst>
              </xdr:cNvPr>
              <xdr:cNvSpPr txBox="1"/>
            </xdr:nvSpPr>
            <xdr:spPr>
              <a:xfrm>
                <a:off x="4183630" y="20209954"/>
                <a:ext cx="613521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Sul</a:t>
                </a:r>
              </a:p>
            </xdr:txBody>
          </xdr:sp>
          <xdr:sp macro="" textlink="">
            <xdr:nvSpPr>
              <xdr:cNvPr id="242" name="CaixaDeTexto 241">
                <a:extLst>
                  <a:ext uri="{FF2B5EF4-FFF2-40B4-BE49-F238E27FC236}">
                    <a16:creationId xmlns:a16="http://schemas.microsoft.com/office/drawing/2014/main" id="{00000000-0008-0000-0100-0000F2000000}"/>
                  </a:ext>
                </a:extLst>
              </xdr:cNvPr>
              <xdr:cNvSpPr txBox="1"/>
            </xdr:nvSpPr>
            <xdr:spPr>
              <a:xfrm>
                <a:off x="4726143" y="20208127"/>
                <a:ext cx="943535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SE/CO</a:t>
                </a:r>
              </a:p>
            </xdr:txBody>
          </xdr:sp>
          <xdr:sp macro="" textlink="">
            <xdr:nvSpPr>
              <xdr:cNvPr id="243" name="CaixaDeTexto 242">
                <a:extLst>
                  <a:ext uri="{FF2B5EF4-FFF2-40B4-BE49-F238E27FC236}">
                    <a16:creationId xmlns:a16="http://schemas.microsoft.com/office/drawing/2014/main" id="{00000000-0008-0000-0100-0000F3000000}"/>
                  </a:ext>
                </a:extLst>
              </xdr:cNvPr>
              <xdr:cNvSpPr txBox="1"/>
            </xdr:nvSpPr>
            <xdr:spPr>
              <a:xfrm>
                <a:off x="5408710" y="20217652"/>
                <a:ext cx="950819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Norte</a:t>
                </a:r>
              </a:p>
            </xdr:txBody>
          </xdr:sp>
          <xdr:sp macro="" textlink="">
            <xdr:nvSpPr>
              <xdr:cNvPr id="244" name="CaixaDeTexto 243">
                <a:extLst>
                  <a:ext uri="{FF2B5EF4-FFF2-40B4-BE49-F238E27FC236}">
                    <a16:creationId xmlns:a16="http://schemas.microsoft.com/office/drawing/2014/main" id="{00000000-0008-0000-0100-0000F4000000}"/>
                  </a:ext>
                </a:extLst>
              </xdr:cNvPr>
              <xdr:cNvSpPr txBox="1"/>
            </xdr:nvSpPr>
            <xdr:spPr>
              <a:xfrm>
                <a:off x="6327541" y="20217652"/>
                <a:ext cx="5143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NE</a:t>
                </a:r>
              </a:p>
            </xdr:txBody>
          </xdr:sp>
          <xdr:sp macro="" textlink="">
            <xdr:nvSpPr>
              <xdr:cNvPr id="245" name="CaixaDeTexto 244">
                <a:extLst>
                  <a:ext uri="{FF2B5EF4-FFF2-40B4-BE49-F238E27FC236}">
                    <a16:creationId xmlns:a16="http://schemas.microsoft.com/office/drawing/2014/main" id="{00000000-0008-0000-0100-0000F5000000}"/>
                  </a:ext>
                </a:extLst>
              </xdr:cNvPr>
              <xdr:cNvSpPr txBox="1"/>
            </xdr:nvSpPr>
            <xdr:spPr>
              <a:xfrm>
                <a:off x="95251" y="2071295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Capacidade Máxima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1100"/>
              </a:p>
            </xdr:txBody>
          </xdr:sp>
          <xdr:sp macro="" textlink="">
            <xdr:nvSpPr>
              <xdr:cNvPr id="246" name="CaixaDeTexto 245">
                <a:extLst>
                  <a:ext uri="{FF2B5EF4-FFF2-40B4-BE49-F238E27FC236}">
                    <a16:creationId xmlns:a16="http://schemas.microsoft.com/office/drawing/2014/main" id="{00000000-0008-0000-0100-0000F6000000}"/>
                  </a:ext>
                </a:extLst>
              </xdr:cNvPr>
              <xdr:cNvSpPr txBox="1"/>
            </xdr:nvSpPr>
            <xdr:spPr>
              <a:xfrm>
                <a:off x="85725" y="209606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7" name="CaixaDeTexto 246">
                <a:extLst>
                  <a:ext uri="{FF2B5EF4-FFF2-40B4-BE49-F238E27FC236}">
                    <a16:creationId xmlns:a16="http://schemas.microsoft.com/office/drawing/2014/main" id="{00000000-0008-0000-0100-0000F7000000}"/>
                  </a:ext>
                </a:extLst>
              </xdr:cNvPr>
              <xdr:cNvSpPr txBox="1"/>
            </xdr:nvSpPr>
            <xdr:spPr>
              <a:xfrm>
                <a:off x="85725" y="21198728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8" name="CaixaDeTexto 247">
                <a:extLst>
                  <a:ext uri="{FF2B5EF4-FFF2-40B4-BE49-F238E27FC236}">
                    <a16:creationId xmlns:a16="http://schemas.microsoft.com/office/drawing/2014/main" id="{00000000-0008-0000-0100-0000F8000000}"/>
                  </a:ext>
                </a:extLst>
              </xdr:cNvPr>
              <xdr:cNvSpPr txBox="1"/>
            </xdr:nvSpPr>
            <xdr:spPr>
              <a:xfrm>
                <a:off x="85725" y="214178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em relação dia anterior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9" name="CaixaDeTexto 248">
                <a:extLst>
                  <a:ext uri="{FF2B5EF4-FFF2-40B4-BE49-F238E27FC236}">
                    <a16:creationId xmlns:a16="http://schemas.microsoft.com/office/drawing/2014/main" id="{00000000-0008-0000-0100-0000F9000000}"/>
                  </a:ext>
                </a:extLst>
              </xdr:cNvPr>
              <xdr:cNvSpPr txBox="1"/>
            </xdr:nvSpPr>
            <xdr:spPr>
              <a:xfrm>
                <a:off x="85725" y="216464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acumulada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mensal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$M$72">
            <xdr:nvSpPr>
              <xdr:cNvPr id="250" name="CaixaDeTexto 249">
                <a:extLst>
                  <a:ext uri="{FF2B5EF4-FFF2-40B4-BE49-F238E27FC236}">
                    <a16:creationId xmlns:a16="http://schemas.microsoft.com/office/drawing/2014/main" id="{00000000-0008-0000-0100-0000FA000000}"/>
                  </a:ext>
                </a:extLst>
              </xdr:cNvPr>
              <xdr:cNvSpPr txBox="1"/>
            </xdr:nvSpPr>
            <xdr:spPr>
              <a:xfrm>
                <a:off x="416574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8184547-027F-45F1-9824-862E98549929}" type="TxLink">
                  <a:rPr lang="pt-BR" sz="1000" b="1">
                    <a:solidFill>
                      <a:sysClr val="windowText" lastClr="000000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20.459 </a:t>
                </a:fld>
                <a:endParaRPr lang="pt-BR" sz="1000" b="1">
                  <a:solidFill>
                    <a:sysClr val="windowText" lastClr="00000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4">
            <xdr:nvSpPr>
              <xdr:cNvPr id="251" name="CaixaDeTexto 250">
                <a:extLst>
                  <a:ext uri="{FF2B5EF4-FFF2-40B4-BE49-F238E27FC236}">
                    <a16:creationId xmlns:a16="http://schemas.microsoft.com/office/drawing/2014/main" id="{00000000-0008-0000-0100-0000FB000000}"/>
                  </a:ext>
                </a:extLst>
              </xdr:cNvPr>
              <xdr:cNvSpPr txBox="1"/>
            </xdr:nvSpPr>
            <xdr:spPr>
              <a:xfrm>
                <a:off x="416574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3FBFB5A-2763-4E92-B598-92F2BB02FCD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13.412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4">
            <xdr:nvSpPr>
              <xdr:cNvPr id="252" name="CaixaDeTexto 251">
                <a:extLst>
                  <a:ext uri="{FF2B5EF4-FFF2-40B4-BE49-F238E27FC236}">
                    <a16:creationId xmlns:a16="http://schemas.microsoft.com/office/drawing/2014/main" id="{00000000-0008-0000-0100-0000FC000000}"/>
                  </a:ext>
                </a:extLst>
              </xdr:cNvPr>
              <xdr:cNvSpPr txBox="1"/>
            </xdr:nvSpPr>
            <xdr:spPr>
              <a:xfrm>
                <a:off x="416574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2EFC1B89-DDA6-4526-945F-FEE1B6D38BE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65,6%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4">
            <xdr:nvSpPr>
              <xdr:cNvPr id="253" name="CaixaDeTexto 252">
                <a:extLst>
                  <a:ext uri="{FF2B5EF4-FFF2-40B4-BE49-F238E27FC236}">
                    <a16:creationId xmlns:a16="http://schemas.microsoft.com/office/drawing/2014/main" id="{00000000-0008-0000-0100-0000FD000000}"/>
                  </a:ext>
                </a:extLst>
              </xdr:cNvPr>
              <xdr:cNvSpPr txBox="1"/>
            </xdr:nvSpPr>
            <xdr:spPr>
              <a:xfrm>
                <a:off x="416574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BF993F12-6BAB-40B1-81AD-A86A05195E8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2">
            <xdr:nvSpPr>
              <xdr:cNvPr id="254" name="CaixaDeTexto 253">
                <a:extLst>
                  <a:ext uri="{FF2B5EF4-FFF2-40B4-BE49-F238E27FC236}">
                    <a16:creationId xmlns:a16="http://schemas.microsoft.com/office/drawing/2014/main" id="{00000000-0008-0000-0100-0000FE000000}"/>
                  </a:ext>
                </a:extLst>
              </xdr:cNvPr>
              <xdr:cNvSpPr txBox="1"/>
            </xdr:nvSpPr>
            <xdr:spPr>
              <a:xfrm>
                <a:off x="416574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47CFAFB5-9258-45EF-8450-7A3B62502584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10,5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3">
            <xdr:nvSpPr>
              <xdr:cNvPr id="255" name="CaixaDeTexto 254">
                <a:extLst>
                  <a:ext uri="{FF2B5EF4-FFF2-40B4-BE49-F238E27FC236}">
                    <a16:creationId xmlns:a16="http://schemas.microsoft.com/office/drawing/2014/main" id="{00000000-0008-0000-0100-0000FF000000}"/>
                  </a:ext>
                </a:extLst>
              </xdr:cNvPr>
              <xdr:cNvSpPr txBox="1"/>
            </xdr:nvSpPr>
            <xdr:spPr>
              <a:xfrm>
                <a:off x="4916002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rtlCol="0" anchor="ctr"/>
              <a:lstStyle/>
              <a:p>
                <a:pPr algn="r"/>
                <a:fld id="{D734F505-FBDB-4232-BF72-FF15617C1FA0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204.615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5">
            <xdr:nvSpPr>
              <xdr:cNvPr id="256" name="CaixaDeTexto 255">
                <a:extLst>
                  <a:ext uri="{FF2B5EF4-FFF2-40B4-BE49-F238E27FC236}">
                    <a16:creationId xmlns:a16="http://schemas.microsoft.com/office/drawing/2014/main" id="{00000000-0008-0000-0100-000000010000}"/>
                  </a:ext>
                </a:extLst>
              </xdr:cNvPr>
              <xdr:cNvSpPr txBox="1"/>
            </xdr:nvSpPr>
            <xdr:spPr>
              <a:xfrm>
                <a:off x="4847766" y="20905472"/>
                <a:ext cx="722130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1F81D98-C298-4B50-96C0-1A28F3DCF562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82.827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5">
            <xdr:nvSpPr>
              <xdr:cNvPr id="257" name="CaixaDeTexto 256">
                <a:extLst>
                  <a:ext uri="{FF2B5EF4-FFF2-40B4-BE49-F238E27FC236}">
                    <a16:creationId xmlns:a16="http://schemas.microsoft.com/office/drawing/2014/main" id="{00000000-0008-0000-0100-000001010000}"/>
                  </a:ext>
                </a:extLst>
              </xdr:cNvPr>
              <xdr:cNvSpPr txBox="1"/>
            </xdr:nvSpPr>
            <xdr:spPr>
              <a:xfrm>
                <a:off x="4847766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11C060-C381-42EA-BB1E-CF7457BE94B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3">
            <xdr:nvSpPr>
              <xdr:cNvPr id="258" name="CaixaDeTexto 257">
                <a:extLst>
                  <a:ext uri="{FF2B5EF4-FFF2-40B4-BE49-F238E27FC236}">
                    <a16:creationId xmlns:a16="http://schemas.microsoft.com/office/drawing/2014/main" id="{00000000-0008-0000-0100-000002010000}"/>
                  </a:ext>
                </a:extLst>
              </xdr:cNvPr>
              <xdr:cNvSpPr txBox="1"/>
            </xdr:nvSpPr>
            <xdr:spPr>
              <a:xfrm>
                <a:off x="4847766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E740EED-5E36-4D22-A2A3-19E5C9735A5D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-6,0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0">
            <xdr:nvSpPr>
              <xdr:cNvPr id="259" name="CaixaDeTexto 258">
                <a:extLst>
                  <a:ext uri="{FF2B5EF4-FFF2-40B4-BE49-F238E27FC236}">
                    <a16:creationId xmlns:a16="http://schemas.microsoft.com/office/drawing/2014/main" id="{00000000-0008-0000-0100-000003010000}"/>
                  </a:ext>
                </a:extLst>
              </xdr:cNvPr>
              <xdr:cNvSpPr txBox="1"/>
            </xdr:nvSpPr>
            <xdr:spPr>
              <a:xfrm>
                <a:off x="549698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46EB471-8745-4292-9A96-31BCC81C27B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15.302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2">
            <xdr:nvSpPr>
              <xdr:cNvPr id="260" name="CaixaDeTexto 259">
                <a:extLst>
                  <a:ext uri="{FF2B5EF4-FFF2-40B4-BE49-F238E27FC236}">
                    <a16:creationId xmlns:a16="http://schemas.microsoft.com/office/drawing/2014/main" id="{00000000-0008-0000-0100-000004010000}"/>
                  </a:ext>
                </a:extLst>
              </xdr:cNvPr>
              <xdr:cNvSpPr txBox="1"/>
            </xdr:nvSpPr>
            <xdr:spPr>
              <a:xfrm>
                <a:off x="549698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37A3A79-3C8B-4992-8BEC-971E880EE13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9.735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2">
            <xdr:nvSpPr>
              <xdr:cNvPr id="261" name="CaixaDeTexto 260">
                <a:extLst>
                  <a:ext uri="{FF2B5EF4-FFF2-40B4-BE49-F238E27FC236}">
                    <a16:creationId xmlns:a16="http://schemas.microsoft.com/office/drawing/2014/main" id="{00000000-0008-0000-0100-000005010000}"/>
                  </a:ext>
                </a:extLst>
              </xdr:cNvPr>
              <xdr:cNvSpPr txBox="1"/>
            </xdr:nvSpPr>
            <xdr:spPr>
              <a:xfrm>
                <a:off x="549698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19CAD46F-A3D3-4A50-AAFA-959DD7A6AE66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-0,5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0">
            <xdr:nvSpPr>
              <xdr:cNvPr id="262" name="CaixaDeTexto 261">
                <a:extLst>
                  <a:ext uri="{FF2B5EF4-FFF2-40B4-BE49-F238E27FC236}">
                    <a16:creationId xmlns:a16="http://schemas.microsoft.com/office/drawing/2014/main" id="{00000000-0008-0000-0100-000006010000}"/>
                  </a:ext>
                </a:extLst>
              </xdr:cNvPr>
              <xdr:cNvSpPr txBox="1"/>
            </xdr:nvSpPr>
            <xdr:spPr>
              <a:xfrm>
                <a:off x="549698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26B9FE-C777-4669-9B2E-ADD7372077E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-10,5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1">
            <xdr:nvSpPr>
              <xdr:cNvPr id="263" name="CaixaDeTexto 262">
                <a:extLst>
                  <a:ext uri="{FF2B5EF4-FFF2-40B4-BE49-F238E27FC236}">
                    <a16:creationId xmlns:a16="http://schemas.microsoft.com/office/drawing/2014/main" id="{00000000-0008-0000-0100-000007010000}"/>
                  </a:ext>
                </a:extLst>
              </xdr:cNvPr>
              <xdr:cNvSpPr txBox="1"/>
            </xdr:nvSpPr>
            <xdr:spPr>
              <a:xfrm>
                <a:off x="6198249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BE96CAB-8309-4BE8-BE49-13708F272C4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51.691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3">
            <xdr:nvSpPr>
              <xdr:cNvPr id="264" name="CaixaDeTexto 263">
                <a:extLst>
                  <a:ext uri="{FF2B5EF4-FFF2-40B4-BE49-F238E27FC236}">
                    <a16:creationId xmlns:a16="http://schemas.microsoft.com/office/drawing/2014/main" id="{00000000-0008-0000-0100-000008010000}"/>
                  </a:ext>
                </a:extLst>
              </xdr:cNvPr>
              <xdr:cNvSpPr txBox="1"/>
            </xdr:nvSpPr>
            <xdr:spPr>
              <a:xfrm>
                <a:off x="6198249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F7FDBF-8D92-4F13-9314-D3E87ACD824B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23.093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3">
            <xdr:nvSpPr>
              <xdr:cNvPr id="265" name="CaixaDeTexto 264">
                <a:extLst>
                  <a:ext uri="{FF2B5EF4-FFF2-40B4-BE49-F238E27FC236}">
                    <a16:creationId xmlns:a16="http://schemas.microsoft.com/office/drawing/2014/main" id="{00000000-0008-0000-0100-000009010000}"/>
                  </a:ext>
                </a:extLst>
              </xdr:cNvPr>
              <xdr:cNvSpPr txBox="1"/>
            </xdr:nvSpPr>
            <xdr:spPr>
              <a:xfrm>
                <a:off x="6198249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6A5A8004-B8BA-4BAA-B69B-5C1001BA7DD9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44,7%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3">
            <xdr:nvSpPr>
              <xdr:cNvPr id="266" name="CaixaDeTexto 265">
                <a:extLst>
                  <a:ext uri="{FF2B5EF4-FFF2-40B4-BE49-F238E27FC236}">
                    <a16:creationId xmlns:a16="http://schemas.microsoft.com/office/drawing/2014/main" id="{00000000-0008-0000-0100-00000A010000}"/>
                  </a:ext>
                </a:extLst>
              </xdr:cNvPr>
              <xdr:cNvSpPr txBox="1"/>
            </xdr:nvSpPr>
            <xdr:spPr>
              <a:xfrm>
                <a:off x="6198249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B0371D5-CD55-47CC-802C-7BED5FDD5AB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1">
            <xdr:nvSpPr>
              <xdr:cNvPr id="267" name="CaixaDeTexto 266">
                <a:extLst>
                  <a:ext uri="{FF2B5EF4-FFF2-40B4-BE49-F238E27FC236}">
                    <a16:creationId xmlns:a16="http://schemas.microsoft.com/office/drawing/2014/main" id="{00000000-0008-0000-0100-00000B010000}"/>
                  </a:ext>
                </a:extLst>
              </xdr:cNvPr>
              <xdr:cNvSpPr txBox="1"/>
            </xdr:nvSpPr>
            <xdr:spPr>
              <a:xfrm>
                <a:off x="6198249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8B90F6B-4978-49BF-A669-DA6E62851B97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-4,7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5">
            <xdr:nvSpPr>
              <xdr:cNvPr id="268" name="CaixaDeTexto 267">
                <a:extLst>
                  <a:ext uri="{FF2B5EF4-FFF2-40B4-BE49-F238E27FC236}">
                    <a16:creationId xmlns:a16="http://schemas.microsoft.com/office/drawing/2014/main" id="{00000000-0008-0000-0100-00000C010000}"/>
                  </a:ext>
                </a:extLst>
              </xdr:cNvPr>
              <xdr:cNvSpPr txBox="1"/>
            </xdr:nvSpPr>
            <xdr:spPr>
              <a:xfrm>
                <a:off x="4847766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5F2E6B5-1A7E-4272-842E-6B1BFC6D16A6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40,5%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2">
            <xdr:nvSpPr>
              <xdr:cNvPr id="269" name="CaixaDeTexto 268">
                <a:extLst>
                  <a:ext uri="{FF2B5EF4-FFF2-40B4-BE49-F238E27FC236}">
                    <a16:creationId xmlns:a16="http://schemas.microsoft.com/office/drawing/2014/main" id="{00000000-0008-0000-0100-00000D010000}"/>
                  </a:ext>
                </a:extLst>
              </xdr:cNvPr>
              <xdr:cNvSpPr txBox="1"/>
            </xdr:nvSpPr>
            <xdr:spPr>
              <a:xfrm>
                <a:off x="549698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671BD8-819F-440A-AD3E-81898A002E4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63,6%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74">
          <xdr:nvSpPr>
            <xdr:cNvPr id="2371" name="CaixaDeTexto 2370">
              <a:extLst>
                <a:ext uri="{FF2B5EF4-FFF2-40B4-BE49-F238E27FC236}">
                  <a16:creationId xmlns:a16="http://schemas.microsoft.com/office/drawing/2014/main" id="{00000000-0008-0000-0100-000043090000}"/>
                </a:ext>
              </a:extLst>
            </xdr:cNvPr>
            <xdr:cNvSpPr txBox="1"/>
          </xdr:nvSpPr>
          <xdr:spPr>
            <a:xfrm>
              <a:off x="3496659" y="20294112"/>
              <a:ext cx="678252" cy="3066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r"/>
              <a:fld id="{4F747401-3CA8-4BC5-8F7F-954C58D5D936}" type="TxLink">
                <a:rPr lang="en-US" sz="1100" b="1" i="0" u="none" strike="noStrike">
                  <a:solidFill>
                    <a:srgbClr val="000000"/>
                  </a:solidFill>
                  <a:effectLst/>
                  <a:latin typeface="Calibri"/>
                  <a:ea typeface="+mn-ea"/>
                  <a:cs typeface="Calibri"/>
                </a:rPr>
                <a:pPr algn="r"/>
                <a:t> 292.068 </a:t>
              </a:fld>
              <a:endPara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Q$66">
        <xdr:nvSpPr>
          <xdr:cNvPr id="2373" name="CaixaDeTexto 2372">
            <a:extLst>
              <a:ext uri="{FF2B5EF4-FFF2-40B4-BE49-F238E27FC236}">
                <a16:creationId xmlns:a16="http://schemas.microsoft.com/office/drawing/2014/main" id="{00000000-0008-0000-0100-000045090000}"/>
              </a:ext>
            </a:extLst>
          </xdr:cNvPr>
          <xdr:cNvSpPr txBox="1"/>
        </xdr:nvSpPr>
        <xdr:spPr>
          <a:xfrm>
            <a:off x="3409950" y="20601489"/>
            <a:ext cx="713694" cy="3066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9231814-B9D2-40D9-B5D5-C9185D9A6006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+mn-ea"/>
                <a:cs typeface="Calibri"/>
              </a:rPr>
              <a:pPr algn="r"/>
              <a:t> 129.067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247650</xdr:colOff>
      <xdr:row>1070</xdr:row>
      <xdr:rowOff>28575</xdr:rowOff>
    </xdr:from>
    <xdr:to>
      <xdr:col>9</xdr:col>
      <xdr:colOff>274154</xdr:colOff>
      <xdr:row>1072</xdr:row>
      <xdr:rowOff>28575</xdr:rowOff>
    </xdr:to>
    <xdr:sp macro="" textlink="">
      <xdr:nvSpPr>
        <xdr:cNvPr id="2374" name="CaixaDeTexto 2373">
          <a:extLst>
            <a:ext uri="{FF2B5EF4-FFF2-40B4-BE49-F238E27FC236}">
              <a16:creationId xmlns:a16="http://schemas.microsoft.com/office/drawing/2014/main" id="{00000000-0008-0000-0100-000046090000}"/>
            </a:ext>
          </a:extLst>
        </xdr:cNvPr>
        <xdr:cNvSpPr txBox="1"/>
      </xdr:nvSpPr>
      <xdr:spPr>
        <a:xfrm>
          <a:off x="247650" y="1946338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314325</xdr:colOff>
      <xdr:row>1121</xdr:row>
      <xdr:rowOff>19050</xdr:rowOff>
    </xdr:from>
    <xdr:to>
      <xdr:col>9</xdr:col>
      <xdr:colOff>340829</xdr:colOff>
      <xdr:row>1123</xdr:row>
      <xdr:rowOff>9525</xdr:rowOff>
    </xdr:to>
    <xdr:sp macro="" textlink="">
      <xdr:nvSpPr>
        <xdr:cNvPr id="2376" name="CaixaDeTexto 2375">
          <a:extLst>
            <a:ext uri="{FF2B5EF4-FFF2-40B4-BE49-F238E27FC236}">
              <a16:creationId xmlns:a16="http://schemas.microsoft.com/office/drawing/2014/main" id="{00000000-0008-0000-0100-000048090000}"/>
            </a:ext>
          </a:extLst>
        </xdr:cNvPr>
        <xdr:cNvSpPr txBox="1"/>
      </xdr:nvSpPr>
      <xdr:spPr>
        <a:xfrm>
          <a:off x="314325" y="204339825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342900</xdr:colOff>
      <xdr:row>1171</xdr:row>
      <xdr:rowOff>176886</xdr:rowOff>
    </xdr:from>
    <xdr:to>
      <xdr:col>9</xdr:col>
      <xdr:colOff>369404</xdr:colOff>
      <xdr:row>1173</xdr:row>
      <xdr:rowOff>176886</xdr:rowOff>
    </xdr:to>
    <xdr:sp macro="" textlink="">
      <xdr:nvSpPr>
        <xdr:cNvPr id="2378" name="CaixaDeTexto 2377">
          <a:extLst>
            <a:ext uri="{FF2B5EF4-FFF2-40B4-BE49-F238E27FC236}">
              <a16:creationId xmlns:a16="http://schemas.microsoft.com/office/drawing/2014/main" id="{00000000-0008-0000-0100-00004A090000}"/>
            </a:ext>
          </a:extLst>
        </xdr:cNvPr>
        <xdr:cNvSpPr txBox="1"/>
      </xdr:nvSpPr>
      <xdr:spPr>
        <a:xfrm>
          <a:off x="342900" y="212842922"/>
          <a:ext cx="5884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1222</xdr:row>
      <xdr:rowOff>95250</xdr:rowOff>
    </xdr:from>
    <xdr:to>
      <xdr:col>9</xdr:col>
      <xdr:colOff>302729</xdr:colOff>
      <xdr:row>1224</xdr:row>
      <xdr:rowOff>95250</xdr:rowOff>
    </xdr:to>
    <xdr:sp macro="" textlink="">
      <xdr:nvSpPr>
        <xdr:cNvPr id="2379" name="CaixaDeTexto 2378">
          <a:extLst>
            <a:ext uri="{FF2B5EF4-FFF2-40B4-BE49-F238E27FC236}">
              <a16:creationId xmlns:a16="http://schemas.microsoft.com/office/drawing/2014/main" id="{00000000-0008-0000-0100-00004B090000}"/>
            </a:ext>
          </a:extLst>
        </xdr:cNvPr>
        <xdr:cNvSpPr txBox="1"/>
      </xdr:nvSpPr>
      <xdr:spPr>
        <a:xfrm>
          <a:off x="276225" y="2236660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1271</xdr:row>
      <xdr:rowOff>171450</xdr:rowOff>
    </xdr:from>
    <xdr:to>
      <xdr:col>9</xdr:col>
      <xdr:colOff>302729</xdr:colOff>
      <xdr:row>1273</xdr:row>
      <xdr:rowOff>171450</xdr:rowOff>
    </xdr:to>
    <xdr:sp macro="" textlink="">
      <xdr:nvSpPr>
        <xdr:cNvPr id="2381" name="CaixaDeTexto 2380">
          <a:extLst>
            <a:ext uri="{FF2B5EF4-FFF2-40B4-BE49-F238E27FC236}">
              <a16:creationId xmlns:a16="http://schemas.microsoft.com/office/drawing/2014/main" id="{00000000-0008-0000-0100-00004D090000}"/>
            </a:ext>
          </a:extLst>
        </xdr:cNvPr>
        <xdr:cNvSpPr txBox="1"/>
      </xdr:nvSpPr>
      <xdr:spPr>
        <a:xfrm>
          <a:off x="276225" y="2330767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3810</xdr:colOff>
      <xdr:row>6</xdr:row>
      <xdr:rowOff>5718</xdr:rowOff>
    </xdr:from>
    <xdr:to>
      <xdr:col>10</xdr:col>
      <xdr:colOff>3808</xdr:colOff>
      <xdr:row>42</xdr:row>
      <xdr:rowOff>127488</xdr:rowOff>
    </xdr:to>
    <xdr:grpSp>
      <xdr:nvGrpSpPr>
        <xdr:cNvPr id="2386" name="Agrupar 2385">
          <a:extLst>
            <a:ext uri="{FF2B5EF4-FFF2-40B4-BE49-F238E27FC236}">
              <a16:creationId xmlns:a16="http://schemas.microsoft.com/office/drawing/2014/main" id="{00000000-0008-0000-0100-000052090000}"/>
            </a:ext>
          </a:extLst>
        </xdr:cNvPr>
        <xdr:cNvGrpSpPr/>
      </xdr:nvGrpSpPr>
      <xdr:grpSpPr>
        <a:xfrm>
          <a:off x="3810" y="1198414"/>
          <a:ext cx="6791737" cy="7070878"/>
          <a:chOff x="3810" y="1641820"/>
          <a:chExt cx="6894633" cy="707502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5295304" y="8160727"/>
            <a:ext cx="161925" cy="85725"/>
          </a:xfrm>
          <a:prstGeom prst="rect">
            <a:avLst/>
          </a:prstGeom>
          <a:solidFill>
            <a:srgbClr val="0000FF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40" name="Rectangle 2">
            <a:extLst>
              <a:ext uri="{FF2B5EF4-FFF2-40B4-BE49-F238E27FC236}">
                <a16:creationId xmlns:a16="http://schemas.microsoft.com/office/drawing/2014/main" id="{00000000-0008-0000-0100-000024090000}"/>
              </a:ext>
            </a:extLst>
          </xdr:cNvPr>
          <xdr:cNvSpPr>
            <a:spLocks noChangeArrowheads="1"/>
          </xdr:cNvSpPr>
        </xdr:nvSpPr>
        <xdr:spPr bwMode="auto">
          <a:xfrm>
            <a:off x="5297502" y="7967294"/>
            <a:ext cx="161925" cy="83527"/>
          </a:xfrm>
          <a:prstGeom prst="rect">
            <a:avLst/>
          </a:prstGeom>
          <a:solidFill>
            <a:srgbClr val="FF0000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333" name="Agrupar 2332">
            <a:extLst>
              <a:ext uri="{FF2B5EF4-FFF2-40B4-BE49-F238E27FC236}">
                <a16:creationId xmlns:a16="http://schemas.microsoft.com/office/drawing/2014/main" id="{00000000-0008-0000-0100-00001D090000}"/>
              </a:ext>
            </a:extLst>
          </xdr:cNvPr>
          <xdr:cNvGrpSpPr/>
        </xdr:nvGrpSpPr>
        <xdr:grpSpPr>
          <a:xfrm>
            <a:off x="3810" y="1641820"/>
            <a:ext cx="6894633" cy="6737986"/>
            <a:chOff x="3810" y="1692705"/>
            <a:chExt cx="6918958" cy="7483571"/>
          </a:xfrm>
        </xdr:grpSpPr>
        <xdr:sp macro="" textlink="$O$38">
          <xdr:nvSpPr>
            <xdr:cNvPr id="2416" name="CaixaDeTexto 2415">
              <a:extLst>
                <a:ext uri="{FF2B5EF4-FFF2-40B4-BE49-F238E27FC236}">
                  <a16:creationId xmlns:a16="http://schemas.microsoft.com/office/drawing/2014/main" id="{00000000-0008-0000-0100-000070090000}"/>
                </a:ext>
              </a:extLst>
            </xdr:cNvPr>
            <xdr:cNvSpPr txBox="1"/>
          </xdr:nvSpPr>
          <xdr:spPr>
            <a:xfrm>
              <a:off x="6153150" y="7379970"/>
              <a:ext cx="692581" cy="218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2F9529AB-D77C-4372-99B6-A399DD1ED741}" type="TxLink">
                <a:rPr lang="en-US" sz="11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4.316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7" name="Agrupar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GrpSpPr/>
          </xdr:nvGrpSpPr>
          <xdr:grpSpPr>
            <a:xfrm>
              <a:off x="3810" y="1692705"/>
              <a:ext cx="6918958" cy="7483571"/>
              <a:chOff x="3810" y="1692705"/>
              <a:chExt cx="6918958" cy="7483571"/>
            </a:xfrm>
          </xdr:grpSpPr>
          <xdr:sp macro="" textlink="">
            <xdr:nvSpPr>
              <xdr:cNvPr id="2355" name="CaixaDeTexto 2354">
                <a:extLst>
                  <a:ext uri="{FF2B5EF4-FFF2-40B4-BE49-F238E27FC236}">
                    <a16:creationId xmlns:a16="http://schemas.microsoft.com/office/drawing/2014/main" id="{00000000-0008-0000-0100-000033090000}"/>
                  </a:ext>
                </a:extLst>
              </xdr:cNvPr>
              <xdr:cNvSpPr txBox="1"/>
            </xdr:nvSpPr>
            <xdr:spPr>
              <a:xfrm>
                <a:off x="4674871" y="7144385"/>
                <a:ext cx="2034539" cy="2667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 baseline="0">
                    <a:latin typeface="Arial" pitchFamily="34" charset="0"/>
                    <a:cs typeface="Arial" pitchFamily="34" charset="0"/>
                  </a:rPr>
                  <a:t>Eólica</a:t>
                </a:r>
                <a:endParaRPr lang="pt-BR" sz="1100" b="1">
                  <a:latin typeface="Arial" pitchFamily="34" charset="0"/>
                  <a:cs typeface="Arial" pitchFamily="34" charset="0"/>
                </a:endParaRPr>
              </a:p>
            </xdr:txBody>
          </xdr:sp>
          <xdr:grpSp>
            <xdr:nvGrpSpPr>
              <xdr:cNvPr id="2431" name="Agrupar 2430">
                <a:extLst>
                  <a:ext uri="{FF2B5EF4-FFF2-40B4-BE49-F238E27FC236}">
                    <a16:creationId xmlns:a16="http://schemas.microsoft.com/office/drawing/2014/main" id="{00000000-0008-0000-0100-00007F090000}"/>
                  </a:ext>
                </a:extLst>
              </xdr:cNvPr>
              <xdr:cNvGrpSpPr/>
            </xdr:nvGrpSpPr>
            <xdr:grpSpPr>
              <a:xfrm>
                <a:off x="3810" y="1692705"/>
                <a:ext cx="6918958" cy="7483571"/>
                <a:chOff x="3810" y="1692705"/>
                <a:chExt cx="6918958" cy="7483571"/>
              </a:xfrm>
            </xdr:grpSpPr>
            <xdr:sp macro="" textlink="">
              <xdr:nvSpPr>
                <xdr:cNvPr id="2423" name="CaixaDeTexto 2422">
                  <a:extLst>
                    <a:ext uri="{FF2B5EF4-FFF2-40B4-BE49-F238E27FC236}">
                      <a16:creationId xmlns:a16="http://schemas.microsoft.com/office/drawing/2014/main" id="{00000000-0008-0000-0100-000077090000}"/>
                    </a:ext>
                  </a:extLst>
                </xdr:cNvPr>
                <xdr:cNvSpPr txBox="1"/>
              </xdr:nvSpPr>
              <xdr:spPr>
                <a:xfrm>
                  <a:off x="2343151" y="8400415"/>
                  <a:ext cx="1977390" cy="2635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BR" sz="1100" b="1">
                      <a:latin typeface="Arial" pitchFamily="34" charset="0"/>
                      <a:cs typeface="Arial" pitchFamily="34" charset="0"/>
                    </a:rPr>
                    <a:t>Carga (*)</a:t>
                  </a:r>
                </a:p>
              </xdr:txBody>
            </xdr:sp>
            <xdr:grpSp>
              <xdr:nvGrpSpPr>
                <xdr:cNvPr id="2430" name="Agrupar 2429">
                  <a:extLst>
                    <a:ext uri="{FF2B5EF4-FFF2-40B4-BE49-F238E27FC236}">
                      <a16:creationId xmlns:a16="http://schemas.microsoft.com/office/drawing/2014/main" id="{00000000-0008-0000-0100-00007E090000}"/>
                    </a:ext>
                  </a:extLst>
                </xdr:cNvPr>
                <xdr:cNvGrpSpPr/>
              </xdr:nvGrpSpPr>
              <xdr:grpSpPr>
                <a:xfrm>
                  <a:off x="3810" y="1692705"/>
                  <a:ext cx="6918958" cy="7483571"/>
                  <a:chOff x="3810" y="1692705"/>
                  <a:chExt cx="6918958" cy="7483571"/>
                </a:xfrm>
              </xdr:grpSpPr>
              <xdr:sp macro="" textlink="$O$46">
                <xdr:nvSpPr>
                  <xdr:cNvPr id="2356" name="CaixaDeTexto 2355">
                    <a:extLst>
                      <a:ext uri="{FF2B5EF4-FFF2-40B4-BE49-F238E27FC236}">
                        <a16:creationId xmlns:a16="http://schemas.microsoft.com/office/drawing/2014/main" id="{00000000-0008-0000-0100-000034090000}"/>
                      </a:ext>
                    </a:extLst>
                  </xdr:cNvPr>
                  <xdr:cNvSpPr txBox="1"/>
                </xdr:nvSpPr>
                <xdr:spPr>
                  <a:xfrm>
                    <a:off x="3714750" y="8242935"/>
                    <a:ext cx="688392" cy="19953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2E1EB5F-8690-4180-911A-F8CD47A24092}" type="TxLink">
                      <a:rPr lang="en-US" sz="11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1.695</a:t>
                    </a:fld>
                    <a:endParaRPr lang="pt-BR" sz="11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429" name="Agrupar 2428">
                    <a:extLst>
                      <a:ext uri="{FF2B5EF4-FFF2-40B4-BE49-F238E27FC236}">
                        <a16:creationId xmlns:a16="http://schemas.microsoft.com/office/drawing/2014/main" id="{00000000-0008-0000-0100-00007D090000}"/>
                      </a:ext>
                    </a:extLst>
                  </xdr:cNvPr>
                  <xdr:cNvGrpSpPr/>
                </xdr:nvGrpSpPr>
                <xdr:grpSpPr>
                  <a:xfrm>
                    <a:off x="3810" y="1692705"/>
                    <a:ext cx="6918958" cy="7483571"/>
                    <a:chOff x="3810" y="1692705"/>
                    <a:chExt cx="6918958" cy="7483571"/>
                  </a:xfrm>
                </xdr:grpSpPr>
                <xdr:sp macro="" textlink="">
                  <xdr:nvSpPr>
                    <xdr:cNvPr id="2278" name="CaixaDeTexto 2277">
                      <a:extLst>
                        <a:ext uri="{FF2B5EF4-FFF2-40B4-BE49-F238E27FC236}">
                          <a16:creationId xmlns:a16="http://schemas.microsoft.com/office/drawing/2014/main" id="{00000000-0008-0000-0100-0000E6080000}"/>
                        </a:ext>
                      </a:extLst>
                    </xdr:cNvPr>
                    <xdr:cNvSpPr txBox="1"/>
                  </xdr:nvSpPr>
                  <xdr:spPr>
                    <a:xfrm>
                      <a:off x="140970" y="6075045"/>
                      <a:ext cx="2086134" cy="222377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11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t>Carga</a:t>
                      </a:r>
                      <a:r>
                        <a:rPr lang="pt-BR" sz="1100" b="1">
                          <a:latin typeface="Arial" pitchFamily="34" charset="0"/>
                          <a:cs typeface="Arial" pitchFamily="34" charset="0"/>
                        </a:rPr>
                        <a:t> (*)</a:t>
                      </a:r>
                    </a:p>
                  </xdr:txBody>
                </xdr:sp>
                <xdr:grpSp>
                  <xdr:nvGrpSpPr>
                    <xdr:cNvPr id="2428" name="Agrupar 2427">
                      <a:extLst>
                        <a:ext uri="{FF2B5EF4-FFF2-40B4-BE49-F238E27FC236}">
                          <a16:creationId xmlns:a16="http://schemas.microsoft.com/office/drawing/2014/main" id="{00000000-0008-0000-0100-00007C090000}"/>
                        </a:ext>
                      </a:extLst>
                    </xdr:cNvPr>
                    <xdr:cNvGrpSpPr/>
                  </xdr:nvGrpSpPr>
                  <xdr:grpSpPr>
                    <a:xfrm>
                      <a:off x="3810" y="1692705"/>
                      <a:ext cx="6918958" cy="7483571"/>
                      <a:chOff x="3810" y="1692705"/>
                      <a:chExt cx="6918958" cy="7483571"/>
                    </a:xfrm>
                  </xdr:grpSpPr>
                  <xdr:grpSp>
                    <xdr:nvGrpSpPr>
                      <xdr:cNvPr id="2497" name="Grupo 2496">
                        <a:extLst>
                          <a:ext uri="{FF2B5EF4-FFF2-40B4-BE49-F238E27FC236}">
                            <a16:creationId xmlns:a16="http://schemas.microsoft.com/office/drawing/2014/main" id="{00000000-0008-0000-0100-0000C1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810" y="1692705"/>
                        <a:ext cx="6918958" cy="7483571"/>
                        <a:chOff x="9525" y="1680186"/>
                        <a:chExt cx="6924675" cy="7495801"/>
                      </a:xfrm>
                    </xdr:grpSpPr>
                    <xdr:sp macro="" textlink="">
                      <xdr:nvSpPr>
                        <xdr:cNvPr id="2197" name="CaixaDeTexto 2196">
                          <a:extLst>
                            <a:ext uri="{FF2B5EF4-FFF2-40B4-BE49-F238E27FC236}">
                              <a16:creationId xmlns:a16="http://schemas.microsoft.com/office/drawing/2014/main" id="{00000000-0008-0000-0100-00009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686287" y="7534275"/>
                          <a:ext cx="2163374" cy="2185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r>
                            <a:rPr lang="pt-BR" sz="1100" b="1">
                              <a:latin typeface="Arial" pitchFamily="34" charset="0"/>
                              <a:cs typeface="Arial" pitchFamily="34" charset="0"/>
                            </a:rPr>
                            <a:t>Carga (*)</a:t>
                          </a:r>
                        </a:p>
                      </xdr:txBody>
                    </xdr:sp>
                    <xdr:grpSp>
                      <xdr:nvGrpSpPr>
                        <xdr:cNvPr id="2496" name="Grupo 2495">
                          <a:extLst>
                            <a:ext uri="{FF2B5EF4-FFF2-40B4-BE49-F238E27FC236}">
                              <a16:creationId xmlns:a16="http://schemas.microsoft.com/office/drawing/2014/main" id="{00000000-0008-0000-0100-0000C0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680186"/>
                          <a:ext cx="6924675" cy="7495801"/>
                          <a:chOff x="9525" y="1680186"/>
                          <a:chExt cx="6924675" cy="7495801"/>
                        </a:xfrm>
                      </xdr:grpSpPr>
                      <xdr:grpSp>
                        <xdr:nvGrpSpPr>
                          <xdr:cNvPr id="1279" name="Grupo 1278">
                            <a:extLst>
                              <a:ext uri="{FF2B5EF4-FFF2-40B4-BE49-F238E27FC236}">
                                <a16:creationId xmlns:a16="http://schemas.microsoft.com/office/drawing/2014/main" id="{00000000-0008-0000-0100-0000FF04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680186"/>
                            <a:ext cx="6924675" cy="7495801"/>
                            <a:chOff x="9525" y="1680186"/>
                            <a:chExt cx="6924675" cy="7495801"/>
                          </a:xfrm>
                        </xdr:grpSpPr>
                        <xdr:sp macro="" textlink="">
                          <xdr:nvSpPr>
                            <xdr:cNvPr id="2195" name="CaixaDeTexto 219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676775" y="5876925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Solar </a:t>
                              </a:r>
                              <a:r>
                                <a:rPr lang="pt-BR" sz="1100" b="1">
                                  <a:solidFill>
                                    <a:srgbClr val="FF0000"/>
                                  </a:solidFill>
                                  <a:effectLst/>
                                  <a:latin typeface="+mn-lt"/>
                                  <a:ea typeface="+mn-ea"/>
                                  <a:cs typeface="+mn-cs"/>
                                </a:rPr>
                                <a:t>(***)</a:t>
                              </a:r>
                              <a:endPara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1278" name="Grupo 1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FE04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680186"/>
                              <a:ext cx="6924675" cy="7495801"/>
                              <a:chOff x="9525" y="1680186"/>
                              <a:chExt cx="6924675" cy="7495801"/>
                            </a:xfrm>
                          </xdr:grpSpPr>
                          <xdr:grpSp>
                            <xdr:nvGrpSpPr>
                              <xdr:cNvPr id="629" name="Grupo 62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75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9525" y="1680186"/>
                                <a:ext cx="6924675" cy="7495801"/>
                                <a:chOff x="9525" y="1680186"/>
                                <a:chExt cx="6924675" cy="7495801"/>
                              </a:xfrm>
                            </xdr:grpSpPr>
                            <xdr:sp macro="" textlink="">
                              <xdr:nvSpPr>
                                <xdr:cNvPr id="2199" name="CaixaDeTexto 219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708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09625" y="3900965"/>
                                  <a:ext cx="5386653" cy="20906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r>
                                    <a:rPr lang="pt-BR" sz="1200" b="1">
                                      <a:latin typeface="Arial" pitchFamily="34" charset="0"/>
                                      <a:cs typeface="Arial" pitchFamily="34" charset="0"/>
                                    </a:rPr>
                                    <a:t>Solar </a:t>
                                  </a:r>
                                  <a:r>
                                    <a: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(***)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623" name="Grupo 62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F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9525" y="1680186"/>
                                  <a:ext cx="6924675" cy="7495801"/>
                                  <a:chOff x="9525" y="1680186"/>
                                  <a:chExt cx="6924675" cy="7495801"/>
                                </a:xfrm>
                              </xdr:grpSpPr>
                              <xdr:sp macro="" textlink="$M$13">
                                <xdr:nvSpPr>
                                  <xdr:cNvPr id="2200" name="CaixaDeTexto 21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9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33348" y="3962378"/>
                                    <a:ext cx="905781" cy="20906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2C67E542-A949-4564-9F30-127C1F31251B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10.548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77" name="Grupo 2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5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525" y="1680186"/>
                                    <a:ext cx="6924675" cy="7495801"/>
                                    <a:chOff x="9525" y="1680186"/>
                                    <a:chExt cx="6924675" cy="7495801"/>
                                  </a:xfrm>
                                </xdr:grpSpPr>
                                <xdr:sp macro="" textlink="$O$30">
                                  <xdr:nvSpPr>
                                    <xdr:cNvPr id="2196" name="CaixaDeTexto 219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9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6152708" y="5883237"/>
                                      <a:ext cx="687433" cy="209064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pPr marL="0" indent="0" algn="r"/>
                                      <a:fld id="{4264B5EA-5A9E-4D89-83B3-6C4D8459FEBF}" type="TxLink">
                                        <a:rPr lang="en-US" sz="11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4.058</a:t>
                                      </a:fld>
                                      <a:endPara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1" name="Grupo 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5" y="1680186"/>
                                      <a:ext cx="6924675" cy="7495801"/>
                                      <a:chOff x="9525" y="1680186"/>
                                      <a:chExt cx="6924675" cy="7495801"/>
                                    </a:xfrm>
                                  </xdr:grpSpPr>
                                  <xdr:grpSp>
                                    <xdr:nvGrpSpPr>
                                      <xdr:cNvPr id="20" name="Grupo 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5" y="1680186"/>
                                        <a:ext cx="6924675" cy="7495801"/>
                                        <a:chOff x="9525" y="1680186"/>
                                        <a:chExt cx="6924675" cy="7495801"/>
                                      </a:xfrm>
                                    </xdr:grpSpPr>
                                    <xdr:grpSp>
                                      <xdr:nvGrpSpPr>
                                        <xdr:cNvPr id="13" name="Grupo 1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5" y="1680186"/>
                                          <a:ext cx="6924675" cy="7495801"/>
                                          <a:chOff x="9525" y="1680186"/>
                                          <a:chExt cx="6924675" cy="7495801"/>
                                        </a:xfrm>
                                      </xdr:grpSpPr>
                                      <xdr:grpSp>
                                        <xdr:nvGrpSpPr>
                                          <xdr:cNvPr id="1452" name="Grupo 14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525" y="1680186"/>
                                            <a:ext cx="6924675" cy="7495801"/>
                                            <a:chOff x="9525" y="1671902"/>
                                            <a:chExt cx="6924675" cy="7513194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55" name="Item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57041" y="2256087"/>
                                              <a:ext cx="6865732" cy="6929009"/>
                                              <a:chOff x="57135" y="2175405"/>
                                              <a:chExt cx="6888602" cy="692900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1460" name="CaixaDeTexto 145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4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9582" y="6431775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Itaipu</a:t>
                                                </a:r>
                                                <a:r>
                                                  <a:rPr lang="pt-BR" sz="1200" b="1" baseline="0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 Binacional</a:t>
                                                </a:r>
                                                <a:endParaRPr lang="pt-BR" sz="1200" b="1">
                                                  <a:solidFill>
                                                    <a:schemeClr val="bg1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61" name="CaixaDeTexto 1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5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95282" y="7949291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Interc. Internacional</a:t>
                                                </a:r>
                                              </a:p>
                                            </xdr:txBody>
                                          </xdr:sp>
                                          <xdr:grpSp>
                                            <xdr:nvGrpSpPr>
                                              <xdr:cNvPr id="1462" name="Item1_SI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6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524099" y="2175405"/>
                                                <a:ext cx="5760383" cy="2583188"/>
                                                <a:chOff x="524099" y="2175405"/>
                                                <a:chExt cx="5760383" cy="25831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506" name="CaixaDeTexto 150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4099" y="2175405"/>
                                                  <a:ext cx="576038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SISTEMA INTERLIGADO NACIONAL - SIN - MWmed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7" name="CaixaDeTexto 150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2524784"/>
                                                  <a:ext cx="1265704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3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8" name="CaixaDeTexto 150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734333"/>
                                                  <a:ext cx="159347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Hidro Nacional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9" name="CaixaDeTexto 15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943885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Itaipu Binacional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0" name="CaixaDeTexto 15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162959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Nuclear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1" name="CaixaDeTexto 15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382034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 Convencional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2" name="CaixaDeTexto 15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3601110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3" name="CaixaDeTexto 15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4049312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Total SIN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4" name="CaixaDeTexto 15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268405"/>
                                                  <a:ext cx="5353050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Intercâmbio Internacional </a:t>
                                                  </a:r>
                                                  <a:r>
                                                    <a:rPr lang="pt-BR" sz="12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anose="020B0604020202020204" pitchFamily="34" charset="0"/>
                                                      <a:ea typeface="+mn-ea"/>
                                                      <a:cs typeface="Arial" panose="020B0604020202020204" pitchFamily="34" charset="0"/>
                                                    </a:rPr>
                                                    <a:t>(**)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5" name="CaixaDeTexto 15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499180"/>
                                                  <a:ext cx="5353050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(*)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8">
                                              <xdr:nvSpPr>
                                                <xdr:cNvPr id="1516" name="CaixaDeTexto 15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7768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B4F3FB5-AFE9-4602-9DEB-A62E20F142A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37.909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8">
                                              <xdr:nvSpPr>
                                                <xdr:cNvPr id="1517" name="CaixaDeTexto 15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7768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13B5BC1-AB43-4A42-92F7-0D78FD598F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36.731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8">
                                              <xdr:nvSpPr>
                                                <xdr:cNvPr id="1518" name="CaixaDeTexto 15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7768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636C7B2-6740-4160-A540-C19F18C7144D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44,33%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9">
                                              <xdr:nvSpPr>
                                                <xdr:cNvPr id="1519" name="CaixaDeTexto 15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995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C1A63D8-131A-460E-85E5-734D57BCEF2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5.158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9">
                                              <xdr:nvSpPr>
                                                <xdr:cNvPr id="1520" name="CaixaDeTexto 15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995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5B2688C-DC4D-43B0-9E9E-F8D2C589CC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5.340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9">
                                              <xdr:nvSpPr>
                                                <xdr:cNvPr id="1521" name="CaixaDeTexto 15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995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86095EC-6024-4267-9A16-965FA2999A2A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6,44%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0">
                                              <xdr:nvSpPr>
                                                <xdr:cNvPr id="1522" name="CaixaDeTexto 15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21496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E23CF85E-C92A-416F-B12B-14BF7C7B4AF1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1.990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0">
                                              <xdr:nvSpPr>
                                                <xdr:cNvPr id="1523" name="CaixaDeTexto 15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21496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0905CDE-D324-4460-89C2-EFE01366E23E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2.011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0">
                                              <xdr:nvSpPr>
                                                <xdr:cNvPr id="1524" name="CaixaDeTexto 15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21496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57BFF43-AA4D-4E72-BDE4-D27ACFEA6746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2,43%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1">
                                              <xdr:nvSpPr>
                                                <xdr:cNvPr id="1525" name="CaixaDeTexto 15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434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47C480C-437D-4EB5-8697-9FFA64206E34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12.541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1">
                                              <xdr:nvSpPr>
                                                <xdr:cNvPr id="1526" name="CaixaDeTexto 15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434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921D5C9-A256-4DF4-BC1E-F2F8308B3393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11.850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1">
                                              <xdr:nvSpPr>
                                                <xdr:cNvPr id="1527" name="CaixaDeTexto 15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43404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7E13DC7-BD90-443A-B6C3-8D1A0EA1567B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14,30%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2">
                                              <xdr:nvSpPr>
                                                <xdr:cNvPr id="1528" name="CaixaDeTexto 15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6531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B3A4F1-7C1F-4E89-96A0-5C65A924F2A6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14.521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2">
                                              <xdr:nvSpPr>
                                                <xdr:cNvPr id="1529" name="CaixaDeTexto 15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6531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857BEA4-9A00-455B-B371-6907FF09AC25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16.383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2">
                                              <xdr:nvSpPr>
                                                <xdr:cNvPr id="1530" name="CaixaDeTexto 15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6531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00E9A39-8BCC-44C7-A474-171E16EDFC6F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19,77%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4">
                                              <xdr:nvSpPr>
                                                <xdr:cNvPr id="1531" name="CaixaDeTexto 15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110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B0DE9BC-CC25-4242-9F48-134C76E046BA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82.667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4">
                                              <xdr:nvSpPr>
                                                <xdr:cNvPr id="1532" name="CaixaDeTexto 15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110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24C9201-F2B1-435B-8934-1C8DEB16963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82.857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4">
                                              <xdr:nvSpPr>
                                                <xdr:cNvPr id="1533" name="CaixaDeTexto 15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4110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C3C240A-76EC-445A-985B-57C2E1302329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100,00%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7">
                                              <xdr:nvSpPr>
                                                <xdr:cNvPr id="1534" name="CaixaDeTexto 15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329969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1A84056E-DFDB-4E5A-AFA3-4FEDE72BB4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-111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7">
                                              <xdr:nvSpPr>
                                                <xdr:cNvPr id="1535" name="CaixaDeTexto 15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329969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EB7AF804-7156-4F9F-A32A-00FE12937A69}" type="TxLink">
                                                    <a:rPr lang="en-US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-106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6">
                                              <xdr:nvSpPr>
                                                <xdr:cNvPr id="1536" name="CaixaDeTexto 15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549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0FDCAA8A-F81F-4DC6-9DBB-69C30078EE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82.778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6">
                                              <xdr:nvSpPr>
                                                <xdr:cNvPr id="1537" name="CaixaDeTexto 15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549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EF5C287-1F73-4B38-895D-2FFF13BDCE5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82.963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3" name="Item1_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7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152274" y="4995112"/>
                                                <a:ext cx="2155610" cy="1254288"/>
                                                <a:chOff x="152274" y="4995112"/>
                                                <a:chExt cx="2155610" cy="12542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9" name="CaixaDeTexto 149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19075" y="4995112"/>
                                                  <a:ext cx="208261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0" name="CaixaDeTexto 149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6" y="5246090"/>
                                                  <a:ext cx="1497667" cy="219076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1" name="CaixaDeTexto 150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7" y="5448459"/>
                                                  <a:ext cx="2092139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2" name="CaixaDeTexto 150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2274" y="5814324"/>
                                                  <a:ext cx="2011140" cy="235872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9">
                                              <xdr:nvSpPr>
                                                <xdr:cNvPr id="1503" name="CaixaDeTexto 150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288629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6541F16-293A-487B-98E2-A15D88F6EB9D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3.544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0">
                                              <xdr:nvSpPr>
                                                <xdr:cNvPr id="1504" name="CaixaDeTexto 15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48278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24E88D1-3021-470E-9014-A247E4A12B40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2.456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4">
                                              <xdr:nvSpPr>
                                                <xdr:cNvPr id="1505" name="CaixaDeTexto 150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6039850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55A1956-709F-43EA-BF9B-967219F8ADA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8.532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4" name="Item1_S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8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701690" y="6386990"/>
                                                <a:ext cx="2183348" cy="1070838"/>
                                                <a:chOff x="4701690" y="6386990"/>
                                                <a:chExt cx="2183348" cy="107083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5" name="CaixaDeTexto 149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01690" y="7263601"/>
                                                  <a:ext cx="2144563" cy="19422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2" name="CaixaDeTexto 149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824115" y="6386990"/>
                                                  <a:ext cx="2003612" cy="26558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Sudeste/Centro-Oeste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3" name="CaixaDeTexto 149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691791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4" name="CaixaDeTexto 149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882224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35">
                                              <xdr:nvSpPr>
                                                <xdr:cNvPr id="1496" name="CaixaDeTexto 149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47690" y="6710840"/>
                                                  <a:ext cx="737348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7E8EFC1-FAE5-4786-8C76-6B2AC533BEF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21.034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6">
                                              <xdr:nvSpPr>
                                                <xdr:cNvPr id="1497" name="CaixaDeTexto 149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95315" y="691084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51ED7F6-7F51-4F73-A989-E09F9B5A63E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9.861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7">
                                              <xdr:nvSpPr>
                                                <xdr:cNvPr id="1498" name="CaixaDeTexto 149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7663" y="710319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91297088-9A47-44A3-86E5-03B0EEAF8DFE}" type="TxLink">
                                                    <a:rPr lang="en-US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7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5" name="Item1_N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9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692113" y="4891192"/>
                                                <a:ext cx="2183315" cy="1343385"/>
                                                <a:chOff x="4692113" y="4891192"/>
                                                <a:chExt cx="2183315" cy="1343385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83" name="CaixaDeTexto 14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53916" y="4891192"/>
                                                  <a:ext cx="2035549" cy="25437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Nordeste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4" name="CaixaDeTexto 148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148255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5" name="CaixaDeTexto 148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367332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6" name="CaixaDeTexto 148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586399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7" name="CaixaDeTexto 148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2113" y="5996443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 (*)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27">
                                              <xdr:nvSpPr>
                                                <xdr:cNvPr id="1488" name="CaixaDeTexto 148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16730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E9595B2-FF91-49A6-BB0E-7725D51436C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3.278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8">
                                              <xdr:nvSpPr>
                                                <xdr:cNvPr id="1489" name="CaixaDeTexto 148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386382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D355C26-DC9D-4491-A6D5-0C1C31E7E61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409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9">
                                              <xdr:nvSpPr>
                                                <xdr:cNvPr id="1490" name="CaixaDeTexto 148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60545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F59DA94-974B-45E5-B56D-5AB37207703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14.935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2">
                                              <xdr:nvSpPr>
                                                <xdr:cNvPr id="1491" name="CaixaDeTexto 149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5705" y="602502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B9E82BA-06C4-4265-BE49-1D794DC2192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14.384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6" name="Item1_S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A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2358989" y="7225300"/>
                                                <a:ext cx="2059779" cy="1343364"/>
                                                <a:chOff x="2358989" y="7225300"/>
                                                <a:chExt cx="2059779" cy="1343364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74" name="CaixaDeTexto 147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58989" y="7225300"/>
                                                  <a:ext cx="1980640" cy="2482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5" name="CaixaDeTexto 147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501481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6" name="CaixaDeTexto 147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720556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7" name="CaixaDeTexto 147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939632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8" name="CaixaDeTexto 147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78088" y="8139634"/>
                                                  <a:ext cx="1981363" cy="19796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3">
                                              <xdr:nvSpPr>
                                                <xdr:cNvPr id="1479" name="CaixaDeTexto 147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53958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E73FDDB-2B41-4B41-847C-731013C223D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8.875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4">
                                              <xdr:nvSpPr>
                                                <xdr:cNvPr id="1480" name="CaixaDeTexto 147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75865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C43FF59-2E56-4099-97F2-CD5ACDAA67D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1.135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5">
                                              <xdr:nvSpPr>
                                                <xdr:cNvPr id="1481" name="CaixaDeTexto 148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96818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ED3D70F-3F3E-464D-BA51-A23C7C2AEFEA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1.113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8">
                                              <xdr:nvSpPr>
                                                <xdr:cNvPr id="1482" name="CaixaDeTexto 148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835911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70E3B6B-06B7-491A-B351-8B815F8D9D8C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15.314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9">
                                            <xdr:nvSpPr>
                                              <xdr:cNvPr id="1467" name="CaixaDeTexto 146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B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82612" y="6691792"/>
                                                <a:ext cx="908798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5B2688C-DC4D-43B0-9E9E-F8D2C589CCCF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5.340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O$15">
                                            <xdr:nvSpPr>
                                              <xdr:cNvPr id="1468" name="CaixaDeTexto 146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C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1241644" y="7444333"/>
                                                <a:ext cx="87910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7BAD0FA8-B0E5-4C20-A107-55BF403EB08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106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2">
                                            <xdr:nvSpPr>
                                              <xdr:cNvPr id="1469" name="CaixaDeTexto 146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D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4704541" y="7987678"/>
                                                <a:ext cx="76256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C224311D-7E53-45F3-934D-F2B422FA21E9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-2.390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1">
                                            <xdr:nvSpPr>
                                              <xdr:cNvPr id="1470" name="CaixaDeTexto 146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E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60469" y="5843868"/>
                                                <a:ext cx="756397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274C6D3B-650D-4664-A2E8-81FFE7A02E5B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-6.565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0">
                                            <xdr:nvSpPr>
                                              <xdr:cNvPr id="1471" name="CaixaDeTexto 147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F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81385" y="5181523"/>
                                                <a:ext cx="746873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40A95F6A-EC48-4991-82E1-E72657746048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-8.296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9">
                                            <xdr:nvSpPr>
                                              <xdr:cNvPr id="1472" name="CaixaDeTexto 147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0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378141" y="5171975"/>
                                                <a:ext cx="632572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1EB683DC-1D3F-481D-8D3D-9747686046D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-1.731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73" name="CaixaDeTexto 147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1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7135" y="8522929"/>
                                                <a:ext cx="6888602" cy="58148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(*)    Carga = Consumo + Perdas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(**)   Intercâmbio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Internacional</a:t>
                                                </a: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=&gt; Valor negativo para importação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(***)  Solar = Usinas Fotovoltaicas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+ MMGD</a:t>
                                                </a:r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</xdr:grpSp>
                                        <xdr:cxnSp macro="">
                                          <xdr:nvCxnSpPr>
                                            <xdr:cNvPr id="1454" name="Conector reto 1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50000}"/>
                                                </a:ext>
                                              </a:extLst>
                                            </xdr:cNvPr>
                                            <xdr:cNvCxnSpPr/>
                                          </xdr:nvCxnSpPr>
                                          <xdr:spPr>
                                            <a:xfrm>
                                              <a:off x="9525" y="1671902"/>
                                              <a:ext cx="6924675" cy="0"/>
                                            </a:xfrm>
                                            <a:prstGeom prst="line">
                                              <a:avLst/>
                                            </a:prstGeom>
                                            <a:ln w="19050"/>
                                          </xdr:spPr>
                                          <xdr:style>
                                            <a:lnRef idx="1">
                                              <a:schemeClr val="dk1"/>
                                            </a:lnRef>
                                            <a:fillRef idx="0">
                                              <a:schemeClr val="dk1"/>
                                            </a:fillRef>
                                            <a:effectRef idx="0">
                                              <a:schemeClr val="dk1"/>
                                            </a:effectRef>
                                            <a:fontRef idx="minor">
                                              <a:schemeClr val="tx1"/>
                                            </a:fontRef>
                                          </xdr:style>
                                        </xdr:cxnSp>
                                      </xdr:grpSp>
                                      <xdr:sp macro="" textlink="">
                                        <xdr:nvSpPr>
                                          <xdr:cNvPr id="1988" name="CaixaDeTexto 19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7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28" y="5709049"/>
                                            <a:ext cx="2163375" cy="21856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1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Eólica</a:t>
                                            </a:r>
                                          </a:p>
                                        </xdr:txBody>
                                      </xdr:sp>
                                    </xdr:grpSp>
                                    <xdr:sp macro="" textlink="$O$21">
                                      <xdr:nvSpPr>
                                        <xdr:cNvPr id="1994" name="CaixaDeTexto 199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A07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1618811" y="5735666"/>
                                          <a:ext cx="687434" cy="209064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DC67DDFB-28C8-4979-A578-D935F6E2D7E7}" type="TxLink">
                                            <a:rPr lang="en-US" sz="11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328</a:t>
                                          </a:fld>
                                          <a:endParaRPr lang="pt-BR" sz="11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O$13">
                                    <xdr:nvSpPr>
                                      <xdr:cNvPr id="2201" name="CaixaDeTexto 22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118345" y="3962378"/>
                                        <a:ext cx="911924" cy="209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5EA43C3-AE6E-482A-A272-3A3851AFF38D}" type="TxLink">
                                          <a:rPr lang="en-US" sz="12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10.542</a:t>
                                        </a:fld>
                                        <a:endParaRPr lang="pt-BR" sz="12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</xdr:grpSp>
                          <xdr:sp macro="" textlink="$P$13">
                            <xdr:nvSpPr>
                              <xdr:cNvPr id="2202" name="CaixaDeTexto 22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9A08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5248616" y="3962378"/>
                                <a:ext cx="957157" cy="209064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8368FCD1-CD6E-4142-A0D4-380E356A07FB}" type="TxLink">
                                  <a:rPr lang="en-US" sz="120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12,72%</a:t>
                                </a:fld>
                                <a:endParaRPr lang="pt-BR" sz="12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  <xdr:sp macro="" textlink="$O$40">
                        <xdr:nvSpPr>
                          <xdr:cNvPr id="2198" name="CaixaDeTexto 2197">
                            <a:extLst>
                              <a:ext uri="{FF2B5EF4-FFF2-40B4-BE49-F238E27FC236}">
                                <a16:creationId xmlns:a16="http://schemas.microsoft.com/office/drawing/2014/main" id="{00000000-0008-0000-0100-00009608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171767" y="7610464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714579C-245A-4319-84C6-DDDCF5F8A570}" type="TxLink">
                              <a: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44.733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</xdr:grpSp>
                  <xdr:sp macro="" textlink="$O$22">
                    <xdr:nvSpPr>
                      <xdr:cNvPr id="2419" name="CaixaDeTexto 2418">
                        <a:extLst>
                          <a:ext uri="{FF2B5EF4-FFF2-40B4-BE49-F238E27FC236}">
                            <a16:creationId xmlns:a16="http://schemas.microsoft.com/office/drawing/2014/main" id="{00000000-0008-0000-0100-00007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607820" y="5934494"/>
                        <a:ext cx="688770" cy="199198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03AB2DBE-5D28-4956-9214-3F1AD6584C5D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473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</xdr:grpSp>
          </xdr:grpSp>
        </xdr:grpSp>
      </xdr:grpSp>
      <xdr:sp macro="" textlink="">
        <xdr:nvSpPr>
          <xdr:cNvPr id="2383" name="CaixaDeTexto 2382">
            <a:extLst>
              <a:ext uri="{FF2B5EF4-FFF2-40B4-BE49-F238E27FC236}">
                <a16:creationId xmlns:a16="http://schemas.microsoft.com/office/drawing/2014/main" id="{00000000-0008-0000-0100-00004F090000}"/>
              </a:ext>
            </a:extLst>
          </xdr:cNvPr>
          <xdr:cNvSpPr txBox="1"/>
        </xdr:nvSpPr>
        <xdr:spPr>
          <a:xfrm>
            <a:off x="4599980" y="7905750"/>
            <a:ext cx="731283" cy="210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LEGENDA:</a:t>
            </a:r>
          </a:p>
        </xdr:txBody>
      </xdr:sp>
      <xdr:sp macro="" textlink="">
        <xdr:nvSpPr>
          <xdr:cNvPr id="2385" name="CaixaDeTexto 2384">
            <a:extLst>
              <a:ext uri="{FF2B5EF4-FFF2-40B4-BE49-F238E27FC236}">
                <a16:creationId xmlns:a16="http://schemas.microsoft.com/office/drawing/2014/main" id="{00000000-0008-0000-0100-000051090000}"/>
              </a:ext>
            </a:extLst>
          </xdr:cNvPr>
          <xdr:cNvSpPr txBox="1"/>
        </xdr:nvSpPr>
        <xdr:spPr>
          <a:xfrm>
            <a:off x="5485805" y="7910146"/>
            <a:ext cx="826637" cy="8066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Verificado</a:t>
            </a:r>
          </a:p>
          <a:p>
            <a:r>
              <a:rPr lang="pt-BR" sz="500" b="1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</a:p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Programado</a:t>
            </a:r>
          </a:p>
        </xdr:txBody>
      </xdr:sp>
    </xdr:grpSp>
    <xdr:clientData/>
  </xdr:twoCellAnchor>
  <xdr:twoCellAnchor>
    <xdr:from>
      <xdr:col>4</xdr:col>
      <xdr:colOff>510806</xdr:colOff>
      <xdr:row>1126</xdr:row>
      <xdr:rowOff>125319</xdr:rowOff>
    </xdr:from>
    <xdr:to>
      <xdr:col>6</xdr:col>
      <xdr:colOff>466725</xdr:colOff>
      <xdr:row>1128</xdr:row>
      <xdr:rowOff>161925</xdr:rowOff>
    </xdr:to>
    <xdr:sp macro="" textlink="">
      <xdr:nvSpPr>
        <xdr:cNvPr id="2413" name="CaixaDeTexto 2412">
          <a:extLst>
            <a:ext uri="{FF2B5EF4-FFF2-40B4-BE49-F238E27FC236}">
              <a16:creationId xmlns:a16="http://schemas.microsoft.com/office/drawing/2014/main" id="{00000000-0008-0000-0100-00006D090000}"/>
            </a:ext>
          </a:extLst>
        </xdr:cNvPr>
        <xdr:cNvSpPr txBox="1"/>
      </xdr:nvSpPr>
      <xdr:spPr>
        <a:xfrm>
          <a:off x="3968381" y="205112844"/>
          <a:ext cx="1051294" cy="417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</a:t>
          </a:r>
          <a:endParaRPr lang="pt-BR" sz="7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 ENERGÉTICA S.A </a:t>
          </a: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(*)</a:t>
          </a: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265697</xdr:colOff>
      <xdr:row>1127</xdr:row>
      <xdr:rowOff>35050</xdr:rowOff>
    </xdr:from>
    <xdr:to>
      <xdr:col>4</xdr:col>
      <xdr:colOff>382109</xdr:colOff>
      <xdr:row>1128</xdr:row>
      <xdr:rowOff>23060</xdr:rowOff>
    </xdr:to>
    <xdr:sp macro="" textlink="$P$1144">
      <xdr:nvSpPr>
        <xdr:cNvPr id="2420" name="CaixaDeTexto 2419">
          <a:extLst>
            <a:ext uri="{FF2B5EF4-FFF2-40B4-BE49-F238E27FC236}">
              <a16:creationId xmlns:a16="http://schemas.microsoft.com/office/drawing/2014/main" id="{00000000-0008-0000-0100-000074090000}"/>
            </a:ext>
          </a:extLst>
        </xdr:cNvPr>
        <xdr:cNvSpPr txBox="1"/>
      </xdr:nvSpPr>
      <xdr:spPr>
        <a:xfrm>
          <a:off x="3258552" y="20533389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AF72035-6A5E-4536-9AE1-5671DEED1FAF}" type="TxLink">
            <a:rPr lang="en-US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123</a:t>
          </a:fld>
          <a:endParaRPr lang="pt-BR" sz="700" b="1">
            <a:solidFill>
              <a:srgbClr val="0033CC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1128</xdr:row>
      <xdr:rowOff>30710</xdr:rowOff>
    </xdr:from>
    <xdr:to>
      <xdr:col>4</xdr:col>
      <xdr:colOff>382109</xdr:colOff>
      <xdr:row>1129</xdr:row>
      <xdr:rowOff>18720</xdr:rowOff>
    </xdr:to>
    <xdr:sp macro="" textlink="$V$1144">
      <xdr:nvSpPr>
        <xdr:cNvPr id="2421" name="CaixaDeTexto 2420">
          <a:extLst>
            <a:ext uri="{FF2B5EF4-FFF2-40B4-BE49-F238E27FC236}">
              <a16:creationId xmlns:a16="http://schemas.microsoft.com/office/drawing/2014/main" id="{00000000-0008-0000-0100-000075090000}"/>
            </a:ext>
          </a:extLst>
        </xdr:cNvPr>
        <xdr:cNvSpPr txBox="1"/>
      </xdr:nvSpPr>
      <xdr:spPr>
        <a:xfrm>
          <a:off x="3258552" y="20552005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FF6FC33-0981-4369-947F-B391D24909D4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1127</xdr:row>
      <xdr:rowOff>128135</xdr:rowOff>
    </xdr:from>
    <xdr:to>
      <xdr:col>4</xdr:col>
      <xdr:colOff>382109</xdr:colOff>
      <xdr:row>1128</xdr:row>
      <xdr:rowOff>116145</xdr:rowOff>
    </xdr:to>
    <xdr:sp macro="" textlink="$Q$1144">
      <xdr:nvSpPr>
        <xdr:cNvPr id="2422" name="CaixaDeTexto 2421">
          <a:extLst>
            <a:ext uri="{FF2B5EF4-FFF2-40B4-BE49-F238E27FC236}">
              <a16:creationId xmlns:a16="http://schemas.microsoft.com/office/drawing/2014/main" id="{00000000-0008-0000-0100-000076090000}"/>
            </a:ext>
          </a:extLst>
        </xdr:cNvPr>
        <xdr:cNvSpPr txBox="1"/>
      </xdr:nvSpPr>
      <xdr:spPr>
        <a:xfrm>
          <a:off x="3258552" y="205426977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B3948E2-55D0-4EBD-8CBC-D8DF481EFFC1}" type="TxLink">
            <a:rPr lang="en-US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322</a:t>
          </a:fld>
          <a:endParaRPr lang="pt-BR" sz="700" b="1">
            <a:solidFill>
              <a:srgbClr val="FF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464121</xdr:colOff>
      <xdr:row>1128</xdr:row>
      <xdr:rowOff>132094</xdr:rowOff>
    </xdr:from>
    <xdr:to>
      <xdr:col>5</xdr:col>
      <xdr:colOff>376399</xdr:colOff>
      <xdr:row>1129</xdr:row>
      <xdr:rowOff>89619</xdr:rowOff>
    </xdr:to>
    <xdr:sp macro="" textlink="$T$1144">
      <xdr:nvSpPr>
        <xdr:cNvPr id="2424" name="CaixaDeTexto 2423">
          <a:extLst>
            <a:ext uri="{FF2B5EF4-FFF2-40B4-BE49-F238E27FC236}">
              <a16:creationId xmlns:a16="http://schemas.microsoft.com/office/drawing/2014/main" id="{00000000-0008-0000-0100-000078090000}"/>
            </a:ext>
          </a:extLst>
        </xdr:cNvPr>
        <xdr:cNvSpPr txBox="1"/>
      </xdr:nvSpPr>
      <xdr:spPr>
        <a:xfrm>
          <a:off x="3923200" y="205621436"/>
          <a:ext cx="443673" cy="148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1C118235-21D0-4C38-A6C9-7408CB6CC782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79,03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359660</xdr:colOff>
      <xdr:row>1128</xdr:row>
      <xdr:rowOff>34428</xdr:rowOff>
    </xdr:from>
    <xdr:to>
      <xdr:col>5</xdr:col>
      <xdr:colOff>368642</xdr:colOff>
      <xdr:row>1129</xdr:row>
      <xdr:rowOff>29022</xdr:rowOff>
    </xdr:to>
    <xdr:sp macro="" textlink="$R$1144">
      <xdr:nvSpPr>
        <xdr:cNvPr id="2425" name="CaixaDeTexto 2424">
          <a:extLst>
            <a:ext uri="{FF2B5EF4-FFF2-40B4-BE49-F238E27FC236}">
              <a16:creationId xmlns:a16="http://schemas.microsoft.com/office/drawing/2014/main" id="{00000000-0008-0000-0100-000079090000}"/>
            </a:ext>
          </a:extLst>
        </xdr:cNvPr>
        <xdr:cNvSpPr txBox="1"/>
      </xdr:nvSpPr>
      <xdr:spPr>
        <a:xfrm>
          <a:off x="3818739" y="205523770"/>
          <a:ext cx="540377" cy="185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7F1CEA86-C167-49A2-AF43-18EB85092B7C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757,79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360945</xdr:colOff>
      <xdr:row>1162</xdr:row>
      <xdr:rowOff>188346</xdr:rowOff>
    </xdr:from>
    <xdr:to>
      <xdr:col>9</xdr:col>
      <xdr:colOff>380999</xdr:colOff>
      <xdr:row>1164</xdr:row>
      <xdr:rowOff>188346</xdr:rowOff>
    </xdr:to>
    <xdr:sp macro="" textlink="">
      <xdr:nvSpPr>
        <xdr:cNvPr id="2427" name="CaixaDeTexto 2426">
          <a:extLst>
            <a:ext uri="{FF2B5EF4-FFF2-40B4-BE49-F238E27FC236}">
              <a16:creationId xmlns:a16="http://schemas.microsoft.com/office/drawing/2014/main" id="{00000000-0008-0000-0100-00007B090000}"/>
            </a:ext>
          </a:extLst>
        </xdr:cNvPr>
        <xdr:cNvSpPr txBox="1"/>
      </xdr:nvSpPr>
      <xdr:spPr>
        <a:xfrm>
          <a:off x="360945" y="211139882"/>
          <a:ext cx="587792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(*)</a:t>
          </a:r>
          <a:r>
            <a:rPr lang="pt-BR" sz="8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Valores lidos às 18h00.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4</xdr:col>
      <xdr:colOff>319331</xdr:colOff>
      <xdr:row>1127</xdr:row>
      <xdr:rowOff>171450</xdr:rowOff>
    </xdr:from>
    <xdr:to>
      <xdr:col>5</xdr:col>
      <xdr:colOff>64119</xdr:colOff>
      <xdr:row>1129</xdr:row>
      <xdr:rowOff>19373</xdr:rowOff>
    </xdr:to>
    <xdr:sp macro="" textlink="">
      <xdr:nvSpPr>
        <xdr:cNvPr id="2432" name="Triângulo isósceles 2431">
          <a:extLst>
            <a:ext uri="{FF2B5EF4-FFF2-40B4-BE49-F238E27FC236}">
              <a16:creationId xmlns:a16="http://schemas.microsoft.com/office/drawing/2014/main" id="{00000000-0008-0000-0100-000080090000}"/>
            </a:ext>
          </a:extLst>
        </xdr:cNvPr>
        <xdr:cNvSpPr/>
      </xdr:nvSpPr>
      <xdr:spPr>
        <a:xfrm rot="10800000">
          <a:off x="3776906" y="205349475"/>
          <a:ext cx="278188" cy="228923"/>
        </a:xfrm>
        <a:prstGeom prst="triangle">
          <a:avLst/>
        </a:prstGeom>
        <a:solidFill>
          <a:srgbClr val="0033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20</xdr:col>
      <xdr:colOff>9525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124491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X25" workbookViewId="0">
      <selection activeCell="BZ25" sqref="BZ25"/>
    </sheetView>
  </sheetViews>
  <sheetFormatPr defaultRowHeight="15" x14ac:dyDescent="0.25"/>
  <sheetData>
    <row r="13" spans="7:19" ht="15" customHeight="1" x14ac:dyDescent="0.25">
      <c r="G13" s="451" t="s">
        <v>589</v>
      </c>
      <c r="H13" s="451"/>
      <c r="I13" s="451"/>
      <c r="J13" s="451"/>
      <c r="K13" s="451"/>
      <c r="L13" s="451"/>
      <c r="M13" s="451"/>
      <c r="N13" s="451"/>
      <c r="O13" s="451"/>
      <c r="P13" s="451"/>
      <c r="Q13" s="451"/>
      <c r="R13" s="451"/>
      <c r="S13" s="346"/>
    </row>
    <row r="14" spans="7:19" ht="15" customHeight="1" x14ac:dyDescent="0.25">
      <c r="G14" s="451"/>
      <c r="H14" s="451"/>
      <c r="I14" s="451"/>
      <c r="J14" s="451"/>
      <c r="K14" s="451"/>
      <c r="L14" s="451"/>
      <c r="M14" s="451"/>
      <c r="N14" s="451"/>
      <c r="O14" s="451"/>
      <c r="P14" s="451"/>
      <c r="Q14" s="451"/>
      <c r="R14" s="451"/>
      <c r="S14" s="346"/>
    </row>
    <row r="15" spans="7:19" ht="15" customHeight="1" x14ac:dyDescent="0.25">
      <c r="G15" s="451"/>
      <c r="H15" s="451"/>
      <c r="I15" s="451"/>
      <c r="J15" s="451"/>
      <c r="K15" s="451"/>
      <c r="L15" s="451"/>
      <c r="M15" s="451"/>
      <c r="N15" s="451"/>
      <c r="O15" s="451"/>
      <c r="P15" s="451"/>
      <c r="Q15" s="451"/>
      <c r="R15" s="451"/>
      <c r="S15" s="346"/>
    </row>
    <row r="16" spans="7:19" ht="15" customHeight="1" x14ac:dyDescent="0.25">
      <c r="G16" s="451"/>
      <c r="H16" s="451"/>
      <c r="I16" s="451"/>
      <c r="J16" s="451"/>
      <c r="K16" s="451"/>
      <c r="L16" s="451"/>
      <c r="M16" s="451"/>
      <c r="N16" s="451"/>
      <c r="O16" s="451"/>
      <c r="P16" s="451"/>
      <c r="Q16" s="451"/>
      <c r="R16" s="451"/>
      <c r="S16" s="346"/>
    </row>
    <row r="17" spans="7:19" ht="15" customHeight="1" x14ac:dyDescent="0.25">
      <c r="G17" s="451"/>
      <c r="H17" s="451"/>
      <c r="I17" s="451"/>
      <c r="J17" s="451"/>
      <c r="K17" s="451"/>
      <c r="L17" s="451"/>
      <c r="M17" s="451"/>
      <c r="N17" s="451"/>
      <c r="O17" s="451"/>
      <c r="P17" s="451"/>
      <c r="Q17" s="451"/>
      <c r="R17" s="451"/>
      <c r="S17" s="346"/>
    </row>
    <row r="18" spans="7:19" ht="15" customHeight="1" x14ac:dyDescent="0.25">
      <c r="G18" s="451"/>
      <c r="H18" s="451"/>
      <c r="I18" s="451"/>
      <c r="J18" s="451"/>
      <c r="K18" s="451"/>
      <c r="L18" s="451"/>
      <c r="M18" s="451"/>
      <c r="N18" s="451"/>
      <c r="O18" s="451"/>
      <c r="P18" s="451"/>
      <c r="Q18" s="451"/>
      <c r="R18" s="451"/>
      <c r="S18" s="346"/>
    </row>
    <row r="19" spans="7:19" ht="15" customHeight="1" x14ac:dyDescent="0.25">
      <c r="G19" s="452" t="s">
        <v>511</v>
      </c>
      <c r="H19" s="453"/>
      <c r="I19" s="453"/>
      <c r="J19" s="453"/>
      <c r="K19" s="453"/>
      <c r="L19" s="453"/>
      <c r="M19" s="453"/>
      <c r="N19" s="453"/>
      <c r="O19" s="453"/>
      <c r="P19" s="453"/>
      <c r="Q19" s="453"/>
      <c r="R19" s="453"/>
      <c r="S19" s="346"/>
    </row>
    <row r="20" spans="7:19" ht="15" customHeight="1" x14ac:dyDescent="0.25">
      <c r="G20" s="453"/>
      <c r="H20" s="453"/>
      <c r="I20" s="453"/>
      <c r="J20" s="453"/>
      <c r="K20" s="453"/>
      <c r="L20" s="453"/>
      <c r="M20" s="453"/>
      <c r="N20" s="453"/>
      <c r="O20" s="453"/>
      <c r="P20" s="453"/>
      <c r="Q20" s="453"/>
      <c r="R20" s="453"/>
      <c r="S20" s="346"/>
    </row>
    <row r="21" spans="7:19" ht="15" customHeight="1" x14ac:dyDescent="0.25">
      <c r="G21" s="346"/>
      <c r="H21" s="346"/>
      <c r="I21" s="346"/>
      <c r="J21" s="346"/>
      <c r="K21" s="346"/>
      <c r="L21" s="346"/>
      <c r="M21" s="346"/>
      <c r="N21" s="346"/>
      <c r="O21" s="346"/>
      <c r="P21" s="346"/>
      <c r="Q21" s="346"/>
      <c r="R21" s="346"/>
      <c r="S21" s="346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400"/>
  <sheetViews>
    <sheetView showGridLines="0" tabSelected="1" view="pageLayout" topLeftCell="A965" zoomScale="115" zoomScaleNormal="100" zoomScaleSheetLayoutView="140" zoomScalePageLayoutView="115" workbookViewId="0">
      <selection activeCell="A971" sqref="A971:XFD975"/>
    </sheetView>
  </sheetViews>
  <sheetFormatPr defaultColWidth="5.7109375" defaultRowHeight="15" x14ac:dyDescent="0.25"/>
  <cols>
    <col min="1" max="1" width="8.28515625" style="38" customWidth="1"/>
    <col min="2" max="2" width="11.42578125" style="38" customWidth="1"/>
    <col min="3" max="3" width="22.42578125" style="38" customWidth="1"/>
    <col min="4" max="4" width="6.5703125" style="38" customWidth="1"/>
    <col min="5" max="5" width="7.5703125" style="38" customWidth="1"/>
    <col min="6" max="7" width="8" style="38" customWidth="1"/>
    <col min="8" max="8" width="6.85546875" style="38" customWidth="1"/>
    <col min="9" max="9" width="8.85546875" style="38" customWidth="1"/>
    <col min="10" max="10" width="8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11.28515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1.85546875" style="52" bestFit="1" customWidth="1"/>
    <col min="25" max="25" width="9.140625" style="52" customWidth="1"/>
    <col min="26" max="26" width="5.7109375" style="38"/>
    <col min="27" max="27" width="11.28515625" style="38" customWidth="1"/>
    <col min="28" max="28" width="10.85546875" style="38" bestFit="1" customWidth="1"/>
    <col min="29" max="29" width="5.7109375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5.7109375" style="38"/>
    <col min="34" max="35" width="10.140625" style="38" bestFit="1" customWidth="1"/>
    <col min="36" max="38" width="5.7109375" style="38"/>
    <col min="39" max="39" width="10.140625" style="38" bestFit="1" customWidth="1"/>
    <col min="40" max="16384" width="5.7109375" style="38"/>
  </cols>
  <sheetData>
    <row r="1" spans="1:26" ht="15" customHeight="1" x14ac:dyDescent="0.25">
      <c r="K1" s="459" t="s">
        <v>409</v>
      </c>
      <c r="L1" s="459"/>
      <c r="M1" s="459"/>
      <c r="N1" s="459"/>
      <c r="O1" s="459"/>
      <c r="P1" s="459"/>
      <c r="Q1" s="459"/>
      <c r="R1" s="459"/>
      <c r="S1" s="459"/>
      <c r="T1" s="459"/>
      <c r="U1" s="459"/>
      <c r="V1" s="459"/>
      <c r="W1" s="459"/>
      <c r="X1" s="459"/>
      <c r="Y1" s="39"/>
    </row>
    <row r="2" spans="1:26" ht="15.75" customHeight="1" x14ac:dyDescent="0.25">
      <c r="A2" s="40"/>
      <c r="K2" s="459"/>
      <c r="L2" s="459"/>
      <c r="M2" s="459"/>
      <c r="N2" s="459"/>
      <c r="O2" s="459"/>
      <c r="P2" s="459"/>
      <c r="Q2" s="459"/>
      <c r="R2" s="459"/>
      <c r="S2" s="459"/>
      <c r="T2" s="459"/>
      <c r="U2" s="459"/>
      <c r="V2" s="459"/>
      <c r="W2" s="459"/>
      <c r="X2" s="459"/>
      <c r="Y2" s="39"/>
    </row>
    <row r="3" spans="1:26" ht="15" customHeight="1" x14ac:dyDescent="0.25">
      <c r="K3" s="459"/>
      <c r="L3" s="459"/>
      <c r="M3" s="459"/>
      <c r="N3" s="459"/>
      <c r="O3" s="459"/>
      <c r="P3" s="459"/>
      <c r="Q3" s="459"/>
      <c r="R3" s="459"/>
      <c r="S3" s="459"/>
      <c r="T3" s="459"/>
      <c r="U3" s="459"/>
      <c r="V3" s="459"/>
      <c r="W3" s="459"/>
      <c r="X3" s="459"/>
      <c r="Y3" s="39"/>
    </row>
    <row r="4" spans="1:26" ht="15" customHeight="1" x14ac:dyDescent="0.25">
      <c r="K4" s="459"/>
      <c r="L4" s="459"/>
      <c r="M4" s="459"/>
      <c r="N4" s="459"/>
      <c r="O4" s="459"/>
      <c r="P4" s="459"/>
      <c r="Q4" s="459"/>
      <c r="R4" s="459"/>
      <c r="S4" s="459"/>
      <c r="T4" s="459"/>
      <c r="U4" s="459"/>
      <c r="V4" s="459"/>
      <c r="W4" s="459"/>
      <c r="X4" s="459"/>
      <c r="Y4" s="39"/>
    </row>
    <row r="5" spans="1:26" ht="20.25" customHeight="1" x14ac:dyDescent="0.25">
      <c r="G5" s="41"/>
      <c r="K5" s="459"/>
      <c r="L5" s="459"/>
      <c r="M5" s="459"/>
      <c r="N5" s="459"/>
      <c r="O5" s="459"/>
      <c r="P5" s="459"/>
      <c r="Q5" s="459"/>
      <c r="R5" s="459"/>
      <c r="S5" s="459"/>
      <c r="T5" s="459"/>
      <c r="U5" s="459"/>
      <c r="V5" s="459"/>
      <c r="W5" s="459"/>
      <c r="X5" s="459"/>
      <c r="Y5" s="39"/>
    </row>
    <row r="6" spans="1:26" s="42" customFormat="1" ht="12.75" customHeight="1" x14ac:dyDescent="0.25">
      <c r="C6" s="43" t="s">
        <v>428</v>
      </c>
      <c r="Q6" s="44"/>
      <c r="R6" s="44"/>
      <c r="S6" s="44"/>
      <c r="T6" s="45" t="s">
        <v>644</v>
      </c>
      <c r="U6" s="46"/>
      <c r="V6" s="42" t="s">
        <v>643</v>
      </c>
      <c r="X6" s="162" t="s">
        <v>641</v>
      </c>
      <c r="Y6" s="42" t="s">
        <v>642</v>
      </c>
    </row>
    <row r="7" spans="1:26" ht="21.75" customHeight="1" x14ac:dyDescent="0.25">
      <c r="F7" s="460" t="s">
        <v>645</v>
      </c>
      <c r="G7" s="460"/>
      <c r="H7" s="460"/>
      <c r="I7" s="460"/>
      <c r="J7" s="460"/>
      <c r="K7" s="47" t="s">
        <v>290</v>
      </c>
      <c r="L7" s="48"/>
      <c r="M7" s="49" t="s">
        <v>386</v>
      </c>
      <c r="N7" s="49"/>
      <c r="O7" s="50" t="s">
        <v>387</v>
      </c>
      <c r="P7" s="51" t="s">
        <v>388</v>
      </c>
      <c r="Q7" s="52"/>
      <c r="X7" s="38">
        <v>2</v>
      </c>
      <c r="Y7" s="53"/>
    </row>
    <row r="8" spans="1:26" ht="15.75" x14ac:dyDescent="0.25">
      <c r="A8" s="58" t="s">
        <v>190</v>
      </c>
      <c r="K8" s="54" t="s">
        <v>381</v>
      </c>
      <c r="L8" s="38" t="s">
        <v>448</v>
      </c>
      <c r="M8" s="333">
        <v>37909</v>
      </c>
      <c r="N8" s="334" t="s">
        <v>449</v>
      </c>
      <c r="O8" s="335">
        <v>36731</v>
      </c>
      <c r="P8" s="177">
        <v>0.44330593673437368</v>
      </c>
      <c r="Q8" s="52"/>
      <c r="X8" s="38"/>
      <c r="Y8" s="38"/>
    </row>
    <row r="9" spans="1:26" x14ac:dyDescent="0.25">
      <c r="K9" s="54" t="s">
        <v>382</v>
      </c>
      <c r="L9" s="38" t="s">
        <v>351</v>
      </c>
      <c r="M9" s="333">
        <v>5158</v>
      </c>
      <c r="N9" s="334" t="s">
        <v>302</v>
      </c>
      <c r="O9" s="335">
        <v>5340</v>
      </c>
      <c r="P9" s="177">
        <v>6.4448386979977554E-2</v>
      </c>
      <c r="X9" s="38"/>
      <c r="Y9" s="38"/>
    </row>
    <row r="10" spans="1:26" x14ac:dyDescent="0.25">
      <c r="G10" s="59"/>
      <c r="H10" s="60"/>
      <c r="K10" s="54" t="s">
        <v>383</v>
      </c>
      <c r="L10" s="38" t="s">
        <v>347</v>
      </c>
      <c r="M10" s="333">
        <v>1990</v>
      </c>
      <c r="N10" s="334" t="s">
        <v>309</v>
      </c>
      <c r="O10" s="335">
        <v>2011</v>
      </c>
      <c r="P10" s="177">
        <v>2.427073150126121E-2</v>
      </c>
      <c r="Q10" s="52"/>
      <c r="X10" s="38"/>
      <c r="Y10" s="38"/>
    </row>
    <row r="11" spans="1:26" x14ac:dyDescent="0.25">
      <c r="H11" s="60"/>
      <c r="K11" s="54" t="s">
        <v>384</v>
      </c>
      <c r="L11" s="38" t="s">
        <v>449</v>
      </c>
      <c r="M11" s="333">
        <v>12541</v>
      </c>
      <c r="N11" s="334" t="s">
        <v>449</v>
      </c>
      <c r="O11" s="335">
        <v>11850</v>
      </c>
      <c r="P11" s="177">
        <v>0.14301748796118613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448</v>
      </c>
      <c r="M12" s="333">
        <v>14521</v>
      </c>
      <c r="N12" s="334" t="s">
        <v>449</v>
      </c>
      <c r="O12" s="335">
        <v>16383</v>
      </c>
      <c r="P12" s="177">
        <v>0.19772620297621202</v>
      </c>
      <c r="V12" s="38"/>
      <c r="W12" s="38"/>
      <c r="X12" s="62"/>
      <c r="Y12" s="38"/>
      <c r="Z12" s="62"/>
    </row>
    <row r="13" spans="1:26" x14ac:dyDescent="0.25">
      <c r="K13" s="54" t="s">
        <v>538</v>
      </c>
      <c r="L13" s="38" t="s">
        <v>448</v>
      </c>
      <c r="M13" s="333">
        <v>10548</v>
      </c>
      <c r="N13" s="334" t="s">
        <v>449</v>
      </c>
      <c r="O13" s="335">
        <v>10542</v>
      </c>
      <c r="P13" s="177">
        <v>0.12723125384698938</v>
      </c>
      <c r="Y13" s="38"/>
      <c r="Z13" s="62"/>
    </row>
    <row r="14" spans="1:26" x14ac:dyDescent="0.25">
      <c r="K14" s="54" t="s">
        <v>385</v>
      </c>
      <c r="L14" s="38" t="s">
        <v>448</v>
      </c>
      <c r="M14" s="333">
        <v>82667</v>
      </c>
      <c r="N14" s="334" t="s">
        <v>449</v>
      </c>
      <c r="O14" s="335">
        <v>82857</v>
      </c>
      <c r="P14" s="177">
        <v>1</v>
      </c>
      <c r="V14" s="38"/>
      <c r="W14" s="38"/>
      <c r="X14" s="38"/>
      <c r="Y14" s="38"/>
      <c r="Z14" s="62"/>
    </row>
    <row r="15" spans="1:26" x14ac:dyDescent="0.25">
      <c r="K15" s="54" t="s">
        <v>389</v>
      </c>
      <c r="L15" s="38" t="s">
        <v>337</v>
      </c>
      <c r="M15" s="333">
        <v>110.97916666666669</v>
      </c>
      <c r="N15" s="334" t="s">
        <v>329</v>
      </c>
      <c r="O15" s="335">
        <v>106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448</v>
      </c>
      <c r="M16" s="336">
        <v>82777.979166666657</v>
      </c>
      <c r="N16" s="337" t="s">
        <v>449</v>
      </c>
      <c r="O16" s="335">
        <v>82963</v>
      </c>
      <c r="P16" s="163">
        <v>9.7202246251981705E-12</v>
      </c>
      <c r="X16" s="38"/>
      <c r="Y16" s="38"/>
    </row>
    <row r="17" spans="11:26" x14ac:dyDescent="0.25">
      <c r="K17" s="176" t="s">
        <v>389</v>
      </c>
      <c r="L17" s="166"/>
      <c r="M17" s="333">
        <v>-110.97916666666669</v>
      </c>
      <c r="N17" s="333"/>
      <c r="O17" s="376">
        <v>-106</v>
      </c>
      <c r="P17" s="165" t="s">
        <v>501</v>
      </c>
      <c r="Q17" s="38" t="s">
        <v>500</v>
      </c>
      <c r="X17" s="38"/>
      <c r="Y17" s="38"/>
    </row>
    <row r="18" spans="11:26" x14ac:dyDescent="0.25">
      <c r="K18" s="47" t="s">
        <v>181</v>
      </c>
      <c r="L18" s="48"/>
      <c r="M18" s="50"/>
      <c r="N18" s="50"/>
      <c r="O18" s="374"/>
      <c r="P18" s="70"/>
      <c r="R18" s="373" t="s">
        <v>578</v>
      </c>
      <c r="S18" s="72"/>
      <c r="T18" s="50"/>
      <c r="U18" s="50"/>
      <c r="V18" s="375"/>
      <c r="X18" s="38"/>
      <c r="Y18" s="38"/>
    </row>
    <row r="19" spans="11:26" x14ac:dyDescent="0.25">
      <c r="K19" s="54" t="s">
        <v>391</v>
      </c>
      <c r="L19" s="38" t="s">
        <v>449</v>
      </c>
      <c r="M19" s="333">
        <v>3838</v>
      </c>
      <c r="N19" s="334" t="s">
        <v>449</v>
      </c>
      <c r="O19" s="335">
        <v>3544</v>
      </c>
      <c r="P19" s="177">
        <v>4.2772487538771616E-2</v>
      </c>
      <c r="R19" s="54" t="s">
        <v>393</v>
      </c>
      <c r="S19" s="38" t="s">
        <v>346</v>
      </c>
      <c r="T19" s="333">
        <v>-1064</v>
      </c>
      <c r="U19" s="334" t="s">
        <v>315</v>
      </c>
      <c r="V19" s="343">
        <v>-1731</v>
      </c>
      <c r="W19" s="57"/>
      <c r="X19" s="38"/>
      <c r="Y19" s="38"/>
    </row>
    <row r="20" spans="11:26" x14ac:dyDescent="0.25">
      <c r="K20" s="54" t="s">
        <v>390</v>
      </c>
      <c r="L20" s="38" t="s">
        <v>531</v>
      </c>
      <c r="M20" s="55">
        <v>2606</v>
      </c>
      <c r="N20" s="56" t="s">
        <v>305</v>
      </c>
      <c r="O20" s="57">
        <v>2456</v>
      </c>
      <c r="P20" s="177">
        <v>2.9641430416259339E-2</v>
      </c>
      <c r="Q20" s="62"/>
      <c r="R20" s="54" t="s">
        <v>394</v>
      </c>
      <c r="S20" s="38" t="s">
        <v>355</v>
      </c>
      <c r="T20" s="333">
        <v>-6393</v>
      </c>
      <c r="U20" s="334" t="s">
        <v>316</v>
      </c>
      <c r="V20" s="343">
        <v>-8296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530</v>
      </c>
      <c r="M21" s="55">
        <v>359</v>
      </c>
      <c r="N21" s="56" t="s">
        <v>529</v>
      </c>
      <c r="O21" s="57">
        <v>328</v>
      </c>
      <c r="P21" s="177">
        <v>3.9586275148750256E-3</v>
      </c>
      <c r="R21" s="54" t="s">
        <v>395</v>
      </c>
      <c r="S21" s="38" t="s">
        <v>448</v>
      </c>
      <c r="T21" s="333">
        <v>-5329</v>
      </c>
      <c r="U21" s="334" t="s">
        <v>449</v>
      </c>
      <c r="V21" s="343">
        <v>-6565</v>
      </c>
      <c r="W21" s="57"/>
      <c r="X21" s="134">
        <v>1</v>
      </c>
    </row>
    <row r="22" spans="11:26" x14ac:dyDescent="0.25">
      <c r="K22" s="54" t="s">
        <v>538</v>
      </c>
      <c r="L22" s="38" t="s">
        <v>607</v>
      </c>
      <c r="M22" s="55">
        <v>505</v>
      </c>
      <c r="N22" s="56" t="s">
        <v>604</v>
      </c>
      <c r="O22" s="57">
        <v>473</v>
      </c>
      <c r="P22" s="177">
        <v>5.7086305321216073E-3</v>
      </c>
      <c r="R22" s="64" t="s">
        <v>396</v>
      </c>
      <c r="S22" s="65" t="s">
        <v>344</v>
      </c>
      <c r="T22" s="336">
        <v>-1647.0208333333335</v>
      </c>
      <c r="U22" s="337" t="s">
        <v>314</v>
      </c>
      <c r="V22" s="344">
        <v>-2390</v>
      </c>
      <c r="W22" s="57"/>
      <c r="X22" s="86">
        <v>1</v>
      </c>
      <c r="Y22" s="61"/>
    </row>
    <row r="23" spans="11:26" x14ac:dyDescent="0.25">
      <c r="K23" s="54" t="s">
        <v>397</v>
      </c>
      <c r="L23" s="38" t="s">
        <v>345</v>
      </c>
      <c r="M23" s="55">
        <v>7308</v>
      </c>
      <c r="N23" s="56" t="s">
        <v>312</v>
      </c>
      <c r="O23" s="57">
        <v>6801</v>
      </c>
      <c r="P23" s="177">
        <v>8.2081176002027592E-2</v>
      </c>
      <c r="R23" s="370" t="s">
        <v>573</v>
      </c>
      <c r="S23" s="371"/>
      <c r="T23" s="371"/>
      <c r="U23" s="371"/>
      <c r="V23" s="372"/>
      <c r="W23" s="38"/>
      <c r="X23" s="86">
        <v>1</v>
      </c>
      <c r="Y23" s="61"/>
    </row>
    <row r="24" spans="11:26" x14ac:dyDescent="0.25">
      <c r="K24" s="64" t="s">
        <v>11</v>
      </c>
      <c r="L24" s="65" t="s">
        <v>340</v>
      </c>
      <c r="M24" s="66">
        <v>8372</v>
      </c>
      <c r="N24" s="67" t="s">
        <v>319</v>
      </c>
      <c r="O24" s="68">
        <v>8532</v>
      </c>
      <c r="P24" s="69"/>
      <c r="R24" s="401" t="s">
        <v>4</v>
      </c>
      <c r="S24" s="30" t="s">
        <v>449</v>
      </c>
      <c r="T24" s="57">
        <v>222</v>
      </c>
      <c r="U24" s="56" t="s">
        <v>580</v>
      </c>
      <c r="V24" s="76">
        <v>229</v>
      </c>
      <c r="X24" s="52">
        <v>1</v>
      </c>
      <c r="Y24" s="61"/>
    </row>
    <row r="25" spans="11:26" x14ac:dyDescent="0.25">
      <c r="R25" s="401" t="s">
        <v>426</v>
      </c>
      <c r="S25" s="30" t="s">
        <v>576</v>
      </c>
      <c r="T25" s="57">
        <v>0</v>
      </c>
      <c r="U25" s="403" t="s">
        <v>449</v>
      </c>
      <c r="V25" s="76">
        <v>0</v>
      </c>
      <c r="W25" s="38"/>
      <c r="X25" s="86">
        <v>1</v>
      </c>
      <c r="Y25" s="61"/>
    </row>
    <row r="26" spans="11:26" x14ac:dyDescent="0.25">
      <c r="K26" s="47" t="s">
        <v>2</v>
      </c>
      <c r="L26" s="48"/>
      <c r="M26" s="374"/>
      <c r="N26" s="50"/>
      <c r="O26" s="374"/>
      <c r="P26" s="70"/>
      <c r="Q26" s="62"/>
      <c r="R26" s="401" t="s">
        <v>6</v>
      </c>
      <c r="S26" s="30" t="s">
        <v>575</v>
      </c>
      <c r="T26" s="57">
        <v>222</v>
      </c>
      <c r="U26" s="403" t="s">
        <v>449</v>
      </c>
      <c r="V26" s="76">
        <v>229</v>
      </c>
      <c r="W26" s="38"/>
      <c r="X26" s="86">
        <v>1</v>
      </c>
      <c r="Y26" s="38"/>
    </row>
    <row r="27" spans="11:26" x14ac:dyDescent="0.25">
      <c r="K27" s="54" t="s">
        <v>391</v>
      </c>
      <c r="L27" s="38" t="s">
        <v>449</v>
      </c>
      <c r="M27" s="333">
        <v>3213</v>
      </c>
      <c r="N27" s="334" t="s">
        <v>449</v>
      </c>
      <c r="O27" s="335">
        <v>3278</v>
      </c>
      <c r="P27" s="177">
        <v>3.9562137176098577E-2</v>
      </c>
      <c r="Q27" s="62"/>
      <c r="R27" s="402" t="s">
        <v>11</v>
      </c>
      <c r="S27" s="78" t="s">
        <v>449</v>
      </c>
      <c r="T27" s="68">
        <v>222</v>
      </c>
      <c r="U27" s="67" t="s">
        <v>579</v>
      </c>
      <c r="V27" s="79">
        <v>229</v>
      </c>
      <c r="W27" s="73"/>
      <c r="X27" s="86">
        <v>0</v>
      </c>
      <c r="Y27" s="38"/>
    </row>
    <row r="28" spans="11:26" x14ac:dyDescent="0.25">
      <c r="K28" s="54" t="s">
        <v>4</v>
      </c>
      <c r="L28" s="38" t="s">
        <v>353</v>
      </c>
      <c r="M28" s="55">
        <v>479</v>
      </c>
      <c r="N28" s="56" t="s">
        <v>306</v>
      </c>
      <c r="O28" s="57">
        <v>409</v>
      </c>
      <c r="P28" s="177">
        <v>4.9362154072679432E-3</v>
      </c>
      <c r="Q28" s="62"/>
      <c r="R28" s="370" t="s">
        <v>1</v>
      </c>
      <c r="S28" s="371"/>
      <c r="T28" s="371"/>
      <c r="U28" s="371"/>
      <c r="V28" s="372"/>
      <c r="W28" s="30"/>
      <c r="X28" s="134">
        <v>0</v>
      </c>
      <c r="Y28" s="38"/>
    </row>
    <row r="29" spans="11:26" x14ac:dyDescent="0.25">
      <c r="K29" s="54" t="s">
        <v>5</v>
      </c>
      <c r="L29" s="38" t="s">
        <v>510</v>
      </c>
      <c r="M29" s="55">
        <v>13136</v>
      </c>
      <c r="N29" s="56" t="s">
        <v>308</v>
      </c>
      <c r="O29" s="57">
        <v>14935</v>
      </c>
      <c r="P29" s="177">
        <v>0.18025031077639789</v>
      </c>
      <c r="R29" s="74"/>
      <c r="S29" s="30"/>
      <c r="T29" s="30"/>
      <c r="U29" s="30"/>
      <c r="V29" s="75"/>
    </row>
    <row r="30" spans="11:26" x14ac:dyDescent="0.25">
      <c r="K30" s="54" t="s">
        <v>538</v>
      </c>
      <c r="L30" s="38" t="s">
        <v>534</v>
      </c>
      <c r="M30" s="55">
        <v>3942</v>
      </c>
      <c r="N30" s="56" t="s">
        <v>536</v>
      </c>
      <c r="O30" s="57">
        <v>4058</v>
      </c>
      <c r="P30" s="177">
        <v>4.8975946510252603E-2</v>
      </c>
      <c r="R30" s="74" t="s">
        <v>368</v>
      </c>
      <c r="S30" s="30" t="s">
        <v>300</v>
      </c>
      <c r="T30" s="57">
        <v>1699</v>
      </c>
      <c r="U30" s="56" t="s">
        <v>349</v>
      </c>
      <c r="V30" s="76">
        <v>1673</v>
      </c>
      <c r="W30" s="55"/>
      <c r="X30" s="38"/>
    </row>
    <row r="31" spans="11:26" x14ac:dyDescent="0.25">
      <c r="K31" s="54" t="s">
        <v>397</v>
      </c>
      <c r="L31" s="38" t="s">
        <v>354</v>
      </c>
      <c r="M31" s="55">
        <v>20770</v>
      </c>
      <c r="N31" s="56" t="s">
        <v>313</v>
      </c>
      <c r="O31" s="57">
        <v>22680</v>
      </c>
      <c r="P31" s="177">
        <v>0.27372460987001701</v>
      </c>
      <c r="R31" s="77" t="s">
        <v>408</v>
      </c>
      <c r="S31" s="78" t="s">
        <v>301</v>
      </c>
      <c r="T31" s="68">
        <v>3641</v>
      </c>
      <c r="U31" s="67" t="s">
        <v>350</v>
      </c>
      <c r="V31" s="79">
        <v>3485</v>
      </c>
      <c r="W31" s="55"/>
      <c r="X31" s="38"/>
      <c r="Z31" s="62"/>
    </row>
    <row r="32" spans="11:26" x14ac:dyDescent="0.25">
      <c r="K32" s="64" t="s">
        <v>11</v>
      </c>
      <c r="L32" s="65" t="s">
        <v>341</v>
      </c>
      <c r="M32" s="66">
        <v>14377</v>
      </c>
      <c r="N32" s="67" t="s">
        <v>320</v>
      </c>
      <c r="O32" s="68">
        <v>14384</v>
      </c>
      <c r="P32" s="69"/>
      <c r="V32" s="38"/>
      <c r="W32" s="38"/>
      <c r="Z32" s="62"/>
    </row>
    <row r="33" spans="1:28" x14ac:dyDescent="0.25">
      <c r="M33" s="52"/>
      <c r="N33" s="52"/>
      <c r="O33" s="52"/>
      <c r="P33" s="52"/>
      <c r="Q33" s="62"/>
      <c r="V33" s="38"/>
      <c r="W33" s="38"/>
      <c r="Y33" s="38"/>
    </row>
    <row r="34" spans="1:28" x14ac:dyDescent="0.25">
      <c r="K34" s="47" t="s">
        <v>392</v>
      </c>
      <c r="L34" s="48"/>
      <c r="M34" s="374"/>
      <c r="N34" s="50"/>
      <c r="O34" s="374"/>
      <c r="P34" s="70"/>
      <c r="Q34" s="62"/>
      <c r="V34" s="38"/>
      <c r="W34" s="38"/>
      <c r="Y34" s="38"/>
    </row>
    <row r="35" spans="1:28" x14ac:dyDescent="0.25">
      <c r="K35" s="54" t="s">
        <v>3</v>
      </c>
      <c r="L35" s="38" t="s">
        <v>448</v>
      </c>
      <c r="M35" s="333">
        <v>21498</v>
      </c>
      <c r="N35" s="334" t="s">
        <v>449</v>
      </c>
      <c r="O35" s="335">
        <v>21034</v>
      </c>
      <c r="P35" s="177">
        <v>0.25385905837768685</v>
      </c>
      <c r="Q35" s="62"/>
      <c r="R35" s="71"/>
      <c r="S35" s="72"/>
      <c r="T35" s="72" t="s">
        <v>386</v>
      </c>
      <c r="U35" s="72"/>
      <c r="V35" s="50" t="s">
        <v>387</v>
      </c>
      <c r="W35" s="50"/>
      <c r="X35" s="70"/>
      <c r="Y35" s="38"/>
    </row>
    <row r="36" spans="1:28" x14ac:dyDescent="0.25">
      <c r="K36" s="54" t="s">
        <v>4</v>
      </c>
      <c r="L36" s="38" t="s">
        <v>448</v>
      </c>
      <c r="M36" s="55">
        <v>10265</v>
      </c>
      <c r="N36" s="56" t="s">
        <v>449</v>
      </c>
      <c r="O36" s="57">
        <v>9861</v>
      </c>
      <c r="P36" s="177">
        <v>0.11901227415909338</v>
      </c>
      <c r="R36" s="54" t="s">
        <v>383</v>
      </c>
      <c r="S36" s="38" t="s">
        <v>347</v>
      </c>
      <c r="T36" s="55">
        <v>1990</v>
      </c>
      <c r="U36" s="56" t="s">
        <v>309</v>
      </c>
      <c r="V36" s="57">
        <v>2011</v>
      </c>
      <c r="W36" s="57"/>
      <c r="X36" s="178">
        <v>2.427073150126121E-2</v>
      </c>
    </row>
    <row r="37" spans="1:28" x14ac:dyDescent="0.25">
      <c r="K37" s="54" t="s">
        <v>5</v>
      </c>
      <c r="L37" s="38" t="s">
        <v>608</v>
      </c>
      <c r="M37" s="55">
        <v>7</v>
      </c>
      <c r="N37" s="56" t="s">
        <v>603</v>
      </c>
      <c r="O37" s="57">
        <v>7</v>
      </c>
      <c r="P37" s="177">
        <v>8.4482904280869445E-5</v>
      </c>
      <c r="Q37" s="62"/>
      <c r="R37" s="64" t="s">
        <v>384</v>
      </c>
      <c r="S37" s="65" t="s">
        <v>348</v>
      </c>
      <c r="T37" s="66">
        <v>8275</v>
      </c>
      <c r="U37" s="67" t="s">
        <v>304</v>
      </c>
      <c r="V37" s="68">
        <v>7850</v>
      </c>
      <c r="W37" s="68"/>
      <c r="X37" s="417">
        <v>9.4741542657832162E-2</v>
      </c>
      <c r="AA37" s="454"/>
      <c r="AB37" s="454"/>
    </row>
    <row r="38" spans="1:28" x14ac:dyDescent="0.25">
      <c r="K38" s="54" t="s">
        <v>538</v>
      </c>
      <c r="L38" s="38" t="s">
        <v>535</v>
      </c>
      <c r="M38" s="55">
        <v>4407</v>
      </c>
      <c r="N38" s="56" t="s">
        <v>537</v>
      </c>
      <c r="O38" s="57">
        <v>4316</v>
      </c>
      <c r="P38" s="177">
        <v>5.2089744982318935E-2</v>
      </c>
      <c r="Q38" s="54"/>
      <c r="V38" s="38"/>
      <c r="W38" s="38"/>
      <c r="X38" s="38"/>
      <c r="AA38" s="454"/>
      <c r="AB38" s="454"/>
    </row>
    <row r="39" spans="1:28" x14ac:dyDescent="0.25">
      <c r="K39" s="54" t="s">
        <v>397</v>
      </c>
      <c r="L39" s="38" t="s">
        <v>352</v>
      </c>
      <c r="M39" s="55">
        <v>36177</v>
      </c>
      <c r="N39" s="56" t="s">
        <v>311</v>
      </c>
      <c r="O39" s="57">
        <v>35218</v>
      </c>
      <c r="P39" s="177">
        <v>0.42504556042338004</v>
      </c>
      <c r="V39" s="38"/>
      <c r="W39" s="38"/>
      <c r="X39" s="38"/>
      <c r="AA39" s="454"/>
      <c r="AB39" s="454"/>
    </row>
    <row r="40" spans="1:28" x14ac:dyDescent="0.25">
      <c r="K40" s="64" t="s">
        <v>11</v>
      </c>
      <c r="L40" s="65" t="s">
        <v>339</v>
      </c>
      <c r="M40" s="336">
        <v>45016.979166666664</v>
      </c>
      <c r="N40" s="337" t="s">
        <v>318</v>
      </c>
      <c r="O40" s="338">
        <v>44733</v>
      </c>
      <c r="P40" s="69"/>
      <c r="Q40" s="416" t="s">
        <v>370</v>
      </c>
      <c r="R40" s="371"/>
      <c r="S40" s="371"/>
      <c r="T40" s="371"/>
      <c r="U40" s="371"/>
      <c r="V40" s="371"/>
      <c r="W40" s="371"/>
      <c r="X40" s="372"/>
      <c r="AA40" s="454"/>
      <c r="AB40" s="454"/>
    </row>
    <row r="41" spans="1:28" x14ac:dyDescent="0.25">
      <c r="M41" s="418"/>
      <c r="N41" s="52"/>
      <c r="O41" s="418"/>
      <c r="P41" s="52"/>
      <c r="Q41" s="81"/>
      <c r="R41" s="30"/>
      <c r="S41" s="30"/>
      <c r="T41" s="30"/>
      <c r="U41" s="30"/>
      <c r="V41" s="30"/>
      <c r="W41" s="30"/>
      <c r="X41" s="75"/>
      <c r="AA41" s="454"/>
      <c r="AB41" s="454"/>
    </row>
    <row r="42" spans="1:28" x14ac:dyDescent="0.25">
      <c r="A42" s="59" t="s">
        <v>616</v>
      </c>
      <c r="B42" s="423"/>
      <c r="C42" s="423"/>
      <c r="D42" s="425" t="s">
        <v>288</v>
      </c>
      <c r="E42" s="424"/>
      <c r="F42" s="424"/>
      <c r="G42" s="430" t="s">
        <v>407</v>
      </c>
      <c r="H42" s="425"/>
      <c r="I42" s="425"/>
      <c r="J42" s="423"/>
      <c r="K42" s="47" t="s">
        <v>0</v>
      </c>
      <c r="L42" s="48"/>
      <c r="M42" s="50"/>
      <c r="N42" s="50"/>
      <c r="O42" s="50"/>
      <c r="P42" s="70"/>
      <c r="Q42" s="54"/>
      <c r="R42" s="30"/>
      <c r="S42" s="30"/>
      <c r="T42" s="30"/>
      <c r="U42" s="30"/>
      <c r="V42" s="30"/>
      <c r="W42" s="30"/>
      <c r="X42" s="75"/>
    </row>
    <row r="43" spans="1:28" ht="15.75" customHeight="1" x14ac:dyDescent="0.25">
      <c r="B43" s="431" t="s">
        <v>266</v>
      </c>
      <c r="C43" s="422"/>
      <c r="D43" s="455">
        <v>15314</v>
      </c>
      <c r="E43" s="455"/>
      <c r="F43" s="145"/>
      <c r="G43" s="426">
        <v>18152</v>
      </c>
      <c r="H43" s="429" t="s">
        <v>617</v>
      </c>
      <c r="I43" s="427">
        <v>45331</v>
      </c>
      <c r="K43" s="54" t="s">
        <v>391</v>
      </c>
      <c r="L43" s="38" t="s">
        <v>449</v>
      </c>
      <c r="M43" s="333">
        <v>9360</v>
      </c>
      <c r="N43" s="334" t="s">
        <v>449</v>
      </c>
      <c r="O43" s="335">
        <v>8875</v>
      </c>
      <c r="P43" s="177">
        <v>0.10711225364181662</v>
      </c>
      <c r="Q43" s="81" t="s">
        <v>371</v>
      </c>
      <c r="R43" s="82">
        <v>0</v>
      </c>
      <c r="S43" s="83" t="s">
        <v>327</v>
      </c>
      <c r="T43" s="84">
        <v>0</v>
      </c>
      <c r="U43" s="83" t="s">
        <v>335</v>
      </c>
      <c r="V43" s="82">
        <v>0</v>
      </c>
      <c r="W43" s="83" t="s">
        <v>328</v>
      </c>
      <c r="X43" s="85">
        <v>0</v>
      </c>
      <c r="Y43" s="86" t="s">
        <v>336</v>
      </c>
    </row>
    <row r="44" spans="1:28" x14ac:dyDescent="0.25">
      <c r="A44" s="59"/>
      <c r="B44" s="431" t="s">
        <v>289</v>
      </c>
      <c r="C44" s="422"/>
      <c r="D44" s="455">
        <v>44733</v>
      </c>
      <c r="E44" s="455"/>
      <c r="F44" s="145"/>
      <c r="G44" s="426">
        <v>53588</v>
      </c>
      <c r="H44" s="429" t="s">
        <v>617</v>
      </c>
      <c r="I44" s="427">
        <v>45247</v>
      </c>
      <c r="J44" s="423"/>
      <c r="K44" s="54" t="s">
        <v>4</v>
      </c>
      <c r="L44" s="38" t="s">
        <v>342</v>
      </c>
      <c r="M44" s="55">
        <v>1181</v>
      </c>
      <c r="N44" s="56" t="s">
        <v>303</v>
      </c>
      <c r="O44" s="57">
        <v>1135</v>
      </c>
      <c r="P44" s="177">
        <v>1.3698299479826689E-2</v>
      </c>
      <c r="Q44" s="81" t="s">
        <v>10</v>
      </c>
      <c r="R44" s="82">
        <v>0</v>
      </c>
      <c r="S44" s="83" t="s">
        <v>493</v>
      </c>
      <c r="T44" s="84">
        <v>0</v>
      </c>
      <c r="U44" s="83" t="s">
        <v>494</v>
      </c>
      <c r="V44" s="82">
        <v>0</v>
      </c>
      <c r="W44" s="83" t="s">
        <v>495</v>
      </c>
      <c r="X44" s="85">
        <v>0</v>
      </c>
      <c r="Y44" s="86" t="s">
        <v>496</v>
      </c>
    </row>
    <row r="45" spans="1:28" x14ac:dyDescent="0.25">
      <c r="B45" s="431" t="s">
        <v>268</v>
      </c>
      <c r="C45" s="422"/>
      <c r="D45" s="455">
        <v>8532</v>
      </c>
      <c r="E45" s="455"/>
      <c r="F45" s="145"/>
      <c r="G45" s="426">
        <v>8887</v>
      </c>
      <c r="H45" s="429" t="s">
        <v>617</v>
      </c>
      <c r="I45" s="427">
        <v>45552</v>
      </c>
      <c r="K45" s="54" t="s">
        <v>5</v>
      </c>
      <c r="L45" s="38" t="s">
        <v>509</v>
      </c>
      <c r="M45" s="55">
        <v>1019</v>
      </c>
      <c r="N45" s="56" t="s">
        <v>307</v>
      </c>
      <c r="O45" s="57">
        <v>1113</v>
      </c>
      <c r="P45" s="177">
        <v>1.3432781780658242E-2</v>
      </c>
      <c r="Q45" s="74" t="s">
        <v>8</v>
      </c>
      <c r="R45" s="82">
        <v>0</v>
      </c>
      <c r="S45" s="83" t="s">
        <v>321</v>
      </c>
      <c r="T45" s="84">
        <v>0</v>
      </c>
      <c r="U45" s="83" t="s">
        <v>331</v>
      </c>
      <c r="V45" s="82">
        <v>35</v>
      </c>
      <c r="W45" s="83" t="s">
        <v>322</v>
      </c>
      <c r="X45" s="85">
        <v>34.854166666666664</v>
      </c>
      <c r="Y45" s="86" t="s">
        <v>522</v>
      </c>
      <c r="Z45" s="62"/>
      <c r="AB45" s="62"/>
    </row>
    <row r="46" spans="1:28" x14ac:dyDescent="0.25">
      <c r="A46" s="421"/>
      <c r="B46" s="431" t="s">
        <v>267</v>
      </c>
      <c r="C46" s="422"/>
      <c r="D46" s="455">
        <v>14384</v>
      </c>
      <c r="E46" s="455"/>
      <c r="F46" s="145"/>
      <c r="G46" s="426">
        <v>14869</v>
      </c>
      <c r="H46" s="429" t="s">
        <v>617</v>
      </c>
      <c r="I46" s="427">
        <v>45575</v>
      </c>
      <c r="J46" s="428"/>
      <c r="K46" s="54" t="s">
        <v>538</v>
      </c>
      <c r="L46" s="38" t="s">
        <v>606</v>
      </c>
      <c r="M46" s="55">
        <v>1694</v>
      </c>
      <c r="N46" s="56" t="s">
        <v>605</v>
      </c>
      <c r="O46" s="57">
        <v>1695</v>
      </c>
      <c r="P46" s="177">
        <v>2.0456931822296246E-2</v>
      </c>
      <c r="Q46" s="81" t="s">
        <v>9</v>
      </c>
      <c r="R46" s="82">
        <v>0</v>
      </c>
      <c r="S46" s="83" t="s">
        <v>323</v>
      </c>
      <c r="T46" s="84">
        <v>0</v>
      </c>
      <c r="U46" s="83" t="s">
        <v>332</v>
      </c>
      <c r="V46" s="82">
        <v>0</v>
      </c>
      <c r="W46" s="83" t="s">
        <v>324</v>
      </c>
      <c r="X46" s="85">
        <v>0</v>
      </c>
      <c r="Y46" s="86" t="s">
        <v>523</v>
      </c>
      <c r="Z46" s="62"/>
      <c r="AB46" s="62"/>
    </row>
    <row r="47" spans="1:28" x14ac:dyDescent="0.25">
      <c r="A47" s="421"/>
      <c r="B47" s="431" t="s">
        <v>290</v>
      </c>
      <c r="C47" s="422"/>
      <c r="D47" s="455">
        <v>82963</v>
      </c>
      <c r="E47" s="455"/>
      <c r="F47" s="145"/>
      <c r="G47" s="426">
        <v>91337</v>
      </c>
      <c r="H47" s="429" t="s">
        <v>617</v>
      </c>
      <c r="I47" s="427">
        <v>45366</v>
      </c>
      <c r="J47" s="428"/>
      <c r="K47" s="54" t="s">
        <v>397</v>
      </c>
      <c r="L47" s="38" t="s">
        <v>343</v>
      </c>
      <c r="M47" s="55">
        <v>13254</v>
      </c>
      <c r="N47" s="56" t="s">
        <v>310</v>
      </c>
      <c r="O47" s="57">
        <v>12818</v>
      </c>
      <c r="P47" s="177">
        <v>0.1547002667245978</v>
      </c>
      <c r="Q47" s="81" t="s">
        <v>7</v>
      </c>
      <c r="R47" s="82">
        <v>0</v>
      </c>
      <c r="S47" s="83" t="s">
        <v>325</v>
      </c>
      <c r="T47" s="84">
        <v>0</v>
      </c>
      <c r="U47" s="83" t="s">
        <v>333</v>
      </c>
      <c r="V47" s="82">
        <v>0</v>
      </c>
      <c r="W47" s="83" t="s">
        <v>326</v>
      </c>
      <c r="X47" s="85">
        <v>0</v>
      </c>
      <c r="Y47" s="86" t="s">
        <v>334</v>
      </c>
      <c r="Z47" s="62"/>
      <c r="AB47" s="62"/>
    </row>
    <row r="48" spans="1:28" x14ac:dyDescent="0.25">
      <c r="A48" s="421"/>
      <c r="J48" s="428"/>
      <c r="K48" s="64" t="s">
        <v>11</v>
      </c>
      <c r="L48" s="65" t="s">
        <v>338</v>
      </c>
      <c r="M48" s="66">
        <v>15012</v>
      </c>
      <c r="N48" s="67" t="s">
        <v>317</v>
      </c>
      <c r="O48" s="68">
        <v>15314</v>
      </c>
      <c r="P48" s="69"/>
      <c r="Q48" s="81" t="s">
        <v>497</v>
      </c>
      <c r="R48" s="82">
        <v>141</v>
      </c>
      <c r="S48" s="164" t="s">
        <v>491</v>
      </c>
      <c r="T48" s="84">
        <v>145.83333333333334</v>
      </c>
      <c r="U48" s="164" t="s">
        <v>498</v>
      </c>
      <c r="V48" s="82">
        <v>0</v>
      </c>
      <c r="W48" s="164" t="s">
        <v>492</v>
      </c>
      <c r="X48" s="85">
        <v>0</v>
      </c>
      <c r="Y48" s="86" t="s">
        <v>499</v>
      </c>
      <c r="Z48" s="62"/>
      <c r="AB48" s="62"/>
    </row>
    <row r="49" spans="1:30" ht="12" customHeight="1" x14ac:dyDescent="0.25">
      <c r="A49" s="421"/>
      <c r="J49" s="428"/>
      <c r="M49" s="55"/>
      <c r="N49" s="56"/>
      <c r="O49" s="57"/>
      <c r="P49" s="52"/>
      <c r="Q49" s="88" t="s">
        <v>6</v>
      </c>
      <c r="R49" s="339">
        <v>141</v>
      </c>
      <c r="S49" s="340" t="s">
        <v>449</v>
      </c>
      <c r="T49" s="341">
        <v>145.83333333333334</v>
      </c>
      <c r="U49" s="340" t="s">
        <v>449</v>
      </c>
      <c r="V49" s="339">
        <v>35</v>
      </c>
      <c r="W49" s="340" t="s">
        <v>449</v>
      </c>
      <c r="X49" s="342">
        <v>34.854166666666664</v>
      </c>
      <c r="Y49" s="87"/>
      <c r="Z49" s="62"/>
      <c r="AB49" s="62"/>
    </row>
    <row r="50" spans="1:30" ht="4.5" customHeight="1" x14ac:dyDescent="0.25">
      <c r="A50" s="421"/>
      <c r="J50" s="428"/>
      <c r="AC50" s="84"/>
    </row>
    <row r="51" spans="1:30" ht="15.75" customHeight="1" x14ac:dyDescent="0.25">
      <c r="A51" s="58" t="s">
        <v>194</v>
      </c>
      <c r="K51" s="459" t="s">
        <v>442</v>
      </c>
      <c r="L51" s="459"/>
      <c r="M51" s="459"/>
      <c r="N51" s="459"/>
      <c r="O51" s="459"/>
      <c r="P51" s="459"/>
      <c r="Q51" s="459"/>
      <c r="R51" s="459"/>
      <c r="S51" s="459"/>
      <c r="T51" s="459"/>
      <c r="U51" s="459"/>
      <c r="V51" s="459"/>
      <c r="W51" s="459"/>
      <c r="X51" s="459"/>
      <c r="Y51" s="39"/>
      <c r="AB51" s="82"/>
      <c r="AD51" s="82"/>
    </row>
    <row r="52" spans="1:30" ht="15" customHeight="1" x14ac:dyDescent="0.25">
      <c r="G52" s="60" t="s">
        <v>191</v>
      </c>
      <c r="H52" s="60" t="s">
        <v>192</v>
      </c>
      <c r="K52" s="459"/>
      <c r="L52" s="459"/>
      <c r="M52" s="459"/>
      <c r="N52" s="459"/>
      <c r="O52" s="459"/>
      <c r="P52" s="459"/>
      <c r="Q52" s="459"/>
      <c r="R52" s="459"/>
      <c r="S52" s="459"/>
      <c r="T52" s="459"/>
      <c r="U52" s="459"/>
      <c r="V52" s="459"/>
      <c r="W52" s="459"/>
      <c r="X52" s="459"/>
      <c r="Y52" s="39"/>
    </row>
    <row r="53" spans="1:30" ht="11.25" customHeight="1" x14ac:dyDescent="0.25">
      <c r="H53" s="60" t="s">
        <v>193</v>
      </c>
      <c r="K53" s="459"/>
      <c r="L53" s="459"/>
      <c r="M53" s="459"/>
      <c r="N53" s="459"/>
      <c r="O53" s="459"/>
      <c r="P53" s="459"/>
      <c r="Q53" s="459"/>
      <c r="R53" s="459"/>
      <c r="S53" s="459"/>
      <c r="T53" s="459"/>
      <c r="U53" s="459"/>
      <c r="V53" s="459"/>
      <c r="W53" s="459"/>
      <c r="X53" s="459"/>
      <c r="Y53" s="39"/>
    </row>
    <row r="54" spans="1:30" ht="15" customHeight="1" x14ac:dyDescent="0.25">
      <c r="K54" s="459"/>
      <c r="L54" s="459"/>
      <c r="M54" s="459"/>
      <c r="N54" s="459"/>
      <c r="O54" s="459"/>
      <c r="P54" s="459"/>
      <c r="Q54" s="459"/>
      <c r="R54" s="459"/>
      <c r="S54" s="459"/>
      <c r="T54" s="459"/>
      <c r="U54" s="459"/>
      <c r="V54" s="459"/>
      <c r="W54" s="459"/>
      <c r="X54" s="459"/>
      <c r="Y54" s="39"/>
    </row>
    <row r="59" spans="1:30" ht="15" customHeight="1" x14ac:dyDescent="0.25"/>
    <row r="60" spans="1:30" ht="15" customHeight="1" x14ac:dyDescent="0.25">
      <c r="M60" s="461" t="s">
        <v>403</v>
      </c>
      <c r="N60" s="179"/>
      <c r="O60" s="461" t="s">
        <v>398</v>
      </c>
      <c r="P60" s="461" t="s">
        <v>399</v>
      </c>
      <c r="Q60" s="461" t="s">
        <v>400</v>
      </c>
      <c r="R60" s="461" t="s">
        <v>401</v>
      </c>
      <c r="S60" s="179"/>
      <c r="T60" s="461" t="s">
        <v>402</v>
      </c>
      <c r="U60" s="179"/>
      <c r="V60" s="461" t="s">
        <v>189</v>
      </c>
      <c r="W60" s="179"/>
      <c r="X60" s="465" t="s">
        <v>180</v>
      </c>
    </row>
    <row r="61" spans="1:30" x14ac:dyDescent="0.25">
      <c r="M61" s="462"/>
      <c r="N61" s="180"/>
      <c r="O61" s="462"/>
      <c r="P61" s="462"/>
      <c r="Q61" s="462"/>
      <c r="R61" s="462"/>
      <c r="S61" s="180"/>
      <c r="T61" s="462"/>
      <c r="U61" s="180"/>
      <c r="V61" s="462"/>
      <c r="W61" s="180"/>
      <c r="X61" s="466"/>
    </row>
    <row r="62" spans="1:30" ht="15.75" x14ac:dyDescent="0.25">
      <c r="K62" s="181" t="s">
        <v>181</v>
      </c>
      <c r="L62" s="181"/>
      <c r="M62" s="182">
        <v>1134</v>
      </c>
      <c r="N62" s="182"/>
      <c r="O62" s="183">
        <v>0.42799999999999999</v>
      </c>
      <c r="P62" s="183">
        <v>0.42499999999999999</v>
      </c>
      <c r="Q62" s="184">
        <v>9735.1</v>
      </c>
      <c r="R62" s="185">
        <v>0.63600000000000001</v>
      </c>
      <c r="S62" s="185"/>
      <c r="T62" s="186">
        <v>-80.799999999999272</v>
      </c>
      <c r="U62" s="186"/>
      <c r="V62" s="187">
        <v>-4.999999999999929E-3</v>
      </c>
      <c r="W62" s="187"/>
      <c r="X62" s="188">
        <v>-0.49999999999999289</v>
      </c>
    </row>
    <row r="63" spans="1:30" ht="15.75" x14ac:dyDescent="0.25">
      <c r="K63" s="181" t="s">
        <v>2</v>
      </c>
      <c r="L63" s="181"/>
      <c r="M63" s="182">
        <v>1797.8</v>
      </c>
      <c r="N63" s="182"/>
      <c r="O63" s="183">
        <v>0.373</v>
      </c>
      <c r="P63" s="183">
        <v>0.371</v>
      </c>
      <c r="Q63" s="184">
        <v>23092.799999999999</v>
      </c>
      <c r="R63" s="185">
        <v>0.44700000000000001</v>
      </c>
      <c r="S63" s="185"/>
      <c r="T63" s="186">
        <v>-67</v>
      </c>
      <c r="U63" s="186"/>
      <c r="V63" s="187">
        <v>-9.9999999999994321E-4</v>
      </c>
      <c r="W63" s="187"/>
      <c r="X63" s="188">
        <v>-9.9999999999994316E-2</v>
      </c>
    </row>
    <row r="64" spans="1:30" ht="15.75" x14ac:dyDescent="0.25">
      <c r="K64" s="181" t="s">
        <v>0</v>
      </c>
      <c r="L64" s="181"/>
      <c r="M64" s="182">
        <v>7047.2</v>
      </c>
      <c r="N64" s="182"/>
      <c r="O64" s="183">
        <v>0.8590000000000001</v>
      </c>
      <c r="P64" s="183">
        <v>0.79900000000000004</v>
      </c>
      <c r="Q64" s="184">
        <v>13411.5</v>
      </c>
      <c r="R64" s="185">
        <v>0.65599999999999992</v>
      </c>
      <c r="S64" s="185"/>
      <c r="T64" s="186">
        <v>-35.200000000000728</v>
      </c>
      <c r="U64" s="186"/>
      <c r="V64" s="187">
        <v>-1.0000000000000852E-3</v>
      </c>
      <c r="W64" s="187"/>
      <c r="X64" s="188">
        <v>-0.10000000000000853</v>
      </c>
    </row>
    <row r="65" spans="11:24" ht="15.75" x14ac:dyDescent="0.25">
      <c r="K65" s="181" t="s">
        <v>182</v>
      </c>
      <c r="L65" s="181"/>
      <c r="M65" s="182">
        <v>25739.1</v>
      </c>
      <c r="N65" s="182"/>
      <c r="O65" s="183">
        <v>0.56399999999999995</v>
      </c>
      <c r="P65" s="183">
        <v>0.54600000000000004</v>
      </c>
      <c r="Q65" s="184">
        <v>82827.399999999994</v>
      </c>
      <c r="R65" s="185">
        <v>0.40500000000000003</v>
      </c>
      <c r="S65" s="185"/>
      <c r="T65" s="186">
        <v>-220.70000000001164</v>
      </c>
      <c r="U65" s="186"/>
      <c r="V65" s="187">
        <v>-1.0000000000000141E-3</v>
      </c>
      <c r="W65" s="187"/>
      <c r="X65" s="188">
        <v>-0.10000000000000142</v>
      </c>
    </row>
    <row r="66" spans="11:24" ht="15.75" customHeight="1" x14ac:dyDescent="0.25">
      <c r="K66" s="181" t="s">
        <v>290</v>
      </c>
      <c r="L66" s="181"/>
      <c r="M66" s="182"/>
      <c r="N66" s="182"/>
      <c r="O66" s="183"/>
      <c r="P66" s="183"/>
      <c r="Q66" s="182">
        <v>129066.79999999999</v>
      </c>
      <c r="R66" s="185">
        <v>0.44190600000000002</v>
      </c>
      <c r="S66" s="185"/>
      <c r="T66" s="186"/>
      <c r="U66" s="186"/>
      <c r="V66" s="188">
        <v>-0.13829999999999387</v>
      </c>
      <c r="W66" s="187"/>
      <c r="X66" s="188">
        <v>-0.13829999999999387</v>
      </c>
    </row>
    <row r="67" spans="11:24" ht="15.75" customHeight="1" x14ac:dyDescent="0.25">
      <c r="X67" s="407"/>
    </row>
    <row r="68" spans="11:24" x14ac:dyDescent="0.25">
      <c r="M68" s="461" t="s">
        <v>405</v>
      </c>
      <c r="N68" s="179"/>
      <c r="O68" s="461" t="s">
        <v>406</v>
      </c>
      <c r="X68" s="408"/>
    </row>
    <row r="69" spans="11:24" x14ac:dyDescent="0.25">
      <c r="M69" s="462"/>
      <c r="N69" s="180"/>
      <c r="O69" s="462"/>
      <c r="X69" s="409"/>
    </row>
    <row r="70" spans="11:24" ht="15" customHeight="1" x14ac:dyDescent="0.25">
      <c r="K70" s="181" t="s">
        <v>181</v>
      </c>
      <c r="L70" s="181"/>
      <c r="M70" s="182">
        <v>15302.4</v>
      </c>
      <c r="N70" s="182"/>
      <c r="O70" s="188">
        <v>-10.5</v>
      </c>
      <c r="X70" s="410"/>
    </row>
    <row r="71" spans="11:24" ht="15" customHeight="1" x14ac:dyDescent="0.25">
      <c r="K71" s="181" t="s">
        <v>2</v>
      </c>
      <c r="L71" s="181"/>
      <c r="M71" s="182">
        <v>51691.199999999997</v>
      </c>
      <c r="N71" s="182"/>
      <c r="O71" s="188">
        <v>-4.7</v>
      </c>
      <c r="X71" s="410"/>
    </row>
    <row r="72" spans="11:24" ht="15.75" x14ac:dyDescent="0.25">
      <c r="K72" s="181" t="s">
        <v>0</v>
      </c>
      <c r="L72" s="181"/>
      <c r="M72" s="182">
        <v>20459.2</v>
      </c>
      <c r="N72" s="182"/>
      <c r="O72" s="188">
        <v>10.5</v>
      </c>
      <c r="X72" s="410"/>
    </row>
    <row r="73" spans="11:24" ht="15.75" x14ac:dyDescent="0.25">
      <c r="K73" s="181" t="s">
        <v>182</v>
      </c>
      <c r="L73" s="181"/>
      <c r="M73" s="182">
        <v>204615.3</v>
      </c>
      <c r="N73" s="182"/>
      <c r="O73" s="188">
        <v>-6</v>
      </c>
    </row>
    <row r="74" spans="11:24" ht="15.75" x14ac:dyDescent="0.25">
      <c r="K74" s="181" t="s">
        <v>290</v>
      </c>
      <c r="L74" s="181"/>
      <c r="M74" s="182">
        <v>292068.09999999998</v>
      </c>
      <c r="N74" s="182"/>
      <c r="O74" s="188">
        <v>-4.8726999999999947</v>
      </c>
    </row>
    <row r="98" spans="1:16" x14ac:dyDescent="0.25">
      <c r="P98" s="167"/>
    </row>
    <row r="99" spans="1:16" x14ac:dyDescent="0.25">
      <c r="M99" s="167"/>
      <c r="P99" s="167"/>
    </row>
    <row r="102" spans="1:16" ht="15.75" x14ac:dyDescent="0.25">
      <c r="A102" s="58" t="s">
        <v>195</v>
      </c>
    </row>
    <row r="116" spans="1:20" ht="15.75" x14ac:dyDescent="0.25">
      <c r="A116" s="58" t="s">
        <v>196</v>
      </c>
    </row>
    <row r="118" spans="1:20" x14ac:dyDescent="0.25">
      <c r="T118" s="53"/>
    </row>
    <row r="148" spans="11:11" x14ac:dyDescent="0.25">
      <c r="K148" s="38" t="s">
        <v>512</v>
      </c>
    </row>
    <row r="149" spans="11:11" x14ac:dyDescent="0.25">
      <c r="K149" s="38" t="s">
        <v>513</v>
      </c>
    </row>
    <row r="199" spans="11:25" x14ac:dyDescent="0.25">
      <c r="K199" s="38" t="s">
        <v>512</v>
      </c>
    </row>
    <row r="200" spans="11:25" x14ac:dyDescent="0.25">
      <c r="K200" s="38" t="s">
        <v>513</v>
      </c>
    </row>
    <row r="203" spans="11:25" s="53" customFormat="1" hidden="1" x14ac:dyDescent="0.25"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52"/>
      <c r="W203" s="52"/>
      <c r="X203" s="52"/>
      <c r="Y203" s="366"/>
    </row>
    <row r="204" spans="11:25" hidden="1" x14ac:dyDescent="0.25"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366"/>
      <c r="W204" s="366"/>
      <c r="X204" s="366"/>
    </row>
    <row r="205" spans="11:25" hidden="1" x14ac:dyDescent="0.25"/>
    <row r="206" spans="11:25" hidden="1" x14ac:dyDescent="0.25"/>
    <row r="207" spans="11:25" hidden="1" x14ac:dyDescent="0.25"/>
    <row r="208" spans="11:25" hidden="1" x14ac:dyDescent="0.25">
      <c r="K208" s="156"/>
    </row>
    <row r="209" spans="13:13" hidden="1" x14ac:dyDescent="0.25"/>
    <row r="210" spans="13:13" hidden="1" x14ac:dyDescent="0.25"/>
    <row r="211" spans="13:13" hidden="1" x14ac:dyDescent="0.25">
      <c r="M211" s="168">
        <v>2</v>
      </c>
    </row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/>
    <row r="251" spans="1:11" hidden="1" x14ac:dyDescent="0.25">
      <c r="K251" s="38" t="s">
        <v>515</v>
      </c>
    </row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197</v>
      </c>
    </row>
    <row r="256" spans="1:11" x14ac:dyDescent="0.25">
      <c r="A256" s="89" t="s">
        <v>198</v>
      </c>
      <c r="B256" s="90"/>
      <c r="C256" s="90"/>
      <c r="D256" s="90"/>
      <c r="E256" s="90"/>
      <c r="F256" s="90"/>
      <c r="G256" s="90"/>
      <c r="H256" s="90"/>
      <c r="I256" s="90"/>
      <c r="J256" s="90"/>
    </row>
    <row r="257" spans="1:15" ht="15" customHeight="1" x14ac:dyDescent="0.25">
      <c r="A257" s="456" t="s">
        <v>199</v>
      </c>
      <c r="B257" s="456"/>
      <c r="C257" s="91" t="s">
        <v>200</v>
      </c>
      <c r="D257" s="456" t="s">
        <v>201</v>
      </c>
      <c r="E257" s="456"/>
      <c r="F257" s="456" t="s">
        <v>430</v>
      </c>
      <c r="G257" s="456"/>
      <c r="H257" s="456" t="s">
        <v>430</v>
      </c>
      <c r="I257" s="456"/>
      <c r="J257" s="92" t="s">
        <v>203</v>
      </c>
      <c r="K257" s="170"/>
    </row>
    <row r="258" spans="1:15" x14ac:dyDescent="0.25">
      <c r="A258" s="90"/>
      <c r="B258" s="90"/>
      <c r="C258" s="91" t="s">
        <v>204</v>
      </c>
      <c r="D258" s="172" t="s">
        <v>205</v>
      </c>
      <c r="E258" s="172" t="s">
        <v>206</v>
      </c>
      <c r="F258" s="95" t="s">
        <v>207</v>
      </c>
      <c r="G258" s="95" t="s">
        <v>208</v>
      </c>
      <c r="H258" s="95" t="s">
        <v>611</v>
      </c>
      <c r="I258" s="173" t="s">
        <v>432</v>
      </c>
      <c r="J258" s="96"/>
      <c r="K258" s="169"/>
      <c r="L258" s="93"/>
      <c r="M258" s="93"/>
      <c r="N258" s="93"/>
      <c r="O258" s="93"/>
    </row>
    <row r="259" spans="1:15" x14ac:dyDescent="0.25">
      <c r="A259" s="463" t="s">
        <v>210</v>
      </c>
      <c r="B259" s="463"/>
      <c r="C259" s="463"/>
      <c r="D259" s="463"/>
      <c r="E259" s="463"/>
      <c r="F259" s="463"/>
      <c r="G259" s="463"/>
      <c r="H259" s="463"/>
      <c r="I259" s="463"/>
      <c r="J259" s="463"/>
      <c r="K259" s="170"/>
      <c r="L259" s="34"/>
      <c r="M259" s="34"/>
      <c r="N259" s="34"/>
      <c r="O259" s="34"/>
    </row>
    <row r="260" spans="1:15" x14ac:dyDescent="0.25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363"/>
      <c r="L260" s="97"/>
      <c r="M260" s="97"/>
      <c r="N260" s="97"/>
      <c r="O260" s="97"/>
    </row>
    <row r="261" spans="1:15" ht="12.2" customHeight="1" x14ac:dyDescent="0.25">
      <c r="A261" s="464" t="s">
        <v>211</v>
      </c>
      <c r="B261" s="464"/>
      <c r="C261" s="98" t="s">
        <v>584</v>
      </c>
      <c r="D261" s="99">
        <v>1350</v>
      </c>
      <c r="E261" s="100">
        <v>1350</v>
      </c>
      <c r="F261" s="100">
        <v>1350</v>
      </c>
      <c r="G261" s="100">
        <v>1363</v>
      </c>
      <c r="H261" s="160">
        <v>13</v>
      </c>
      <c r="I261" s="161">
        <v>9.6296296296296303E-3</v>
      </c>
      <c r="J261" s="98" t="s">
        <v>375</v>
      </c>
      <c r="K261" s="192" t="s">
        <v>480</v>
      </c>
      <c r="L261" s="97"/>
      <c r="M261" s="97"/>
      <c r="N261" s="97"/>
      <c r="O261" s="97"/>
    </row>
    <row r="262" spans="1:15" ht="12.2" customHeight="1" x14ac:dyDescent="0.25">
      <c r="A262" s="464" t="s">
        <v>212</v>
      </c>
      <c r="B262" s="464"/>
      <c r="C262" s="98" t="s">
        <v>584</v>
      </c>
      <c r="D262" s="99">
        <v>640</v>
      </c>
      <c r="E262" s="100">
        <v>640</v>
      </c>
      <c r="F262" s="100">
        <v>640</v>
      </c>
      <c r="G262" s="100">
        <v>648</v>
      </c>
      <c r="H262" s="160">
        <v>8</v>
      </c>
      <c r="I262" s="161">
        <v>1.2500000000000001E-2</v>
      </c>
      <c r="J262" s="98" t="s">
        <v>375</v>
      </c>
      <c r="K262" s="192" t="s">
        <v>480</v>
      </c>
      <c r="L262" s="102"/>
      <c r="M262" s="102"/>
      <c r="N262" s="103"/>
      <c r="O262" s="103"/>
    </row>
    <row r="263" spans="1:15" ht="12.2" customHeight="1" x14ac:dyDescent="0.25">
      <c r="A263" s="464" t="s">
        <v>213</v>
      </c>
      <c r="B263" s="464"/>
      <c r="C263" s="98" t="s">
        <v>646</v>
      </c>
      <c r="D263" s="99">
        <v>826</v>
      </c>
      <c r="E263" s="100">
        <v>826</v>
      </c>
      <c r="F263" s="100">
        <v>737</v>
      </c>
      <c r="G263" s="100">
        <v>728</v>
      </c>
      <c r="H263" s="160">
        <v>-9</v>
      </c>
      <c r="I263" s="161">
        <v>-1.2211668928086838E-2</v>
      </c>
      <c r="J263" s="98" t="s">
        <v>375</v>
      </c>
      <c r="K263" s="192" t="s">
        <v>480</v>
      </c>
      <c r="L263" s="102"/>
      <c r="M263" s="102"/>
      <c r="N263" s="103"/>
      <c r="O263" s="103"/>
    </row>
    <row r="264" spans="1:15" ht="12.2" customHeight="1" x14ac:dyDescent="0.25">
      <c r="A264" s="464" t="s">
        <v>379</v>
      </c>
      <c r="B264" s="464"/>
      <c r="C264" s="98" t="s">
        <v>584</v>
      </c>
      <c r="D264" s="99">
        <v>530</v>
      </c>
      <c r="E264" s="100">
        <v>520</v>
      </c>
      <c r="F264" s="100">
        <v>520</v>
      </c>
      <c r="G264" s="100">
        <v>520</v>
      </c>
      <c r="H264" s="160" t="s">
        <v>375</v>
      </c>
      <c r="I264" s="161">
        <v>0</v>
      </c>
      <c r="J264" s="98" t="s">
        <v>375</v>
      </c>
      <c r="K264" s="192" t="s">
        <v>480</v>
      </c>
      <c r="L264" s="102"/>
      <c r="M264" s="102"/>
      <c r="N264" s="103"/>
      <c r="O264" s="103"/>
    </row>
    <row r="265" spans="1:15" ht="12.2" customHeight="1" x14ac:dyDescent="0.25">
      <c r="A265" s="464" t="s">
        <v>214</v>
      </c>
      <c r="B265" s="464"/>
      <c r="C265" s="98" t="s">
        <v>585</v>
      </c>
      <c r="D265" s="99">
        <v>500</v>
      </c>
      <c r="E265" s="100">
        <v>500</v>
      </c>
      <c r="F265" s="100">
        <v>230</v>
      </c>
      <c r="G265" s="100">
        <v>84</v>
      </c>
      <c r="H265" s="160">
        <v>-146</v>
      </c>
      <c r="I265" s="161">
        <v>-0.63478260869565217</v>
      </c>
      <c r="J265" s="98" t="s">
        <v>375</v>
      </c>
      <c r="K265" s="192" t="s">
        <v>480</v>
      </c>
      <c r="L265" s="102"/>
      <c r="M265" s="102"/>
      <c r="N265" s="103"/>
      <c r="O265" s="103"/>
    </row>
    <row r="266" spans="1:15" ht="12.2" customHeight="1" x14ac:dyDescent="0.25">
      <c r="A266" s="464" t="s">
        <v>639</v>
      </c>
      <c r="B266" s="464"/>
      <c r="C266" s="98" t="s">
        <v>584</v>
      </c>
      <c r="D266" s="99">
        <v>565</v>
      </c>
      <c r="E266" s="100">
        <v>565</v>
      </c>
      <c r="F266" s="100">
        <v>565</v>
      </c>
      <c r="G266" s="100">
        <v>548</v>
      </c>
      <c r="H266" s="160">
        <v>-17</v>
      </c>
      <c r="I266" s="161">
        <v>-3.0088495575221239E-2</v>
      </c>
      <c r="J266" s="98" t="s">
        <v>375</v>
      </c>
      <c r="K266" s="192" t="s">
        <v>480</v>
      </c>
      <c r="L266" s="102"/>
      <c r="M266" s="102"/>
      <c r="N266" s="103"/>
      <c r="O266" s="103"/>
    </row>
    <row r="267" spans="1:15" ht="12.2" customHeight="1" x14ac:dyDescent="0.25">
      <c r="A267" s="464" t="s">
        <v>216</v>
      </c>
      <c r="B267" s="464"/>
      <c r="C267" s="98" t="s">
        <v>375</v>
      </c>
      <c r="D267" s="99">
        <v>240</v>
      </c>
      <c r="E267" s="100">
        <v>240</v>
      </c>
      <c r="F267" s="100">
        <v>0</v>
      </c>
      <c r="G267" s="100">
        <v>0</v>
      </c>
      <c r="H267" s="160" t="s">
        <v>375</v>
      </c>
      <c r="I267" s="161" t="s">
        <v>375</v>
      </c>
      <c r="J267" s="98" t="s">
        <v>375</v>
      </c>
      <c r="K267" s="192" t="s">
        <v>480</v>
      </c>
      <c r="L267" s="102"/>
      <c r="M267" s="102"/>
      <c r="N267" s="103"/>
      <c r="O267" s="103"/>
    </row>
    <row r="268" spans="1:15" ht="12.2" customHeight="1" x14ac:dyDescent="0.25">
      <c r="A268" s="464" t="s">
        <v>215</v>
      </c>
      <c r="B268" s="464"/>
      <c r="C268" s="98" t="s">
        <v>647</v>
      </c>
      <c r="D268" s="99">
        <v>490</v>
      </c>
      <c r="E268" s="100">
        <v>358</v>
      </c>
      <c r="F268" s="100">
        <v>358</v>
      </c>
      <c r="G268" s="100">
        <v>389</v>
      </c>
      <c r="H268" s="160">
        <v>31</v>
      </c>
      <c r="I268" s="161">
        <v>8.6592178770949726E-2</v>
      </c>
      <c r="J268" s="98" t="s">
        <v>378</v>
      </c>
      <c r="K268" s="192" t="s">
        <v>480</v>
      </c>
      <c r="L268" s="102"/>
      <c r="M268" s="102"/>
      <c r="N268" s="103"/>
      <c r="O268" s="103"/>
    </row>
    <row r="269" spans="1:15" ht="12.2" customHeight="1" x14ac:dyDescent="0.25">
      <c r="A269" s="464" t="s">
        <v>609</v>
      </c>
      <c r="B269" s="464"/>
      <c r="C269" s="98" t="s">
        <v>648</v>
      </c>
      <c r="D269" s="99">
        <v>1339</v>
      </c>
      <c r="E269" s="100">
        <v>1338</v>
      </c>
      <c r="F269" s="100">
        <v>1338</v>
      </c>
      <c r="G269" s="100">
        <v>1335</v>
      </c>
      <c r="H269" s="160">
        <v>-3</v>
      </c>
      <c r="I269" s="161">
        <v>-2.242152466367713E-3</v>
      </c>
      <c r="J269" s="98" t="s">
        <v>375</v>
      </c>
      <c r="K269" s="192" t="s">
        <v>480</v>
      </c>
      <c r="L269" s="102"/>
      <c r="M269" s="102"/>
      <c r="N269" s="103"/>
      <c r="O269" s="103"/>
    </row>
    <row r="270" spans="1:15" ht="12.2" customHeight="1" x14ac:dyDescent="0.25">
      <c r="A270" s="464" t="s">
        <v>567</v>
      </c>
      <c r="B270" s="464"/>
      <c r="C270" s="98" t="s">
        <v>582</v>
      </c>
      <c r="D270" s="99">
        <v>1036</v>
      </c>
      <c r="E270" s="100">
        <v>634</v>
      </c>
      <c r="F270" s="100">
        <v>634</v>
      </c>
      <c r="G270" s="100">
        <v>625</v>
      </c>
      <c r="H270" s="160">
        <v>-9</v>
      </c>
      <c r="I270" s="161">
        <v>-1.4195583596214511E-2</v>
      </c>
      <c r="J270" s="98" t="s">
        <v>377</v>
      </c>
      <c r="K270" s="192" t="s">
        <v>480</v>
      </c>
      <c r="L270" s="102"/>
      <c r="M270" s="102"/>
      <c r="N270" s="103"/>
      <c r="O270" s="103"/>
    </row>
    <row r="271" spans="1:15" ht="12.2" customHeight="1" x14ac:dyDescent="0.25">
      <c r="A271" s="464" t="s">
        <v>565</v>
      </c>
      <c r="B271" s="464"/>
      <c r="C271" s="98" t="s">
        <v>649</v>
      </c>
      <c r="D271" s="99">
        <v>216</v>
      </c>
      <c r="E271" s="100">
        <v>216</v>
      </c>
      <c r="F271" s="100">
        <v>141</v>
      </c>
      <c r="G271" s="100">
        <v>144</v>
      </c>
      <c r="H271" s="160">
        <v>3</v>
      </c>
      <c r="I271" s="161">
        <v>2.1276595744680851E-2</v>
      </c>
      <c r="J271" s="98" t="s">
        <v>375</v>
      </c>
      <c r="K271" s="192" t="s">
        <v>480</v>
      </c>
      <c r="L271" s="102"/>
      <c r="M271" s="102"/>
      <c r="N271" s="103"/>
      <c r="O271" s="103"/>
    </row>
    <row r="272" spans="1:15" ht="12.2" customHeight="1" x14ac:dyDescent="0.25">
      <c r="A272" s="464" t="s">
        <v>563</v>
      </c>
      <c r="B272" s="464"/>
      <c r="C272" s="98" t="s">
        <v>375</v>
      </c>
      <c r="D272" s="99">
        <v>235</v>
      </c>
      <c r="E272" s="100">
        <v>235</v>
      </c>
      <c r="F272" s="100">
        <v>0</v>
      </c>
      <c r="G272" s="100">
        <v>0</v>
      </c>
      <c r="H272" s="160" t="s">
        <v>375</v>
      </c>
      <c r="I272" s="161" t="s">
        <v>375</v>
      </c>
      <c r="J272" s="98" t="s">
        <v>375</v>
      </c>
      <c r="K272" s="192" t="s">
        <v>480</v>
      </c>
      <c r="L272" s="102"/>
      <c r="M272" s="102"/>
      <c r="N272" s="103"/>
      <c r="O272" s="103"/>
    </row>
    <row r="273" spans="1:15" ht="12.2" customHeight="1" x14ac:dyDescent="0.25">
      <c r="A273" s="464" t="s">
        <v>569</v>
      </c>
      <c r="B273" s="464"/>
      <c r="C273" s="98" t="s">
        <v>650</v>
      </c>
      <c r="D273" s="99">
        <v>929</v>
      </c>
      <c r="E273" s="100">
        <v>855</v>
      </c>
      <c r="F273" s="100">
        <v>132</v>
      </c>
      <c r="G273" s="100">
        <v>138</v>
      </c>
      <c r="H273" s="160">
        <v>6</v>
      </c>
      <c r="I273" s="161">
        <v>4.5454545454545456E-2</v>
      </c>
      <c r="J273" s="98" t="s">
        <v>375</v>
      </c>
      <c r="K273" s="192" t="s">
        <v>480</v>
      </c>
      <c r="L273" s="102"/>
      <c r="M273" s="102"/>
      <c r="N273" s="103"/>
      <c r="O273" s="103"/>
    </row>
    <row r="274" spans="1:15" ht="12.2" customHeight="1" x14ac:dyDescent="0.25">
      <c r="A274" s="464" t="s">
        <v>628</v>
      </c>
      <c r="B274" s="464"/>
      <c r="C274" s="98" t="s">
        <v>650</v>
      </c>
      <c r="D274" s="99">
        <v>256</v>
      </c>
      <c r="E274" s="100">
        <v>181</v>
      </c>
      <c r="F274" s="100">
        <v>91</v>
      </c>
      <c r="G274" s="100">
        <v>82</v>
      </c>
      <c r="H274" s="160">
        <v>-9</v>
      </c>
      <c r="I274" s="161">
        <v>-9.8901098901098897E-2</v>
      </c>
      <c r="J274" s="98" t="s">
        <v>378</v>
      </c>
      <c r="K274" s="192" t="s">
        <v>480</v>
      </c>
      <c r="L274" s="102"/>
      <c r="M274" s="102"/>
      <c r="N274" s="103"/>
      <c r="O274" s="103"/>
    </row>
    <row r="275" spans="1:15" ht="12.2" customHeight="1" x14ac:dyDescent="0.25">
      <c r="A275" s="464" t="s">
        <v>629</v>
      </c>
      <c r="B275" s="464"/>
      <c r="C275" s="98" t="s">
        <v>651</v>
      </c>
      <c r="D275" s="99">
        <v>126</v>
      </c>
      <c r="E275" s="100">
        <v>34</v>
      </c>
      <c r="F275" s="100">
        <v>26</v>
      </c>
      <c r="G275" s="100">
        <v>0</v>
      </c>
      <c r="H275" s="160">
        <v>-26</v>
      </c>
      <c r="I275" s="161">
        <v>-1</v>
      </c>
      <c r="J275" s="98" t="s">
        <v>378</v>
      </c>
      <c r="K275" s="192" t="s">
        <v>480</v>
      </c>
      <c r="L275" s="102"/>
      <c r="M275" s="102"/>
      <c r="N275" s="103"/>
      <c r="O275" s="103"/>
    </row>
    <row r="276" spans="1:15" ht="12.2" customHeight="1" x14ac:dyDescent="0.25">
      <c r="A276" s="464" t="s">
        <v>568</v>
      </c>
      <c r="B276" s="464"/>
      <c r="C276" s="98" t="s">
        <v>375</v>
      </c>
      <c r="D276" s="99">
        <v>360</v>
      </c>
      <c r="E276" s="100">
        <v>350</v>
      </c>
      <c r="F276" s="100">
        <v>0</v>
      </c>
      <c r="G276" s="100">
        <v>0</v>
      </c>
      <c r="H276" s="160" t="s">
        <v>375</v>
      </c>
      <c r="I276" s="161" t="s">
        <v>375</v>
      </c>
      <c r="J276" s="98" t="s">
        <v>375</v>
      </c>
      <c r="K276" s="192" t="s">
        <v>480</v>
      </c>
      <c r="L276" s="102"/>
      <c r="M276" s="102"/>
      <c r="N276" s="103"/>
      <c r="O276" s="103"/>
    </row>
    <row r="277" spans="1:15" ht="12.2" customHeight="1" x14ac:dyDescent="0.25">
      <c r="A277" s="464" t="s">
        <v>219</v>
      </c>
      <c r="B277" s="464"/>
      <c r="C277" s="98" t="s">
        <v>375</v>
      </c>
      <c r="D277" s="99">
        <v>175</v>
      </c>
      <c r="E277" s="100">
        <v>166</v>
      </c>
      <c r="F277" s="100">
        <v>0</v>
      </c>
      <c r="G277" s="100">
        <v>0</v>
      </c>
      <c r="H277" s="160" t="s">
        <v>375</v>
      </c>
      <c r="I277" s="161" t="s">
        <v>375</v>
      </c>
      <c r="J277" s="98" t="s">
        <v>375</v>
      </c>
      <c r="K277" s="192" t="s">
        <v>480</v>
      </c>
      <c r="L277" s="102"/>
      <c r="M277" s="102"/>
      <c r="N277" s="103"/>
      <c r="O277" s="103"/>
    </row>
    <row r="278" spans="1:15" ht="12.2" customHeight="1" x14ac:dyDescent="0.25">
      <c r="A278" s="464" t="s">
        <v>631</v>
      </c>
      <c r="B278" s="464"/>
      <c r="C278" s="98" t="s">
        <v>651</v>
      </c>
      <c r="D278" s="99">
        <v>78</v>
      </c>
      <c r="E278" s="100">
        <v>55</v>
      </c>
      <c r="F278" s="100">
        <v>22</v>
      </c>
      <c r="G278" s="100">
        <v>22</v>
      </c>
      <c r="H278" s="160" t="s">
        <v>375</v>
      </c>
      <c r="I278" s="161">
        <v>0</v>
      </c>
      <c r="J278" s="98" t="s">
        <v>378</v>
      </c>
      <c r="K278" s="192" t="s">
        <v>480</v>
      </c>
      <c r="L278" s="102"/>
      <c r="M278" s="102"/>
      <c r="N278" s="103"/>
      <c r="O278" s="103"/>
    </row>
    <row r="279" spans="1:15" ht="12.2" customHeight="1" x14ac:dyDescent="0.25">
      <c r="A279" s="464" t="s">
        <v>630</v>
      </c>
      <c r="B279" s="464"/>
      <c r="C279" s="98" t="s">
        <v>651</v>
      </c>
      <c r="D279" s="99">
        <v>116</v>
      </c>
      <c r="E279" s="100">
        <v>34</v>
      </c>
      <c r="F279" s="100">
        <v>27</v>
      </c>
      <c r="G279" s="100">
        <v>0</v>
      </c>
      <c r="H279" s="160">
        <v>-27</v>
      </c>
      <c r="I279" s="161">
        <v>-1</v>
      </c>
      <c r="J279" s="98" t="s">
        <v>378</v>
      </c>
      <c r="K279" s="192" t="s">
        <v>480</v>
      </c>
      <c r="L279" s="102"/>
      <c r="M279" s="102"/>
      <c r="N279" s="103"/>
      <c r="O279" s="103"/>
    </row>
    <row r="280" spans="1:15" ht="12.2" customHeight="1" x14ac:dyDescent="0.25">
      <c r="A280" s="464" t="s">
        <v>218</v>
      </c>
      <c r="B280" s="464"/>
      <c r="C280" s="98" t="s">
        <v>652</v>
      </c>
      <c r="D280" s="99">
        <v>87</v>
      </c>
      <c r="E280" s="100">
        <v>84</v>
      </c>
      <c r="F280" s="100">
        <v>24</v>
      </c>
      <c r="G280" s="100">
        <v>26</v>
      </c>
      <c r="H280" s="160">
        <v>2</v>
      </c>
      <c r="I280" s="161">
        <v>8.3333333333333329E-2</v>
      </c>
      <c r="J280" s="98" t="s">
        <v>375</v>
      </c>
      <c r="K280" s="192" t="s">
        <v>480</v>
      </c>
      <c r="L280" s="102"/>
      <c r="M280" s="102"/>
      <c r="N280" s="103"/>
      <c r="O280" s="103"/>
    </row>
    <row r="281" spans="1:15" ht="12.2" customHeight="1" x14ac:dyDescent="0.25">
      <c r="A281" s="464" t="s">
        <v>564</v>
      </c>
      <c r="B281" s="464"/>
      <c r="C281" s="98" t="s">
        <v>650</v>
      </c>
      <c r="D281" s="99">
        <v>386</v>
      </c>
      <c r="E281" s="100">
        <v>360</v>
      </c>
      <c r="F281" s="100">
        <v>119</v>
      </c>
      <c r="G281" s="100">
        <v>123</v>
      </c>
      <c r="H281" s="160">
        <v>4</v>
      </c>
      <c r="I281" s="161">
        <v>3.3613445378151259E-2</v>
      </c>
      <c r="J281" s="98" t="s">
        <v>375</v>
      </c>
      <c r="K281" s="192" t="s">
        <v>480</v>
      </c>
      <c r="L281" s="102"/>
      <c r="M281" s="102"/>
      <c r="N281" s="103"/>
      <c r="O281" s="103"/>
    </row>
    <row r="282" spans="1:15" ht="12.2" customHeight="1" x14ac:dyDescent="0.25">
      <c r="A282" s="464" t="s">
        <v>626</v>
      </c>
      <c r="B282" s="464"/>
      <c r="C282" s="98" t="s">
        <v>375</v>
      </c>
      <c r="D282" s="99">
        <v>75</v>
      </c>
      <c r="E282" s="100">
        <v>75</v>
      </c>
      <c r="F282" s="100">
        <v>0</v>
      </c>
      <c r="G282" s="100">
        <v>0</v>
      </c>
      <c r="H282" s="160" t="s">
        <v>375</v>
      </c>
      <c r="I282" s="161" t="s">
        <v>375</v>
      </c>
      <c r="J282" s="98" t="s">
        <v>375</v>
      </c>
      <c r="K282" s="192" t="s">
        <v>480</v>
      </c>
      <c r="L282" s="102"/>
      <c r="M282" s="102"/>
      <c r="N282" s="103"/>
      <c r="O282" s="103"/>
    </row>
    <row r="283" spans="1:15" ht="12.2" customHeight="1" x14ac:dyDescent="0.25">
      <c r="A283" s="464" t="s">
        <v>624</v>
      </c>
      <c r="B283" s="464"/>
      <c r="C283" s="98" t="s">
        <v>375</v>
      </c>
      <c r="D283" s="99">
        <v>38</v>
      </c>
      <c r="E283" s="100">
        <v>37</v>
      </c>
      <c r="F283" s="100">
        <v>0</v>
      </c>
      <c r="G283" s="100">
        <v>0</v>
      </c>
      <c r="H283" s="160" t="s">
        <v>375</v>
      </c>
      <c r="I283" s="161" t="s">
        <v>375</v>
      </c>
      <c r="J283" s="98" t="s">
        <v>375</v>
      </c>
      <c r="K283" s="192" t="s">
        <v>480</v>
      </c>
      <c r="L283" s="102"/>
      <c r="M283" s="102"/>
      <c r="N283" s="103"/>
      <c r="O283" s="103"/>
    </row>
    <row r="284" spans="1:15" ht="12.2" customHeight="1" x14ac:dyDescent="0.25">
      <c r="A284" s="464" t="s">
        <v>566</v>
      </c>
      <c r="B284" s="464"/>
      <c r="C284" s="98" t="s">
        <v>375</v>
      </c>
      <c r="D284" s="99">
        <v>576</v>
      </c>
      <c r="E284" s="100">
        <v>386</v>
      </c>
      <c r="F284" s="100">
        <v>0</v>
      </c>
      <c r="G284" s="100">
        <v>0</v>
      </c>
      <c r="H284" s="160" t="s">
        <v>375</v>
      </c>
      <c r="I284" s="161" t="s">
        <v>375</v>
      </c>
      <c r="J284" s="98" t="s">
        <v>378</v>
      </c>
      <c r="K284" s="192" t="s">
        <v>480</v>
      </c>
      <c r="L284" s="102"/>
      <c r="M284" s="102"/>
      <c r="N284" s="103"/>
      <c r="O284" s="103"/>
    </row>
    <row r="285" spans="1:15" ht="12.2" customHeight="1" x14ac:dyDescent="0.25">
      <c r="A285" s="464" t="s">
        <v>361</v>
      </c>
      <c r="B285" s="464"/>
      <c r="C285" s="98" t="s">
        <v>375</v>
      </c>
      <c r="D285" s="99">
        <v>176</v>
      </c>
      <c r="E285" s="100">
        <v>20</v>
      </c>
      <c r="F285" s="100">
        <v>0</v>
      </c>
      <c r="G285" s="100">
        <v>0</v>
      </c>
      <c r="H285" s="160" t="s">
        <v>375</v>
      </c>
      <c r="I285" s="161" t="s">
        <v>375</v>
      </c>
      <c r="J285" s="98" t="s">
        <v>378</v>
      </c>
      <c r="K285" s="192" t="s">
        <v>480</v>
      </c>
      <c r="L285" s="102"/>
      <c r="M285" s="102"/>
      <c r="N285" s="103"/>
      <c r="O285" s="103"/>
    </row>
    <row r="286" spans="1:15" ht="12.2" customHeight="1" x14ac:dyDescent="0.25">
      <c r="A286" s="464" t="s">
        <v>217</v>
      </c>
      <c r="B286" s="464"/>
      <c r="C286" s="98" t="s">
        <v>375</v>
      </c>
      <c r="D286" s="99">
        <v>177</v>
      </c>
      <c r="E286" s="100">
        <v>0</v>
      </c>
      <c r="F286" s="100">
        <v>0</v>
      </c>
      <c r="G286" s="100">
        <v>0</v>
      </c>
      <c r="H286" s="160" t="s">
        <v>375</v>
      </c>
      <c r="I286" s="161" t="s">
        <v>375</v>
      </c>
      <c r="J286" s="98" t="s">
        <v>378</v>
      </c>
      <c r="K286" s="192" t="s">
        <v>480</v>
      </c>
      <c r="L286" s="102"/>
      <c r="M286" s="102"/>
      <c r="N286" s="103"/>
      <c r="O286" s="103"/>
    </row>
    <row r="287" spans="1:15" ht="12.2" customHeight="1" x14ac:dyDescent="0.25">
      <c r="A287" s="464" t="s">
        <v>220</v>
      </c>
      <c r="B287" s="464"/>
      <c r="C287" s="98" t="s">
        <v>375</v>
      </c>
      <c r="D287" s="99">
        <v>529</v>
      </c>
      <c r="E287" s="100">
        <v>0</v>
      </c>
      <c r="F287" s="100">
        <v>0</v>
      </c>
      <c r="G287" s="100">
        <v>0</v>
      </c>
      <c r="H287" s="160" t="s">
        <v>375</v>
      </c>
      <c r="I287" s="161" t="s">
        <v>375</v>
      </c>
      <c r="J287" s="98" t="s">
        <v>378</v>
      </c>
      <c r="K287" s="192" t="s">
        <v>480</v>
      </c>
      <c r="L287" s="102"/>
      <c r="M287" s="102"/>
      <c r="N287" s="103"/>
      <c r="O287" s="103"/>
    </row>
    <row r="288" spans="1:15" ht="12.2" customHeight="1" x14ac:dyDescent="0.25">
      <c r="A288" s="464" t="s">
        <v>223</v>
      </c>
      <c r="B288" s="464"/>
      <c r="C288" s="98" t="s">
        <v>375</v>
      </c>
      <c r="D288" s="99">
        <v>44</v>
      </c>
      <c r="E288" s="100">
        <v>0</v>
      </c>
      <c r="F288" s="100">
        <v>0</v>
      </c>
      <c r="G288" s="100">
        <v>0</v>
      </c>
      <c r="H288" s="160" t="s">
        <v>375</v>
      </c>
      <c r="I288" s="161" t="s">
        <v>375</v>
      </c>
      <c r="J288" s="98" t="s">
        <v>378</v>
      </c>
      <c r="K288" s="192" t="s">
        <v>480</v>
      </c>
      <c r="L288" s="102"/>
      <c r="M288" s="102"/>
      <c r="N288" s="103"/>
      <c r="O288" s="103"/>
    </row>
    <row r="289" spans="1:15" ht="12.2" customHeight="1" x14ac:dyDescent="0.25">
      <c r="A289" s="464" t="s">
        <v>258</v>
      </c>
      <c r="B289" s="464"/>
      <c r="C289" s="98" t="s">
        <v>375</v>
      </c>
      <c r="D289" s="99">
        <v>0</v>
      </c>
      <c r="E289" s="100">
        <v>0</v>
      </c>
      <c r="F289" s="100">
        <v>0</v>
      </c>
      <c r="G289" s="100">
        <v>0</v>
      </c>
      <c r="H289" s="160" t="s">
        <v>375</v>
      </c>
      <c r="I289" s="161" t="s">
        <v>375</v>
      </c>
      <c r="J289" s="98" t="s">
        <v>378</v>
      </c>
      <c r="K289" s="192" t="s">
        <v>480</v>
      </c>
      <c r="L289" s="102"/>
      <c r="M289" s="102"/>
      <c r="N289" s="103"/>
      <c r="O289" s="103"/>
    </row>
    <row r="290" spans="1:15" ht="12.2" hidden="1" customHeight="1" x14ac:dyDescent="0.25">
      <c r="A290" s="464" t="s">
        <v>330</v>
      </c>
      <c r="B290" s="464"/>
      <c r="C290" s="98" t="s">
        <v>330</v>
      </c>
      <c r="D290" s="99" t="s">
        <v>330</v>
      </c>
      <c r="E290" s="100" t="s">
        <v>330</v>
      </c>
      <c r="F290" s="100" t="s">
        <v>330</v>
      </c>
      <c r="G290" s="100" t="s">
        <v>330</v>
      </c>
      <c r="H290" s="160" t="s">
        <v>330</v>
      </c>
      <c r="I290" s="161" t="s">
        <v>330</v>
      </c>
      <c r="J290" s="98" t="s">
        <v>330</v>
      </c>
      <c r="K290" s="192" t="s">
        <v>480</v>
      </c>
      <c r="L290" s="102"/>
      <c r="M290" s="102"/>
      <c r="N290" s="103"/>
      <c r="O290" s="103"/>
    </row>
    <row r="291" spans="1:15" ht="12.2" hidden="1" customHeight="1" x14ac:dyDescent="0.25">
      <c r="A291" s="464" t="s">
        <v>330</v>
      </c>
      <c r="B291" s="464"/>
      <c r="C291" s="98" t="s">
        <v>330</v>
      </c>
      <c r="D291" s="99" t="s">
        <v>330</v>
      </c>
      <c r="E291" s="100" t="s">
        <v>330</v>
      </c>
      <c r="F291" s="100" t="s">
        <v>330</v>
      </c>
      <c r="G291" s="100" t="s">
        <v>330</v>
      </c>
      <c r="H291" s="160" t="s">
        <v>330</v>
      </c>
      <c r="I291" s="161" t="s">
        <v>330</v>
      </c>
      <c r="J291" s="98" t="s">
        <v>330</v>
      </c>
      <c r="K291" s="192" t="s">
        <v>480</v>
      </c>
      <c r="L291" s="102"/>
      <c r="M291" s="102"/>
      <c r="N291" s="103"/>
      <c r="O291" s="103"/>
    </row>
    <row r="292" spans="1:15" ht="7.5" customHeight="1" x14ac:dyDescent="0.25">
      <c r="A292" s="464"/>
      <c r="B292" s="464"/>
      <c r="C292" s="98"/>
      <c r="D292" s="98"/>
      <c r="E292" s="104"/>
      <c r="F292" s="104"/>
      <c r="G292" s="104"/>
      <c r="H292" s="100"/>
      <c r="I292" s="101"/>
      <c r="J292" s="98"/>
      <c r="K292" s="192"/>
      <c r="L292" s="102"/>
      <c r="M292" s="102"/>
      <c r="N292" s="103"/>
      <c r="O292" s="103"/>
    </row>
    <row r="293" spans="1:15" ht="12.2" customHeight="1" x14ac:dyDescent="0.25">
      <c r="A293" s="464" t="s">
        <v>224</v>
      </c>
      <c r="B293" s="464"/>
      <c r="C293" s="98"/>
      <c r="D293" s="99">
        <v>12095</v>
      </c>
      <c r="E293" s="100">
        <v>10059</v>
      </c>
      <c r="F293" s="100">
        <v>6954</v>
      </c>
      <c r="G293" s="100">
        <v>6775</v>
      </c>
      <c r="H293" s="100">
        <v>-179</v>
      </c>
      <c r="I293" s="105">
        <v>-2.5740580960598169E-2</v>
      </c>
      <c r="J293" s="99"/>
      <c r="K293" s="192"/>
      <c r="L293" s="102"/>
      <c r="M293" s="102"/>
      <c r="N293" s="103"/>
      <c r="O293" s="103"/>
    </row>
    <row r="294" spans="1:15" x14ac:dyDescent="0.25">
      <c r="A294" s="464"/>
      <c r="B294" s="464"/>
      <c r="C294" s="106"/>
      <c r="D294" s="106"/>
      <c r="E294" s="106"/>
      <c r="F294" s="106"/>
      <c r="G294" s="106"/>
      <c r="H294" s="106"/>
      <c r="I294" s="106"/>
      <c r="J294" s="106"/>
      <c r="K294" s="192"/>
      <c r="L294" s="102"/>
      <c r="M294" s="102"/>
      <c r="N294" s="102"/>
      <c r="O294" s="102"/>
    </row>
    <row r="295" spans="1:15" x14ac:dyDescent="0.25">
      <c r="A295" s="464"/>
      <c r="B295" s="464"/>
      <c r="C295" s="106"/>
      <c r="D295" s="106"/>
      <c r="E295" s="106"/>
      <c r="F295" s="106"/>
      <c r="G295" s="106"/>
      <c r="H295" s="106"/>
      <c r="I295" s="106"/>
      <c r="J295" s="106"/>
      <c r="K295" s="192"/>
      <c r="L295" s="102"/>
      <c r="M295" s="102"/>
      <c r="N295" s="102"/>
      <c r="O295" s="102"/>
    </row>
    <row r="296" spans="1:15" x14ac:dyDescent="0.25">
      <c r="A296" s="464"/>
      <c r="B296" s="464"/>
      <c r="C296" s="106"/>
      <c r="D296" s="106"/>
      <c r="E296" s="106"/>
      <c r="F296" s="106"/>
      <c r="G296" s="106"/>
      <c r="H296" s="106"/>
      <c r="I296" s="106"/>
      <c r="J296" s="106"/>
      <c r="K296" s="192"/>
      <c r="L296" s="102"/>
      <c r="M296" s="102"/>
      <c r="N296" s="102"/>
      <c r="O296" s="102"/>
    </row>
    <row r="297" spans="1:15" x14ac:dyDescent="0.25">
      <c r="A297" s="464"/>
      <c r="B297" s="464"/>
      <c r="C297" s="106"/>
      <c r="D297" s="106"/>
      <c r="E297" s="106"/>
      <c r="F297" s="106"/>
      <c r="G297" s="106"/>
      <c r="H297" s="106"/>
      <c r="I297" s="106"/>
      <c r="J297" s="106"/>
      <c r="K297" s="192"/>
      <c r="L297" s="102"/>
      <c r="M297" s="102"/>
      <c r="N297" s="102"/>
      <c r="O297" s="102"/>
    </row>
    <row r="298" spans="1:15" x14ac:dyDescent="0.25">
      <c r="A298" s="464"/>
      <c r="B298" s="464"/>
      <c r="C298" s="106"/>
      <c r="D298" s="106"/>
      <c r="E298" s="106"/>
      <c r="F298" s="106"/>
      <c r="G298" s="106"/>
      <c r="H298" s="106"/>
      <c r="I298" s="106"/>
      <c r="J298" s="106"/>
      <c r="K298" s="192"/>
      <c r="L298" s="102"/>
      <c r="M298" s="102"/>
      <c r="N298" s="102"/>
      <c r="O298" s="102"/>
    </row>
    <row r="299" spans="1:15" x14ac:dyDescent="0.25">
      <c r="A299" s="106"/>
      <c r="B299" s="106"/>
      <c r="C299" s="106"/>
      <c r="D299" s="106"/>
      <c r="E299" s="106"/>
      <c r="F299" s="106"/>
      <c r="G299" s="106"/>
      <c r="H299" s="106"/>
      <c r="I299" s="106"/>
      <c r="J299" s="106"/>
      <c r="K299" s="192"/>
      <c r="L299" s="102"/>
      <c r="M299" s="102"/>
      <c r="N299" s="102"/>
      <c r="O299" s="102"/>
    </row>
    <row r="300" spans="1:15" x14ac:dyDescent="0.25">
      <c r="A300" s="106"/>
      <c r="B300" s="106"/>
      <c r="C300" s="106"/>
      <c r="D300" s="106"/>
      <c r="E300" s="106"/>
      <c r="F300" s="106"/>
      <c r="G300" s="106"/>
      <c r="H300" s="106"/>
      <c r="I300" s="106"/>
      <c r="J300" s="106"/>
      <c r="K300" s="192"/>
      <c r="L300" s="102"/>
      <c r="M300" s="102"/>
      <c r="N300" s="102"/>
      <c r="O300" s="102"/>
    </row>
    <row r="301" spans="1:15" x14ac:dyDescent="0.25">
      <c r="A301" s="106"/>
      <c r="B301" s="106"/>
      <c r="C301" s="106"/>
      <c r="D301" s="106"/>
      <c r="E301" s="106"/>
      <c r="F301" s="106"/>
      <c r="G301" s="106"/>
      <c r="H301" s="106"/>
      <c r="I301" s="106"/>
      <c r="J301" s="106"/>
      <c r="K301" s="192"/>
      <c r="L301" s="102"/>
      <c r="M301" s="102"/>
      <c r="N301" s="102"/>
      <c r="O301" s="102"/>
    </row>
    <row r="302" spans="1:15" x14ac:dyDescent="0.25">
      <c r="A302" s="106"/>
      <c r="B302" s="106"/>
      <c r="C302" s="106"/>
      <c r="D302" s="106"/>
      <c r="E302" s="106"/>
      <c r="F302" s="106"/>
      <c r="G302" s="106"/>
      <c r="H302" s="106"/>
      <c r="I302" s="106"/>
      <c r="J302" s="106"/>
      <c r="K302" s="192"/>
      <c r="L302" s="102"/>
      <c r="M302" s="102"/>
      <c r="N302" s="102"/>
      <c r="O302" s="102"/>
    </row>
    <row r="303" spans="1:15" x14ac:dyDescent="0.25">
      <c r="A303" s="106"/>
      <c r="B303" s="106"/>
      <c r="C303" s="106"/>
      <c r="D303" s="106"/>
      <c r="E303" s="106"/>
      <c r="F303" s="106"/>
      <c r="G303" s="106"/>
      <c r="H303" s="106"/>
      <c r="I303" s="106"/>
      <c r="J303" s="106"/>
      <c r="K303" s="192"/>
      <c r="L303" s="102"/>
      <c r="M303" s="102"/>
      <c r="N303" s="102"/>
      <c r="O303" s="102"/>
    </row>
    <row r="304" spans="1:15" x14ac:dyDescent="0.25">
      <c r="A304" s="106"/>
      <c r="B304" s="106"/>
      <c r="C304" s="106"/>
      <c r="D304" s="106"/>
      <c r="E304" s="106"/>
      <c r="F304" s="106"/>
      <c r="G304" s="106"/>
      <c r="H304" s="106"/>
      <c r="I304" s="106"/>
      <c r="J304" s="106"/>
      <c r="K304" s="192"/>
      <c r="L304" s="102"/>
      <c r="M304" s="102"/>
      <c r="N304" s="102"/>
      <c r="O304" s="102"/>
    </row>
    <row r="305" spans="1:148" s="107" customFormat="1" x14ac:dyDescent="0.25">
      <c r="A305" s="106"/>
      <c r="B305" s="106"/>
      <c r="C305" s="106"/>
      <c r="D305" s="106"/>
      <c r="E305" s="106"/>
      <c r="F305" s="106"/>
      <c r="G305" s="106"/>
      <c r="H305" s="106"/>
      <c r="I305" s="106"/>
      <c r="J305" s="106"/>
      <c r="K305" s="192"/>
      <c r="L305" s="102"/>
      <c r="M305" s="102"/>
      <c r="N305" s="102"/>
      <c r="O305" s="102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6"/>
      <c r="B306" s="106"/>
      <c r="C306" s="106"/>
      <c r="D306" s="106"/>
      <c r="E306" s="106"/>
      <c r="F306" s="106"/>
      <c r="G306" s="106"/>
      <c r="H306" s="106"/>
      <c r="I306" s="106"/>
      <c r="J306" s="106"/>
      <c r="K306" s="192"/>
      <c r="L306" s="102"/>
      <c r="M306" s="102"/>
      <c r="N306" s="102"/>
      <c r="O306" s="102"/>
    </row>
    <row r="307" spans="1:148" x14ac:dyDescent="0.25">
      <c r="A307" s="106"/>
      <c r="B307" s="106"/>
      <c r="C307" s="106"/>
      <c r="D307" s="106"/>
      <c r="E307" s="106"/>
      <c r="F307" s="106"/>
      <c r="G307" s="106"/>
      <c r="H307" s="106"/>
      <c r="I307" s="106"/>
      <c r="J307" s="106"/>
      <c r="K307" s="192"/>
      <c r="L307" s="102"/>
      <c r="M307" s="102"/>
      <c r="N307" s="102"/>
      <c r="O307" s="102"/>
    </row>
    <row r="308" spans="1:148" x14ac:dyDescent="0.25">
      <c r="A308" s="90"/>
      <c r="B308" s="90"/>
      <c r="C308" s="90"/>
      <c r="D308" s="90"/>
      <c r="E308" s="90"/>
      <c r="F308" s="90"/>
      <c r="G308" s="90"/>
      <c r="H308" s="90"/>
      <c r="I308" s="90"/>
      <c r="J308" s="90"/>
      <c r="K308" s="171"/>
    </row>
    <row r="309" spans="1:148" x14ac:dyDescent="0.25">
      <c r="K309" s="171"/>
    </row>
    <row r="310" spans="1:148" x14ac:dyDescent="0.25">
      <c r="K310" s="171"/>
    </row>
    <row r="311" spans="1:148" x14ac:dyDescent="0.25">
      <c r="K311" s="171"/>
    </row>
    <row r="312" spans="1:148" x14ac:dyDescent="0.25">
      <c r="K312" s="171"/>
    </row>
    <row r="313" spans="1:148" x14ac:dyDescent="0.25">
      <c r="A313" s="456" t="s">
        <v>199</v>
      </c>
      <c r="B313" s="456"/>
      <c r="C313" s="91" t="s">
        <v>200</v>
      </c>
      <c r="D313" s="467" t="s">
        <v>201</v>
      </c>
      <c r="E313" s="467"/>
      <c r="F313" s="456" t="s">
        <v>430</v>
      </c>
      <c r="G313" s="456"/>
      <c r="H313" s="456" t="s">
        <v>430</v>
      </c>
      <c r="I313" s="456"/>
      <c r="J313" s="92" t="s">
        <v>203</v>
      </c>
      <c r="K313" s="171"/>
    </row>
    <row r="314" spans="1:148" x14ac:dyDescent="0.25">
      <c r="A314" s="90"/>
      <c r="B314" s="90"/>
      <c r="C314" s="91" t="s">
        <v>204</v>
      </c>
      <c r="D314" s="172" t="s">
        <v>205</v>
      </c>
      <c r="E314" s="172" t="s">
        <v>206</v>
      </c>
      <c r="F314" s="95" t="s">
        <v>207</v>
      </c>
      <c r="G314" s="95" t="s">
        <v>208</v>
      </c>
      <c r="H314" s="95" t="s">
        <v>376</v>
      </c>
      <c r="I314" s="173" t="s">
        <v>431</v>
      </c>
      <c r="J314" s="90"/>
      <c r="K314" s="190"/>
      <c r="L314" s="93"/>
      <c r="M314" s="93"/>
      <c r="N314" s="93"/>
      <c r="O314" s="93"/>
    </row>
    <row r="315" spans="1:148" x14ac:dyDescent="0.25">
      <c r="A315" s="463" t="s">
        <v>225</v>
      </c>
      <c r="B315" s="463"/>
      <c r="C315" s="463"/>
      <c r="D315" s="463"/>
      <c r="E315" s="463"/>
      <c r="F315" s="463"/>
      <c r="G315" s="463"/>
      <c r="H315" s="463"/>
      <c r="I315" s="463"/>
      <c r="J315" s="463"/>
      <c r="K315" s="171"/>
    </row>
    <row r="316" spans="1:148" ht="12.2" customHeight="1" x14ac:dyDescent="0.25">
      <c r="A316" s="113"/>
      <c r="B316" s="113"/>
      <c r="C316" s="108"/>
      <c r="D316" s="113"/>
      <c r="E316" s="113"/>
      <c r="F316" s="113"/>
      <c r="G316" s="113"/>
      <c r="H316" s="113"/>
      <c r="I316" s="113"/>
      <c r="J316" s="113"/>
      <c r="K316" s="191"/>
      <c r="L316" s="97"/>
      <c r="M316" s="97"/>
      <c r="N316" s="97"/>
      <c r="O316" s="97"/>
    </row>
    <row r="317" spans="1:148" ht="12.2" customHeight="1" x14ac:dyDescent="0.25">
      <c r="A317" s="464" t="s">
        <v>546</v>
      </c>
      <c r="B317" s="464"/>
      <c r="C317" s="98" t="s">
        <v>584</v>
      </c>
      <c r="D317" s="99">
        <v>345</v>
      </c>
      <c r="E317" s="100">
        <v>345</v>
      </c>
      <c r="F317" s="100">
        <v>345</v>
      </c>
      <c r="G317" s="100">
        <v>343</v>
      </c>
      <c r="H317" s="100">
        <v>-2</v>
      </c>
      <c r="I317" s="105">
        <v>-5.7971014492753624E-3</v>
      </c>
      <c r="J317" s="98" t="s">
        <v>375</v>
      </c>
      <c r="K317" s="192" t="s">
        <v>480</v>
      </c>
      <c r="L317" s="97"/>
      <c r="M317" s="97"/>
      <c r="N317" s="97"/>
      <c r="O317" s="97"/>
    </row>
    <row r="318" spans="1:148" ht="12.2" customHeight="1" x14ac:dyDescent="0.25">
      <c r="A318" s="464" t="s">
        <v>226</v>
      </c>
      <c r="B318" s="464"/>
      <c r="C318" s="98" t="s">
        <v>584</v>
      </c>
      <c r="D318" s="99">
        <v>350</v>
      </c>
      <c r="E318" s="100">
        <v>320</v>
      </c>
      <c r="F318" s="100">
        <v>320</v>
      </c>
      <c r="G318" s="100">
        <v>321</v>
      </c>
      <c r="H318" s="100">
        <v>1</v>
      </c>
      <c r="I318" s="105">
        <v>3.1250000000000002E-3</v>
      </c>
      <c r="J318" s="98" t="s">
        <v>375</v>
      </c>
      <c r="K318" s="192" t="s">
        <v>480</v>
      </c>
      <c r="L318" s="103"/>
      <c r="M318" s="103"/>
      <c r="N318" s="103"/>
      <c r="O318" s="103"/>
    </row>
    <row r="319" spans="1:148" ht="12.2" customHeight="1" x14ac:dyDescent="0.25">
      <c r="A319" s="464" t="s">
        <v>356</v>
      </c>
      <c r="B319" s="464"/>
      <c r="C319" s="98" t="s">
        <v>375</v>
      </c>
      <c r="D319" s="99">
        <v>330</v>
      </c>
      <c r="E319" s="100">
        <v>0</v>
      </c>
      <c r="F319" s="100">
        <v>0</v>
      </c>
      <c r="G319" s="100">
        <v>0</v>
      </c>
      <c r="H319" s="100" t="s">
        <v>375</v>
      </c>
      <c r="I319" s="105" t="s">
        <v>375</v>
      </c>
      <c r="J319" s="98" t="s">
        <v>377</v>
      </c>
      <c r="K319" s="192" t="s">
        <v>480</v>
      </c>
      <c r="L319" s="103"/>
      <c r="M319" s="103"/>
      <c r="N319" s="103"/>
      <c r="O319" s="103"/>
    </row>
    <row r="320" spans="1:148" ht="12.2" customHeight="1" x14ac:dyDescent="0.25">
      <c r="A320" s="464" t="s">
        <v>227</v>
      </c>
      <c r="B320" s="464"/>
      <c r="C320" s="98" t="s">
        <v>375</v>
      </c>
      <c r="D320" s="99">
        <v>0</v>
      </c>
      <c r="E320" s="100">
        <v>0</v>
      </c>
      <c r="F320" s="100">
        <v>0</v>
      </c>
      <c r="G320" s="100">
        <v>0</v>
      </c>
      <c r="H320" s="100" t="s">
        <v>375</v>
      </c>
      <c r="I320" s="105" t="s">
        <v>375</v>
      </c>
      <c r="J320" s="98" t="s">
        <v>378</v>
      </c>
      <c r="K320" s="192" t="s">
        <v>480</v>
      </c>
      <c r="L320" s="103"/>
      <c r="M320" s="103"/>
      <c r="N320" s="103"/>
      <c r="O320" s="103"/>
    </row>
    <row r="321" spans="1:15" ht="12.2" customHeight="1" x14ac:dyDescent="0.25">
      <c r="A321" s="464" t="s">
        <v>357</v>
      </c>
      <c r="B321" s="464"/>
      <c r="C321" s="98" t="s">
        <v>653</v>
      </c>
      <c r="D321" s="99">
        <v>220</v>
      </c>
      <c r="E321" s="100">
        <v>220</v>
      </c>
      <c r="F321" s="100">
        <v>137</v>
      </c>
      <c r="G321" s="100">
        <v>184</v>
      </c>
      <c r="H321" s="100">
        <v>47</v>
      </c>
      <c r="I321" s="105">
        <v>0.34306569343065696</v>
      </c>
      <c r="J321" s="98" t="s">
        <v>375</v>
      </c>
      <c r="K321" s="192" t="s">
        <v>480</v>
      </c>
      <c r="L321" s="103"/>
      <c r="M321" s="103"/>
      <c r="N321" s="103"/>
      <c r="O321" s="103"/>
    </row>
    <row r="322" spans="1:15" ht="12.2" customHeight="1" x14ac:dyDescent="0.25">
      <c r="A322" s="464" t="s">
        <v>358</v>
      </c>
      <c r="B322" s="464"/>
      <c r="C322" s="98" t="s">
        <v>585</v>
      </c>
      <c r="D322" s="99">
        <v>190</v>
      </c>
      <c r="E322" s="100">
        <v>190</v>
      </c>
      <c r="F322" s="100">
        <v>50</v>
      </c>
      <c r="G322" s="100">
        <v>50</v>
      </c>
      <c r="H322" s="100" t="s">
        <v>375</v>
      </c>
      <c r="I322" s="105">
        <v>0</v>
      </c>
      <c r="J322" s="98" t="s">
        <v>375</v>
      </c>
      <c r="K322" s="192" t="s">
        <v>480</v>
      </c>
      <c r="L322" s="103"/>
      <c r="M322" s="103"/>
      <c r="N322" s="103"/>
      <c r="O322" s="103"/>
    </row>
    <row r="323" spans="1:15" ht="12.2" customHeight="1" x14ac:dyDescent="0.25">
      <c r="A323" s="464" t="s">
        <v>570</v>
      </c>
      <c r="B323" s="464"/>
      <c r="C323" s="98" t="s">
        <v>375</v>
      </c>
      <c r="D323" s="99">
        <v>249</v>
      </c>
      <c r="E323" s="100">
        <v>248</v>
      </c>
      <c r="F323" s="100">
        <v>0</v>
      </c>
      <c r="G323" s="100">
        <v>0</v>
      </c>
      <c r="H323" s="100" t="s">
        <v>375</v>
      </c>
      <c r="I323" s="105" t="s">
        <v>375</v>
      </c>
      <c r="J323" s="98" t="s">
        <v>375</v>
      </c>
      <c r="K323" s="192" t="s">
        <v>480</v>
      </c>
      <c r="L323" s="103"/>
      <c r="M323" s="103"/>
      <c r="N323" s="103"/>
      <c r="O323" s="103"/>
    </row>
    <row r="324" spans="1:15" ht="12.2" customHeight="1" x14ac:dyDescent="0.25">
      <c r="A324" s="464" t="s">
        <v>228</v>
      </c>
      <c r="B324" s="464"/>
      <c r="C324" s="98" t="s">
        <v>375</v>
      </c>
      <c r="D324" s="99">
        <v>484</v>
      </c>
      <c r="E324" s="100">
        <v>0</v>
      </c>
      <c r="F324" s="100">
        <v>0</v>
      </c>
      <c r="G324" s="100">
        <v>0</v>
      </c>
      <c r="H324" s="100" t="s">
        <v>375</v>
      </c>
      <c r="I324" s="105" t="s">
        <v>375</v>
      </c>
      <c r="J324" s="98" t="s">
        <v>378</v>
      </c>
      <c r="K324" s="192" t="s">
        <v>480</v>
      </c>
      <c r="L324" s="103"/>
      <c r="M324" s="103"/>
      <c r="N324" s="103"/>
      <c r="O324" s="103"/>
    </row>
    <row r="325" spans="1:15" ht="12.2" customHeight="1" x14ac:dyDescent="0.25">
      <c r="A325" s="464" t="s">
        <v>10</v>
      </c>
      <c r="B325" s="464"/>
      <c r="C325" s="98" t="s">
        <v>375</v>
      </c>
      <c r="D325" s="99">
        <v>640</v>
      </c>
      <c r="E325" s="100">
        <v>0</v>
      </c>
      <c r="F325" s="100">
        <v>0</v>
      </c>
      <c r="G325" s="100">
        <v>0</v>
      </c>
      <c r="H325" s="100" t="s">
        <v>375</v>
      </c>
      <c r="I325" s="105" t="s">
        <v>375</v>
      </c>
      <c r="J325" s="98" t="s">
        <v>378</v>
      </c>
      <c r="K325" s="192" t="s">
        <v>480</v>
      </c>
      <c r="L325" s="103"/>
      <c r="M325" s="103"/>
      <c r="N325" s="103"/>
      <c r="O325" s="103"/>
    </row>
    <row r="326" spans="1:15" ht="12.2" hidden="1" customHeight="1" x14ac:dyDescent="0.25">
      <c r="A326" s="464" t="s">
        <v>330</v>
      </c>
      <c r="B326" s="464"/>
      <c r="C326" s="98" t="s">
        <v>330</v>
      </c>
      <c r="D326" s="99" t="s">
        <v>330</v>
      </c>
      <c r="E326" s="100" t="s">
        <v>330</v>
      </c>
      <c r="F326" s="100" t="s">
        <v>330</v>
      </c>
      <c r="G326" s="100" t="s">
        <v>330</v>
      </c>
      <c r="H326" s="100" t="s">
        <v>330</v>
      </c>
      <c r="I326" s="105" t="s">
        <v>330</v>
      </c>
      <c r="J326" s="98" t="s">
        <v>330</v>
      </c>
      <c r="K326" s="192" t="s">
        <v>480</v>
      </c>
      <c r="L326" s="103"/>
      <c r="M326" s="103"/>
      <c r="N326" s="103"/>
      <c r="O326" s="103"/>
    </row>
    <row r="327" spans="1:15" ht="12.2" hidden="1" customHeight="1" x14ac:dyDescent="0.25">
      <c r="A327" s="464" t="s">
        <v>330</v>
      </c>
      <c r="B327" s="464"/>
      <c r="C327" s="98" t="s">
        <v>330</v>
      </c>
      <c r="D327" s="99" t="s">
        <v>330</v>
      </c>
      <c r="E327" s="100" t="s">
        <v>330</v>
      </c>
      <c r="F327" s="100" t="s">
        <v>330</v>
      </c>
      <c r="G327" s="100" t="s">
        <v>330</v>
      </c>
      <c r="H327" s="100" t="s">
        <v>330</v>
      </c>
      <c r="I327" s="105" t="s">
        <v>330</v>
      </c>
      <c r="J327" s="98" t="s">
        <v>330</v>
      </c>
      <c r="K327" s="192" t="s">
        <v>480</v>
      </c>
      <c r="L327" s="103"/>
      <c r="M327" s="103"/>
      <c r="N327" s="103"/>
      <c r="O327" s="103"/>
    </row>
    <row r="328" spans="1:15" ht="12.2" hidden="1" customHeight="1" x14ac:dyDescent="0.25">
      <c r="A328" s="464" t="s">
        <v>330</v>
      </c>
      <c r="B328" s="464"/>
      <c r="C328" s="98" t="s">
        <v>330</v>
      </c>
      <c r="D328" s="99" t="s">
        <v>330</v>
      </c>
      <c r="E328" s="100" t="s">
        <v>330</v>
      </c>
      <c r="F328" s="100" t="s">
        <v>330</v>
      </c>
      <c r="G328" s="100" t="s">
        <v>330</v>
      </c>
      <c r="H328" s="100" t="s">
        <v>330</v>
      </c>
      <c r="I328" s="105" t="s">
        <v>330</v>
      </c>
      <c r="J328" s="98" t="s">
        <v>330</v>
      </c>
      <c r="K328" s="192" t="s">
        <v>480</v>
      </c>
      <c r="L328" s="103"/>
      <c r="M328" s="103"/>
      <c r="N328" s="103"/>
      <c r="O328" s="103"/>
    </row>
    <row r="329" spans="1:15" ht="12.2" hidden="1" customHeight="1" x14ac:dyDescent="0.25">
      <c r="A329" s="464" t="s">
        <v>330</v>
      </c>
      <c r="B329" s="464"/>
      <c r="C329" s="98" t="s">
        <v>330</v>
      </c>
      <c r="D329" s="99" t="s">
        <v>330</v>
      </c>
      <c r="E329" s="100" t="s">
        <v>330</v>
      </c>
      <c r="F329" s="100" t="s">
        <v>330</v>
      </c>
      <c r="G329" s="100" t="s">
        <v>330</v>
      </c>
      <c r="H329" s="100" t="s">
        <v>330</v>
      </c>
      <c r="I329" s="105" t="s">
        <v>330</v>
      </c>
      <c r="J329" s="98" t="s">
        <v>330</v>
      </c>
      <c r="K329" s="192" t="s">
        <v>480</v>
      </c>
      <c r="L329" s="103"/>
      <c r="M329" s="103"/>
      <c r="N329" s="103"/>
      <c r="O329" s="103"/>
    </row>
    <row r="330" spans="1:15" ht="12.2" hidden="1" customHeight="1" x14ac:dyDescent="0.25">
      <c r="A330" s="464" t="s">
        <v>330</v>
      </c>
      <c r="B330" s="464"/>
      <c r="C330" s="98" t="s">
        <v>330</v>
      </c>
      <c r="D330" s="99" t="s">
        <v>330</v>
      </c>
      <c r="E330" s="100" t="s">
        <v>330</v>
      </c>
      <c r="F330" s="100" t="s">
        <v>330</v>
      </c>
      <c r="G330" s="100" t="s">
        <v>330</v>
      </c>
      <c r="H330" s="100" t="s">
        <v>330</v>
      </c>
      <c r="I330" s="105" t="s">
        <v>330</v>
      </c>
      <c r="J330" s="98" t="s">
        <v>330</v>
      </c>
      <c r="K330" s="192" t="s">
        <v>480</v>
      </c>
      <c r="L330" s="103"/>
      <c r="M330" s="103"/>
      <c r="N330" s="103"/>
      <c r="O330" s="103"/>
    </row>
    <row r="331" spans="1:15" ht="7.5" customHeight="1" x14ac:dyDescent="0.25">
      <c r="A331" s="464"/>
      <c r="B331" s="464"/>
      <c r="C331" s="98"/>
      <c r="D331" s="99"/>
      <c r="E331" s="99"/>
      <c r="F331" s="100"/>
      <c r="G331" s="100"/>
      <c r="H331" s="100"/>
      <c r="I331" s="105"/>
      <c r="J331" s="98"/>
      <c r="K331" s="192"/>
      <c r="L331" s="103"/>
      <c r="M331" s="103"/>
      <c r="N331" s="103"/>
      <c r="O331" s="103"/>
    </row>
    <row r="332" spans="1:15" ht="12.2" customHeight="1" x14ac:dyDescent="0.25">
      <c r="A332" s="464" t="s">
        <v>229</v>
      </c>
      <c r="B332" s="464"/>
      <c r="C332" s="98"/>
      <c r="D332" s="99">
        <v>2808</v>
      </c>
      <c r="E332" s="100">
        <v>1323</v>
      </c>
      <c r="F332" s="100">
        <v>852</v>
      </c>
      <c r="G332" s="100">
        <v>898</v>
      </c>
      <c r="H332" s="100">
        <v>46</v>
      </c>
      <c r="I332" s="101">
        <v>5.39906103286385E-2</v>
      </c>
      <c r="J332" s="106"/>
      <c r="K332" s="192"/>
      <c r="L332" s="103"/>
      <c r="M332" s="103"/>
      <c r="N332" s="103"/>
      <c r="O332" s="103"/>
    </row>
    <row r="333" spans="1:15" x14ac:dyDescent="0.25">
      <c r="A333" s="464"/>
      <c r="B333" s="464"/>
      <c r="C333" s="106"/>
      <c r="D333" s="106"/>
      <c r="E333" s="106"/>
      <c r="F333" s="106"/>
      <c r="G333" s="106"/>
      <c r="H333" s="106"/>
      <c r="I333" s="106"/>
      <c r="J333" s="106"/>
      <c r="K333" s="189"/>
      <c r="L333" s="102"/>
      <c r="M333" s="102"/>
      <c r="N333" s="102"/>
      <c r="O333" s="102"/>
    </row>
    <row r="334" spans="1:15" x14ac:dyDescent="0.25">
      <c r="A334" s="463" t="s">
        <v>230</v>
      </c>
      <c r="B334" s="463"/>
      <c r="C334" s="463"/>
      <c r="D334" s="463"/>
      <c r="E334" s="463"/>
      <c r="F334" s="463"/>
      <c r="G334" s="463"/>
      <c r="H334" s="463"/>
      <c r="I334" s="463"/>
      <c r="J334" s="463"/>
      <c r="K334" s="189"/>
      <c r="L334" s="102"/>
      <c r="M334" s="102"/>
      <c r="N334" s="102"/>
      <c r="O334" s="102"/>
    </row>
    <row r="335" spans="1:15" ht="12.2" customHeight="1" x14ac:dyDescent="0.25">
      <c r="A335" s="464"/>
      <c r="B335" s="464"/>
      <c r="C335" s="106"/>
      <c r="D335" s="106"/>
      <c r="E335" s="106"/>
      <c r="F335" s="106"/>
      <c r="G335" s="106"/>
      <c r="H335" s="106"/>
      <c r="I335" s="106"/>
      <c r="J335" s="106"/>
      <c r="K335" s="191"/>
      <c r="L335" s="97"/>
      <c r="M335" s="97"/>
      <c r="N335" s="97"/>
      <c r="O335" s="97"/>
    </row>
    <row r="336" spans="1:15" ht="12.2" customHeight="1" x14ac:dyDescent="0.25">
      <c r="A336" s="109" t="s">
        <v>588</v>
      </c>
      <c r="B336" s="109"/>
      <c r="C336" s="98" t="s">
        <v>375</v>
      </c>
      <c r="D336" s="99">
        <v>1593</v>
      </c>
      <c r="E336" s="100">
        <v>1593</v>
      </c>
      <c r="F336" s="100">
        <v>0</v>
      </c>
      <c r="G336" s="100">
        <v>0</v>
      </c>
      <c r="H336" s="100" t="s">
        <v>375</v>
      </c>
      <c r="I336" s="105" t="s">
        <v>375</v>
      </c>
      <c r="J336" s="98" t="s">
        <v>375</v>
      </c>
      <c r="K336" s="192" t="s">
        <v>480</v>
      </c>
      <c r="L336" s="102"/>
      <c r="M336" s="102"/>
      <c r="N336" s="102"/>
      <c r="O336" s="102"/>
    </row>
    <row r="337" spans="1:15" ht="12.2" customHeight="1" x14ac:dyDescent="0.25">
      <c r="A337" s="109" t="s">
        <v>232</v>
      </c>
      <c r="B337" s="109"/>
      <c r="C337" s="98" t="s">
        <v>375</v>
      </c>
      <c r="D337" s="99">
        <v>720</v>
      </c>
      <c r="E337" s="100">
        <v>720</v>
      </c>
      <c r="F337" s="100">
        <v>0</v>
      </c>
      <c r="G337" s="100">
        <v>0</v>
      </c>
      <c r="H337" s="100" t="s">
        <v>375</v>
      </c>
      <c r="I337" s="105" t="s">
        <v>375</v>
      </c>
      <c r="J337" s="98" t="s">
        <v>375</v>
      </c>
      <c r="K337" s="192" t="s">
        <v>480</v>
      </c>
      <c r="L337" s="103"/>
      <c r="M337" s="103"/>
      <c r="N337" s="103"/>
      <c r="O337" s="103"/>
    </row>
    <row r="338" spans="1:15" ht="12.2" customHeight="1" x14ac:dyDescent="0.25">
      <c r="A338" s="109" t="s">
        <v>367</v>
      </c>
      <c r="B338" s="109"/>
      <c r="C338" s="98" t="s">
        <v>375</v>
      </c>
      <c r="D338" s="99">
        <v>365</v>
      </c>
      <c r="E338" s="100">
        <v>365</v>
      </c>
      <c r="F338" s="100">
        <v>0</v>
      </c>
      <c r="G338" s="100">
        <v>0</v>
      </c>
      <c r="H338" s="100" t="s">
        <v>375</v>
      </c>
      <c r="I338" s="105" t="s">
        <v>375</v>
      </c>
      <c r="J338" s="98" t="s">
        <v>375</v>
      </c>
      <c r="K338" s="192" t="s">
        <v>480</v>
      </c>
      <c r="L338" s="103"/>
      <c r="M338" s="103"/>
      <c r="N338" s="103"/>
      <c r="O338" s="103"/>
    </row>
    <row r="339" spans="1:15" ht="12.2" customHeight="1" x14ac:dyDescent="0.25">
      <c r="A339" s="109" t="s">
        <v>572</v>
      </c>
      <c r="B339" s="109"/>
      <c r="C339" s="98" t="s">
        <v>375</v>
      </c>
      <c r="D339" s="99">
        <v>110</v>
      </c>
      <c r="E339" s="100">
        <v>110</v>
      </c>
      <c r="F339" s="100">
        <v>0</v>
      </c>
      <c r="G339" s="100">
        <v>0</v>
      </c>
      <c r="H339" s="100" t="s">
        <v>375</v>
      </c>
      <c r="I339" s="105" t="s">
        <v>375</v>
      </c>
      <c r="J339" s="98" t="s">
        <v>375</v>
      </c>
      <c r="K339" s="192" t="s">
        <v>480</v>
      </c>
      <c r="L339" s="103"/>
      <c r="M339" s="103"/>
      <c r="N339" s="103"/>
      <c r="O339" s="103"/>
    </row>
    <row r="340" spans="1:15" ht="12.2" customHeight="1" x14ac:dyDescent="0.25">
      <c r="A340" s="109" t="s">
        <v>234</v>
      </c>
      <c r="B340" s="109"/>
      <c r="C340" s="98" t="s">
        <v>375</v>
      </c>
      <c r="D340" s="99">
        <v>201</v>
      </c>
      <c r="E340" s="100">
        <v>201</v>
      </c>
      <c r="F340" s="100">
        <v>0</v>
      </c>
      <c r="G340" s="100">
        <v>0</v>
      </c>
      <c r="H340" s="100" t="s">
        <v>375</v>
      </c>
      <c r="I340" s="105" t="s">
        <v>375</v>
      </c>
      <c r="J340" s="98" t="s">
        <v>375</v>
      </c>
      <c r="K340" s="192" t="s">
        <v>480</v>
      </c>
      <c r="L340" s="103"/>
      <c r="M340" s="103"/>
      <c r="N340" s="103"/>
      <c r="O340" s="103"/>
    </row>
    <row r="341" spans="1:15" ht="12.2" customHeight="1" x14ac:dyDescent="0.25">
      <c r="A341" s="109" t="s">
        <v>231</v>
      </c>
      <c r="B341" s="109"/>
      <c r="C341" s="98" t="s">
        <v>375</v>
      </c>
      <c r="D341" s="99">
        <v>550</v>
      </c>
      <c r="E341" s="100">
        <v>550</v>
      </c>
      <c r="F341" s="100">
        <v>0</v>
      </c>
      <c r="G341" s="100">
        <v>0</v>
      </c>
      <c r="H341" s="100" t="s">
        <v>375</v>
      </c>
      <c r="I341" s="105" t="s">
        <v>375</v>
      </c>
      <c r="J341" s="98" t="s">
        <v>375</v>
      </c>
      <c r="K341" s="192" t="s">
        <v>480</v>
      </c>
      <c r="L341" s="103"/>
      <c r="M341" s="103"/>
      <c r="N341" s="103"/>
      <c r="O341" s="103"/>
    </row>
    <row r="342" spans="1:15" ht="12.2" customHeight="1" x14ac:dyDescent="0.25">
      <c r="A342" s="109" t="s">
        <v>571</v>
      </c>
      <c r="B342" s="109"/>
      <c r="C342" s="98" t="s">
        <v>375</v>
      </c>
      <c r="D342" s="99">
        <v>186</v>
      </c>
      <c r="E342" s="100">
        <v>0</v>
      </c>
      <c r="F342" s="100">
        <v>0</v>
      </c>
      <c r="G342" s="100">
        <v>0</v>
      </c>
      <c r="H342" s="100" t="s">
        <v>375</v>
      </c>
      <c r="I342" s="105" t="s">
        <v>375</v>
      </c>
      <c r="J342" s="98" t="s">
        <v>378</v>
      </c>
      <c r="K342" s="192" t="s">
        <v>480</v>
      </c>
      <c r="L342" s="103"/>
      <c r="M342" s="103"/>
      <c r="N342" s="103"/>
      <c r="O342" s="103"/>
    </row>
    <row r="343" spans="1:15" ht="12.2" customHeight="1" x14ac:dyDescent="0.25">
      <c r="A343" s="109" t="s">
        <v>365</v>
      </c>
      <c r="B343" s="109"/>
      <c r="C343" s="98" t="s">
        <v>375</v>
      </c>
      <c r="D343" s="99">
        <v>168</v>
      </c>
      <c r="E343" s="100">
        <v>121</v>
      </c>
      <c r="F343" s="100">
        <v>0</v>
      </c>
      <c r="G343" s="100">
        <v>0</v>
      </c>
      <c r="H343" s="100" t="s">
        <v>375</v>
      </c>
      <c r="I343" s="105" t="s">
        <v>375</v>
      </c>
      <c r="J343" s="98" t="s">
        <v>377</v>
      </c>
      <c r="K343" s="192" t="s">
        <v>480</v>
      </c>
      <c r="L343" s="103"/>
      <c r="M343" s="103"/>
      <c r="N343" s="103"/>
      <c r="O343" s="103"/>
    </row>
    <row r="344" spans="1:15" ht="12.2" customHeight="1" x14ac:dyDescent="0.25">
      <c r="A344" s="109" t="s">
        <v>236</v>
      </c>
      <c r="B344" s="109"/>
      <c r="C344" s="98" t="s">
        <v>375</v>
      </c>
      <c r="D344" s="99">
        <v>50</v>
      </c>
      <c r="E344" s="100">
        <v>49</v>
      </c>
      <c r="F344" s="100">
        <v>0</v>
      </c>
      <c r="G344" s="100">
        <v>0</v>
      </c>
      <c r="H344" s="100" t="s">
        <v>375</v>
      </c>
      <c r="I344" s="105" t="s">
        <v>375</v>
      </c>
      <c r="J344" s="98" t="s">
        <v>375</v>
      </c>
      <c r="K344" s="192" t="s">
        <v>480</v>
      </c>
      <c r="L344" s="103"/>
      <c r="M344" s="103"/>
      <c r="N344" s="103"/>
      <c r="O344" s="103"/>
    </row>
    <row r="345" spans="1:15" ht="12.2" customHeight="1" x14ac:dyDescent="0.25">
      <c r="A345" s="109" t="s">
        <v>238</v>
      </c>
      <c r="B345" s="109"/>
      <c r="C345" s="98" t="s">
        <v>375</v>
      </c>
      <c r="D345" s="99">
        <v>171</v>
      </c>
      <c r="E345" s="100">
        <v>162</v>
      </c>
      <c r="F345" s="100">
        <v>0</v>
      </c>
      <c r="G345" s="100">
        <v>0</v>
      </c>
      <c r="H345" s="100" t="s">
        <v>375</v>
      </c>
      <c r="I345" s="105" t="s">
        <v>375</v>
      </c>
      <c r="J345" s="98" t="s">
        <v>375</v>
      </c>
      <c r="K345" s="192" t="s">
        <v>480</v>
      </c>
      <c r="L345" s="103"/>
      <c r="M345" s="103"/>
      <c r="N345" s="103"/>
      <c r="O345" s="103"/>
    </row>
    <row r="346" spans="1:15" ht="12.2" customHeight="1" x14ac:dyDescent="0.25">
      <c r="A346" s="109" t="s">
        <v>239</v>
      </c>
      <c r="B346" s="173"/>
      <c r="C346" s="98" t="s">
        <v>375</v>
      </c>
      <c r="D346" s="99">
        <v>171</v>
      </c>
      <c r="E346" s="100">
        <v>158</v>
      </c>
      <c r="F346" s="100">
        <v>0</v>
      </c>
      <c r="G346" s="100">
        <v>0</v>
      </c>
      <c r="H346" s="100" t="s">
        <v>375</v>
      </c>
      <c r="I346" s="105" t="s">
        <v>375</v>
      </c>
      <c r="J346" s="98" t="s">
        <v>375</v>
      </c>
      <c r="K346" s="192" t="s">
        <v>480</v>
      </c>
      <c r="L346" s="103"/>
      <c r="M346" s="103"/>
      <c r="N346" s="103"/>
      <c r="O346" s="103"/>
    </row>
    <row r="347" spans="1:15" ht="12.2" customHeight="1" x14ac:dyDescent="0.25">
      <c r="A347" s="109" t="s">
        <v>237</v>
      </c>
      <c r="B347" s="173"/>
      <c r="C347" s="98" t="s">
        <v>375</v>
      </c>
      <c r="D347" s="99">
        <v>169</v>
      </c>
      <c r="E347" s="100">
        <v>169</v>
      </c>
      <c r="F347" s="100">
        <v>0</v>
      </c>
      <c r="G347" s="100">
        <v>0</v>
      </c>
      <c r="H347" s="100" t="s">
        <v>375</v>
      </c>
      <c r="I347" s="105" t="s">
        <v>375</v>
      </c>
      <c r="J347" s="98" t="s">
        <v>375</v>
      </c>
      <c r="K347" s="192" t="s">
        <v>480</v>
      </c>
      <c r="L347" s="103"/>
      <c r="M347" s="103"/>
      <c r="N347" s="103"/>
      <c r="O347" s="103"/>
    </row>
    <row r="348" spans="1:15" ht="12.2" customHeight="1" x14ac:dyDescent="0.25">
      <c r="A348" s="109" t="s">
        <v>235</v>
      </c>
      <c r="B348" s="173"/>
      <c r="C348" s="98" t="s">
        <v>375</v>
      </c>
      <c r="D348" s="99">
        <v>381</v>
      </c>
      <c r="E348" s="100">
        <v>381</v>
      </c>
      <c r="F348" s="100">
        <v>0</v>
      </c>
      <c r="G348" s="100">
        <v>0</v>
      </c>
      <c r="H348" s="100" t="s">
        <v>375</v>
      </c>
      <c r="I348" s="105" t="s">
        <v>375</v>
      </c>
      <c r="J348" s="98" t="s">
        <v>375</v>
      </c>
      <c r="K348" s="192" t="s">
        <v>480</v>
      </c>
      <c r="L348" s="103"/>
      <c r="M348" s="103"/>
      <c r="N348" s="103"/>
      <c r="O348" s="103"/>
    </row>
    <row r="349" spans="1:15" ht="12.2" customHeight="1" x14ac:dyDescent="0.25">
      <c r="A349" s="109" t="s">
        <v>240</v>
      </c>
      <c r="B349" s="173"/>
      <c r="C349" s="98" t="s">
        <v>375</v>
      </c>
      <c r="D349" s="99">
        <v>149</v>
      </c>
      <c r="E349" s="100">
        <v>140</v>
      </c>
      <c r="F349" s="100">
        <v>0</v>
      </c>
      <c r="G349" s="100">
        <v>0</v>
      </c>
      <c r="H349" s="100" t="s">
        <v>375</v>
      </c>
      <c r="I349" s="105" t="s">
        <v>375</v>
      </c>
      <c r="J349" s="98" t="s">
        <v>375</v>
      </c>
      <c r="K349" s="192" t="s">
        <v>480</v>
      </c>
      <c r="L349" s="103"/>
      <c r="M349" s="103"/>
      <c r="N349" s="103"/>
      <c r="O349" s="103"/>
    </row>
    <row r="350" spans="1:15" ht="12.2" customHeight="1" x14ac:dyDescent="0.25">
      <c r="A350" s="109" t="s">
        <v>241</v>
      </c>
      <c r="B350" s="173"/>
      <c r="C350" s="98" t="s">
        <v>375</v>
      </c>
      <c r="D350" s="99">
        <v>149</v>
      </c>
      <c r="E350" s="100">
        <v>140</v>
      </c>
      <c r="F350" s="100">
        <v>0</v>
      </c>
      <c r="G350" s="100">
        <v>0</v>
      </c>
      <c r="H350" s="100" t="s">
        <v>375</v>
      </c>
      <c r="I350" s="105" t="s">
        <v>375</v>
      </c>
      <c r="J350" s="98" t="s">
        <v>375</v>
      </c>
      <c r="K350" s="192" t="s">
        <v>480</v>
      </c>
      <c r="L350" s="103"/>
      <c r="M350" s="103"/>
      <c r="N350" s="103"/>
      <c r="O350" s="103"/>
    </row>
    <row r="351" spans="1:15" ht="12.2" customHeight="1" x14ac:dyDescent="0.25">
      <c r="A351" s="109" t="s">
        <v>233</v>
      </c>
      <c r="B351" s="173"/>
      <c r="C351" s="98" t="s">
        <v>375</v>
      </c>
      <c r="D351" s="99">
        <v>220</v>
      </c>
      <c r="E351" s="100">
        <v>170</v>
      </c>
      <c r="F351" s="100">
        <v>0</v>
      </c>
      <c r="G351" s="100">
        <v>0</v>
      </c>
      <c r="H351" s="100" t="s">
        <v>375</v>
      </c>
      <c r="I351" s="105" t="s">
        <v>375</v>
      </c>
      <c r="J351" s="98" t="s">
        <v>378</v>
      </c>
      <c r="K351" s="192" t="s">
        <v>480</v>
      </c>
      <c r="L351" s="103"/>
      <c r="M351" s="103"/>
      <c r="N351" s="103"/>
      <c r="O351" s="103"/>
    </row>
    <row r="352" spans="1:15" ht="12.2" customHeight="1" x14ac:dyDescent="0.25">
      <c r="A352" s="109" t="s">
        <v>242</v>
      </c>
      <c r="B352" s="109"/>
      <c r="C352" s="98" t="s">
        <v>375</v>
      </c>
      <c r="D352" s="99">
        <v>0</v>
      </c>
      <c r="E352" s="100">
        <v>0</v>
      </c>
      <c r="F352" s="100">
        <v>0</v>
      </c>
      <c r="G352" s="100">
        <v>0</v>
      </c>
      <c r="H352" s="100" t="s">
        <v>375</v>
      </c>
      <c r="I352" s="105" t="s">
        <v>375</v>
      </c>
      <c r="J352" s="98" t="s">
        <v>378</v>
      </c>
      <c r="K352" s="192" t="s">
        <v>480</v>
      </c>
      <c r="L352" s="103"/>
      <c r="M352" s="103"/>
      <c r="N352" s="103"/>
      <c r="O352" s="103"/>
    </row>
    <row r="353" spans="1:15" ht="12.2" hidden="1" customHeight="1" x14ac:dyDescent="0.25">
      <c r="A353" s="109" t="s">
        <v>330</v>
      </c>
      <c r="B353" s="109"/>
      <c r="C353" s="98" t="s">
        <v>330</v>
      </c>
      <c r="D353" s="99" t="s">
        <v>330</v>
      </c>
      <c r="E353" s="100" t="s">
        <v>330</v>
      </c>
      <c r="F353" s="100" t="s">
        <v>330</v>
      </c>
      <c r="G353" s="100" t="s">
        <v>330</v>
      </c>
      <c r="H353" s="100" t="s">
        <v>330</v>
      </c>
      <c r="I353" s="105" t="s">
        <v>330</v>
      </c>
      <c r="J353" s="98" t="s">
        <v>330</v>
      </c>
      <c r="K353" s="192" t="s">
        <v>480</v>
      </c>
      <c r="L353" s="103"/>
      <c r="M353" s="103"/>
      <c r="N353" s="103"/>
      <c r="O353" s="103"/>
    </row>
    <row r="354" spans="1:15" ht="12.2" hidden="1" customHeight="1" x14ac:dyDescent="0.25">
      <c r="A354" s="109" t="s">
        <v>330</v>
      </c>
      <c r="B354" s="109"/>
      <c r="C354" s="98" t="s">
        <v>330</v>
      </c>
      <c r="D354" s="99" t="s">
        <v>330</v>
      </c>
      <c r="E354" s="100" t="s">
        <v>330</v>
      </c>
      <c r="F354" s="100" t="s">
        <v>330</v>
      </c>
      <c r="G354" s="100" t="s">
        <v>330</v>
      </c>
      <c r="H354" s="100" t="s">
        <v>330</v>
      </c>
      <c r="I354" s="105" t="s">
        <v>330</v>
      </c>
      <c r="J354" s="98" t="s">
        <v>330</v>
      </c>
      <c r="K354" s="192" t="s">
        <v>480</v>
      </c>
      <c r="L354" s="103"/>
      <c r="M354" s="103"/>
      <c r="N354" s="103"/>
      <c r="O354" s="103"/>
    </row>
    <row r="355" spans="1:15" ht="12.2" hidden="1" customHeight="1" x14ac:dyDescent="0.25">
      <c r="A355" s="109" t="s">
        <v>330</v>
      </c>
      <c r="B355" s="173"/>
      <c r="C355" s="98" t="s">
        <v>330</v>
      </c>
      <c r="D355" s="99" t="s">
        <v>330</v>
      </c>
      <c r="E355" s="100" t="s">
        <v>330</v>
      </c>
      <c r="F355" s="100" t="s">
        <v>330</v>
      </c>
      <c r="G355" s="100" t="s">
        <v>330</v>
      </c>
      <c r="H355" s="100" t="s">
        <v>330</v>
      </c>
      <c r="I355" s="105" t="s">
        <v>330</v>
      </c>
      <c r="J355" s="98" t="s">
        <v>330</v>
      </c>
      <c r="K355" s="192" t="s">
        <v>480</v>
      </c>
      <c r="L355" s="103"/>
      <c r="M355" s="103"/>
      <c r="N355" s="103"/>
      <c r="O355" s="103"/>
    </row>
    <row r="356" spans="1:15" ht="12.2" hidden="1" customHeight="1" x14ac:dyDescent="0.25">
      <c r="A356" s="109" t="s">
        <v>330</v>
      </c>
      <c r="B356" s="173"/>
      <c r="C356" s="98" t="s">
        <v>330</v>
      </c>
      <c r="D356" s="99" t="s">
        <v>330</v>
      </c>
      <c r="E356" s="100" t="s">
        <v>330</v>
      </c>
      <c r="F356" s="100" t="s">
        <v>330</v>
      </c>
      <c r="G356" s="100" t="s">
        <v>330</v>
      </c>
      <c r="H356" s="100" t="s">
        <v>330</v>
      </c>
      <c r="I356" s="105" t="s">
        <v>330</v>
      </c>
      <c r="J356" s="98" t="s">
        <v>330</v>
      </c>
      <c r="K356" s="192" t="s">
        <v>480</v>
      </c>
      <c r="L356" s="103"/>
      <c r="M356" s="103"/>
      <c r="N356" s="103"/>
      <c r="O356" s="103"/>
    </row>
    <row r="357" spans="1:15" ht="12.2" hidden="1" customHeight="1" x14ac:dyDescent="0.25">
      <c r="A357" s="109" t="s">
        <v>330</v>
      </c>
      <c r="B357" s="173"/>
      <c r="C357" s="98" t="s">
        <v>330</v>
      </c>
      <c r="D357" s="99" t="s">
        <v>330</v>
      </c>
      <c r="E357" s="100" t="s">
        <v>330</v>
      </c>
      <c r="F357" s="100" t="s">
        <v>330</v>
      </c>
      <c r="G357" s="100" t="s">
        <v>330</v>
      </c>
      <c r="H357" s="100" t="s">
        <v>330</v>
      </c>
      <c r="I357" s="105" t="s">
        <v>330</v>
      </c>
      <c r="J357" s="98" t="s">
        <v>330</v>
      </c>
      <c r="K357" s="192" t="s">
        <v>480</v>
      </c>
      <c r="L357" s="103"/>
      <c r="M357" s="103"/>
      <c r="N357" s="103"/>
      <c r="O357" s="103"/>
    </row>
    <row r="358" spans="1:15" ht="12.2" hidden="1" customHeight="1" x14ac:dyDescent="0.25">
      <c r="A358" s="109" t="s">
        <v>330</v>
      </c>
      <c r="B358" s="173"/>
      <c r="C358" s="98" t="s">
        <v>330</v>
      </c>
      <c r="D358" s="99" t="s">
        <v>330</v>
      </c>
      <c r="E358" s="100" t="s">
        <v>330</v>
      </c>
      <c r="F358" s="100" t="s">
        <v>330</v>
      </c>
      <c r="G358" s="100" t="s">
        <v>330</v>
      </c>
      <c r="H358" s="100" t="s">
        <v>330</v>
      </c>
      <c r="I358" s="105" t="s">
        <v>330</v>
      </c>
      <c r="J358" s="98" t="s">
        <v>330</v>
      </c>
      <c r="K358" s="192" t="s">
        <v>480</v>
      </c>
      <c r="L358" s="103"/>
      <c r="M358" s="103"/>
      <c r="N358" s="103"/>
      <c r="O358" s="103"/>
    </row>
    <row r="359" spans="1:15" ht="12.2" hidden="1" customHeight="1" x14ac:dyDescent="0.25">
      <c r="A359" s="109" t="s">
        <v>330</v>
      </c>
      <c r="B359" s="173"/>
      <c r="C359" s="98" t="s">
        <v>330</v>
      </c>
      <c r="D359" s="99" t="s">
        <v>330</v>
      </c>
      <c r="E359" s="100" t="s">
        <v>330</v>
      </c>
      <c r="F359" s="100" t="s">
        <v>330</v>
      </c>
      <c r="G359" s="100" t="s">
        <v>330</v>
      </c>
      <c r="H359" s="100" t="s">
        <v>330</v>
      </c>
      <c r="I359" s="105" t="s">
        <v>330</v>
      </c>
      <c r="J359" s="98" t="s">
        <v>330</v>
      </c>
      <c r="K359" s="192" t="s">
        <v>480</v>
      </c>
      <c r="L359" s="103"/>
      <c r="M359" s="103"/>
      <c r="N359" s="103"/>
      <c r="O359" s="103"/>
    </row>
    <row r="360" spans="1:15" ht="12.2" hidden="1" customHeight="1" x14ac:dyDescent="0.25">
      <c r="A360" s="109" t="s">
        <v>330</v>
      </c>
      <c r="B360" s="173"/>
      <c r="C360" s="98" t="s">
        <v>330</v>
      </c>
      <c r="D360" s="99" t="s">
        <v>330</v>
      </c>
      <c r="E360" s="100" t="s">
        <v>330</v>
      </c>
      <c r="F360" s="100" t="s">
        <v>330</v>
      </c>
      <c r="G360" s="100" t="s">
        <v>330</v>
      </c>
      <c r="H360" s="100" t="s">
        <v>330</v>
      </c>
      <c r="I360" s="105" t="s">
        <v>330</v>
      </c>
      <c r="J360" s="98" t="s">
        <v>330</v>
      </c>
      <c r="K360" s="192" t="s">
        <v>480</v>
      </c>
      <c r="L360" s="103"/>
      <c r="M360" s="103"/>
      <c r="N360" s="103"/>
      <c r="O360" s="103"/>
    </row>
    <row r="361" spans="1:15" ht="12.2" hidden="1" customHeight="1" x14ac:dyDescent="0.25">
      <c r="A361" s="109" t="s">
        <v>330</v>
      </c>
      <c r="B361" s="109"/>
      <c r="C361" s="98" t="s">
        <v>330</v>
      </c>
      <c r="D361" s="99" t="s">
        <v>330</v>
      </c>
      <c r="E361" s="100" t="s">
        <v>330</v>
      </c>
      <c r="F361" s="100" t="s">
        <v>330</v>
      </c>
      <c r="G361" s="100" t="s">
        <v>330</v>
      </c>
      <c r="H361" s="100" t="s">
        <v>330</v>
      </c>
      <c r="I361" s="105" t="s">
        <v>330</v>
      </c>
      <c r="J361" s="98" t="s">
        <v>330</v>
      </c>
      <c r="K361" s="192" t="s">
        <v>480</v>
      </c>
      <c r="L361" s="103"/>
      <c r="M361" s="103"/>
      <c r="N361" s="103"/>
      <c r="O361" s="103"/>
    </row>
    <row r="362" spans="1:15" ht="12.2" hidden="1" customHeight="1" x14ac:dyDescent="0.25">
      <c r="A362" s="109" t="s">
        <v>330</v>
      </c>
      <c r="B362" s="109"/>
      <c r="C362" s="98" t="s">
        <v>330</v>
      </c>
      <c r="D362" s="99" t="s">
        <v>330</v>
      </c>
      <c r="E362" s="100" t="s">
        <v>330</v>
      </c>
      <c r="F362" s="100" t="s">
        <v>330</v>
      </c>
      <c r="G362" s="100" t="s">
        <v>330</v>
      </c>
      <c r="H362" s="100" t="s">
        <v>330</v>
      </c>
      <c r="I362" s="105" t="s">
        <v>330</v>
      </c>
      <c r="J362" s="98" t="s">
        <v>330</v>
      </c>
      <c r="K362" s="192" t="s">
        <v>480</v>
      </c>
      <c r="L362" s="103"/>
      <c r="M362" s="103"/>
      <c r="N362" s="103"/>
      <c r="O362" s="103"/>
    </row>
    <row r="363" spans="1:15" ht="12.2" hidden="1" customHeight="1" x14ac:dyDescent="0.25">
      <c r="A363" s="109" t="s">
        <v>330</v>
      </c>
      <c r="B363" s="109"/>
      <c r="C363" s="98" t="s">
        <v>330</v>
      </c>
      <c r="D363" s="99" t="s">
        <v>330</v>
      </c>
      <c r="E363" s="100" t="s">
        <v>330</v>
      </c>
      <c r="F363" s="100" t="s">
        <v>330</v>
      </c>
      <c r="G363" s="100" t="s">
        <v>330</v>
      </c>
      <c r="H363" s="100" t="s">
        <v>330</v>
      </c>
      <c r="I363" s="105" t="s">
        <v>330</v>
      </c>
      <c r="J363" s="98" t="s">
        <v>330</v>
      </c>
      <c r="K363" s="192" t="s">
        <v>480</v>
      </c>
      <c r="L363" s="103"/>
      <c r="M363" s="103"/>
      <c r="N363" s="103"/>
      <c r="O363" s="103"/>
    </row>
    <row r="364" spans="1:15" ht="12.2" hidden="1" customHeight="1" x14ac:dyDescent="0.25">
      <c r="A364" s="109" t="s">
        <v>330</v>
      </c>
      <c r="B364" s="109"/>
      <c r="C364" s="98" t="s">
        <v>330</v>
      </c>
      <c r="D364" s="99" t="s">
        <v>330</v>
      </c>
      <c r="E364" s="100" t="s">
        <v>330</v>
      </c>
      <c r="F364" s="100" t="s">
        <v>330</v>
      </c>
      <c r="G364" s="100" t="s">
        <v>330</v>
      </c>
      <c r="H364" s="100" t="s">
        <v>330</v>
      </c>
      <c r="I364" s="105" t="s">
        <v>330</v>
      </c>
      <c r="J364" s="98" t="s">
        <v>330</v>
      </c>
      <c r="K364" s="192" t="s">
        <v>480</v>
      </c>
      <c r="L364" s="103"/>
      <c r="M364" s="103"/>
      <c r="N364" s="103"/>
      <c r="O364" s="103"/>
    </row>
    <row r="365" spans="1:15" ht="12.2" hidden="1" customHeight="1" x14ac:dyDescent="0.25">
      <c r="A365" s="109" t="s">
        <v>330</v>
      </c>
      <c r="B365" s="109"/>
      <c r="C365" s="98" t="s">
        <v>330</v>
      </c>
      <c r="D365" s="99" t="s">
        <v>330</v>
      </c>
      <c r="E365" s="100" t="s">
        <v>330</v>
      </c>
      <c r="F365" s="100" t="s">
        <v>330</v>
      </c>
      <c r="G365" s="100" t="s">
        <v>330</v>
      </c>
      <c r="H365" s="100" t="s">
        <v>330</v>
      </c>
      <c r="I365" s="105" t="s">
        <v>330</v>
      </c>
      <c r="J365" s="98" t="s">
        <v>330</v>
      </c>
      <c r="K365" s="192" t="s">
        <v>480</v>
      </c>
      <c r="L365" s="103"/>
      <c r="M365" s="103"/>
      <c r="N365" s="103"/>
      <c r="O365" s="103"/>
    </row>
    <row r="366" spans="1:15" ht="12.2" hidden="1" customHeight="1" x14ac:dyDescent="0.25">
      <c r="A366" s="109" t="s">
        <v>330</v>
      </c>
      <c r="B366" s="109"/>
      <c r="C366" s="98" t="s">
        <v>330</v>
      </c>
      <c r="D366" s="99" t="s">
        <v>330</v>
      </c>
      <c r="E366" s="100" t="s">
        <v>330</v>
      </c>
      <c r="F366" s="100" t="s">
        <v>330</v>
      </c>
      <c r="G366" s="100" t="s">
        <v>330</v>
      </c>
      <c r="H366" s="100" t="s">
        <v>330</v>
      </c>
      <c r="I366" s="105" t="s">
        <v>330</v>
      </c>
      <c r="J366" s="98" t="s">
        <v>330</v>
      </c>
      <c r="K366" s="192" t="s">
        <v>480</v>
      </c>
      <c r="L366" s="103"/>
      <c r="M366" s="103"/>
      <c r="N366" s="103"/>
      <c r="O366" s="103"/>
    </row>
    <row r="367" spans="1:15" ht="7.5" customHeight="1" x14ac:dyDescent="0.25">
      <c r="A367" s="109"/>
      <c r="B367" s="173"/>
      <c r="C367" s="98"/>
      <c r="D367" s="99"/>
      <c r="E367" s="100"/>
      <c r="F367" s="100"/>
      <c r="G367" s="100"/>
      <c r="H367" s="100"/>
      <c r="I367" s="105"/>
      <c r="J367" s="98"/>
      <c r="K367" s="192"/>
      <c r="L367" s="103"/>
      <c r="M367" s="103"/>
      <c r="N367" s="103"/>
      <c r="O367" s="103"/>
    </row>
    <row r="368" spans="1:15" ht="12.2" customHeight="1" x14ac:dyDescent="0.25">
      <c r="A368" s="464" t="s">
        <v>244</v>
      </c>
      <c r="B368" s="464"/>
      <c r="C368" s="106"/>
      <c r="D368" s="99">
        <v>5353</v>
      </c>
      <c r="E368" s="100">
        <v>5029</v>
      </c>
      <c r="F368" s="100">
        <v>0</v>
      </c>
      <c r="G368" s="100">
        <v>0</v>
      </c>
      <c r="H368" s="100">
        <v>0</v>
      </c>
      <c r="I368" s="105" t="s">
        <v>375</v>
      </c>
      <c r="J368" s="106"/>
      <c r="K368" s="192"/>
      <c r="L368" s="103"/>
      <c r="M368" s="103"/>
      <c r="N368" s="103"/>
      <c r="O368" s="103"/>
    </row>
    <row r="369" spans="1:15" x14ac:dyDescent="0.25">
      <c r="D369" s="52"/>
      <c r="E369" s="52"/>
      <c r="F369" s="52"/>
      <c r="G369" s="52"/>
      <c r="H369" s="52"/>
      <c r="I369" s="52"/>
      <c r="K369" s="189"/>
      <c r="L369" s="102"/>
      <c r="M369" s="102"/>
      <c r="N369" s="102"/>
      <c r="O369" s="102"/>
    </row>
    <row r="370" spans="1:15" x14ac:dyDescent="0.25">
      <c r="K370" s="171"/>
    </row>
    <row r="371" spans="1:15" x14ac:dyDescent="0.25">
      <c r="K371" s="171"/>
    </row>
    <row r="372" spans="1:15" x14ac:dyDescent="0.25">
      <c r="K372" s="171"/>
    </row>
    <row r="373" spans="1:15" x14ac:dyDescent="0.25">
      <c r="K373" s="171"/>
    </row>
    <row r="374" spans="1:15" x14ac:dyDescent="0.25">
      <c r="K374" s="171"/>
    </row>
    <row r="375" spans="1:15" x14ac:dyDescent="0.25">
      <c r="A375" s="456" t="s">
        <v>199</v>
      </c>
      <c r="B375" s="456"/>
      <c r="C375" s="91" t="s">
        <v>200</v>
      </c>
      <c r="D375" s="456" t="s">
        <v>201</v>
      </c>
      <c r="E375" s="456"/>
      <c r="F375" s="456" t="s">
        <v>430</v>
      </c>
      <c r="G375" s="456"/>
      <c r="H375" s="456" t="s">
        <v>430</v>
      </c>
      <c r="I375" s="456"/>
      <c r="J375" s="92" t="s">
        <v>203</v>
      </c>
      <c r="K375" s="171"/>
    </row>
    <row r="376" spans="1:15" x14ac:dyDescent="0.25">
      <c r="A376" s="90"/>
      <c r="B376" s="90"/>
      <c r="C376" s="91" t="s">
        <v>204</v>
      </c>
      <c r="D376" s="172" t="s">
        <v>205</v>
      </c>
      <c r="E376" s="172" t="s">
        <v>206</v>
      </c>
      <c r="F376" s="95" t="s">
        <v>207</v>
      </c>
      <c r="G376" s="95" t="s">
        <v>208</v>
      </c>
      <c r="H376" s="95" t="s">
        <v>376</v>
      </c>
      <c r="I376" s="173" t="s">
        <v>431</v>
      </c>
      <c r="J376" s="90"/>
      <c r="K376" s="190"/>
      <c r="L376" s="93"/>
      <c r="M376" s="93"/>
      <c r="N376" s="93"/>
      <c r="O376" s="93"/>
    </row>
    <row r="377" spans="1:15" x14ac:dyDescent="0.25">
      <c r="A377" s="463" t="s">
        <v>245</v>
      </c>
      <c r="B377" s="463"/>
      <c r="C377" s="463"/>
      <c r="D377" s="463"/>
      <c r="E377" s="463"/>
      <c r="F377" s="463"/>
      <c r="G377" s="463"/>
      <c r="H377" s="463"/>
      <c r="I377" s="463"/>
      <c r="J377" s="463"/>
      <c r="K377" s="171"/>
    </row>
    <row r="378" spans="1:15" ht="12.2" customHeight="1" x14ac:dyDescent="0.25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91"/>
      <c r="L378" s="97"/>
      <c r="M378" s="97"/>
      <c r="N378" s="97"/>
      <c r="O378" s="97"/>
    </row>
    <row r="379" spans="1:15" ht="12.2" customHeight="1" x14ac:dyDescent="0.25">
      <c r="A379" s="109" t="s">
        <v>250</v>
      </c>
      <c r="B379" s="109"/>
      <c r="C379" s="98" t="s">
        <v>584</v>
      </c>
      <c r="D379" s="99">
        <v>166</v>
      </c>
      <c r="E379" s="100">
        <v>67</v>
      </c>
      <c r="F379" s="100">
        <v>67</v>
      </c>
      <c r="G379" s="100">
        <v>67</v>
      </c>
      <c r="H379" s="100" t="s">
        <v>375</v>
      </c>
      <c r="I379" s="105">
        <v>0</v>
      </c>
      <c r="J379" s="98" t="s">
        <v>377</v>
      </c>
      <c r="K379" s="192" t="s">
        <v>480</v>
      </c>
      <c r="L379" s="97"/>
      <c r="M379" s="97"/>
      <c r="N379" s="97"/>
      <c r="O379" s="97"/>
    </row>
    <row r="380" spans="1:15" ht="12.2" customHeight="1" x14ac:dyDescent="0.25">
      <c r="A380" s="109" t="s">
        <v>533</v>
      </c>
      <c r="B380" s="109"/>
      <c r="C380" s="98" t="s">
        <v>584</v>
      </c>
      <c r="D380" s="99">
        <v>591</v>
      </c>
      <c r="E380" s="100">
        <v>274</v>
      </c>
      <c r="F380" s="100">
        <v>274</v>
      </c>
      <c r="G380" s="100">
        <v>261</v>
      </c>
      <c r="H380" s="100">
        <v>-13</v>
      </c>
      <c r="I380" s="105">
        <v>-4.7445255474452552E-2</v>
      </c>
      <c r="J380" s="98" t="s">
        <v>378</v>
      </c>
      <c r="K380" s="192" t="s">
        <v>480</v>
      </c>
      <c r="L380" s="103"/>
      <c r="M380" s="103"/>
      <c r="N380" s="103"/>
      <c r="O380" s="103"/>
    </row>
    <row r="381" spans="1:15" ht="12.2" customHeight="1" x14ac:dyDescent="0.25">
      <c r="A381" s="109" t="s">
        <v>255</v>
      </c>
      <c r="B381" s="109"/>
      <c r="C381" s="98" t="s">
        <v>584</v>
      </c>
      <c r="D381" s="99">
        <v>519</v>
      </c>
      <c r="E381" s="100">
        <v>507</v>
      </c>
      <c r="F381" s="100">
        <v>507</v>
      </c>
      <c r="G381" s="100">
        <v>492</v>
      </c>
      <c r="H381" s="100">
        <v>-15</v>
      </c>
      <c r="I381" s="105">
        <v>-2.9585798816568046E-2</v>
      </c>
      <c r="J381" s="98" t="s">
        <v>375</v>
      </c>
      <c r="K381" s="192" t="s">
        <v>480</v>
      </c>
      <c r="L381" s="103"/>
      <c r="M381" s="103"/>
      <c r="N381" s="103"/>
      <c r="O381" s="103"/>
    </row>
    <row r="382" spans="1:15" ht="12.2" customHeight="1" x14ac:dyDescent="0.25">
      <c r="A382" s="109" t="s">
        <v>247</v>
      </c>
      <c r="B382" s="109"/>
      <c r="C382" s="98" t="s">
        <v>584</v>
      </c>
      <c r="D382" s="99">
        <v>338</v>
      </c>
      <c r="E382" s="100">
        <v>333</v>
      </c>
      <c r="F382" s="100">
        <v>333</v>
      </c>
      <c r="G382" s="100">
        <v>304</v>
      </c>
      <c r="H382" s="100">
        <v>-29</v>
      </c>
      <c r="I382" s="105">
        <v>-8.7087087087087081E-2</v>
      </c>
      <c r="J382" s="98" t="s">
        <v>375</v>
      </c>
      <c r="K382" s="192" t="s">
        <v>480</v>
      </c>
      <c r="L382" s="103"/>
      <c r="M382" s="103"/>
      <c r="N382" s="103"/>
      <c r="O382" s="103"/>
    </row>
    <row r="383" spans="1:15" ht="12.2" customHeight="1" x14ac:dyDescent="0.25">
      <c r="A383" s="109" t="s">
        <v>248</v>
      </c>
      <c r="B383" s="109"/>
      <c r="C383" s="98" t="s">
        <v>584</v>
      </c>
      <c r="D383" s="99">
        <v>338</v>
      </c>
      <c r="E383" s="100">
        <v>333</v>
      </c>
      <c r="F383" s="100">
        <v>333</v>
      </c>
      <c r="G383" s="100">
        <v>310</v>
      </c>
      <c r="H383" s="100">
        <v>-23</v>
      </c>
      <c r="I383" s="105">
        <v>-6.9069069069069067E-2</v>
      </c>
      <c r="J383" s="98" t="s">
        <v>375</v>
      </c>
      <c r="K383" s="192" t="s">
        <v>480</v>
      </c>
      <c r="L383" s="103"/>
      <c r="M383" s="103"/>
      <c r="N383" s="103"/>
      <c r="O383" s="103"/>
    </row>
    <row r="384" spans="1:15" ht="12.2" customHeight="1" x14ac:dyDescent="0.25">
      <c r="A384" s="109" t="s">
        <v>632</v>
      </c>
      <c r="B384" s="109"/>
      <c r="C384" s="98" t="s">
        <v>584</v>
      </c>
      <c r="D384" s="99">
        <v>365</v>
      </c>
      <c r="E384" s="100">
        <v>359</v>
      </c>
      <c r="F384" s="100">
        <v>359</v>
      </c>
      <c r="G384" s="100">
        <v>360</v>
      </c>
      <c r="H384" s="100">
        <v>1</v>
      </c>
      <c r="I384" s="105">
        <v>2.7855153203342618E-3</v>
      </c>
      <c r="J384" s="98" t="s">
        <v>375</v>
      </c>
      <c r="K384" s="192" t="s">
        <v>480</v>
      </c>
      <c r="L384" s="103"/>
      <c r="M384" s="103"/>
      <c r="N384" s="103"/>
      <c r="O384" s="103"/>
    </row>
    <row r="385" spans="1:15" ht="12.2" customHeight="1" x14ac:dyDescent="0.25">
      <c r="A385" s="109" t="s">
        <v>249</v>
      </c>
      <c r="B385" s="109"/>
      <c r="C385" s="98" t="s">
        <v>584</v>
      </c>
      <c r="D385" s="99">
        <v>178</v>
      </c>
      <c r="E385" s="100">
        <v>175</v>
      </c>
      <c r="F385" s="100">
        <v>175</v>
      </c>
      <c r="G385" s="100">
        <v>168</v>
      </c>
      <c r="H385" s="100">
        <v>-7</v>
      </c>
      <c r="I385" s="105">
        <v>-0.04</v>
      </c>
      <c r="J385" s="98" t="s">
        <v>375</v>
      </c>
      <c r="K385" s="192" t="s">
        <v>480</v>
      </c>
      <c r="L385" s="103"/>
      <c r="M385" s="103"/>
      <c r="N385" s="103"/>
      <c r="O385" s="103"/>
    </row>
    <row r="386" spans="1:15" ht="12.2" customHeight="1" x14ac:dyDescent="0.25">
      <c r="A386" s="109" t="s">
        <v>362</v>
      </c>
      <c r="B386" s="109"/>
      <c r="C386" s="98" t="s">
        <v>583</v>
      </c>
      <c r="D386" s="99">
        <v>360</v>
      </c>
      <c r="E386" s="100">
        <v>360</v>
      </c>
      <c r="F386" s="100">
        <v>0</v>
      </c>
      <c r="G386" s="100">
        <v>0</v>
      </c>
      <c r="H386" s="100" t="s">
        <v>375</v>
      </c>
      <c r="I386" s="105" t="s">
        <v>375</v>
      </c>
      <c r="J386" s="98" t="s">
        <v>375</v>
      </c>
      <c r="K386" s="192" t="s">
        <v>480</v>
      </c>
      <c r="L386" s="103"/>
      <c r="M386" s="103"/>
      <c r="N386" s="103"/>
      <c r="O386" s="103"/>
    </row>
    <row r="387" spans="1:15" ht="12.2" customHeight="1" x14ac:dyDescent="0.25">
      <c r="A387" s="109" t="s">
        <v>246</v>
      </c>
      <c r="B387" s="109"/>
      <c r="C387" s="98" t="s">
        <v>650</v>
      </c>
      <c r="D387" s="99">
        <v>56</v>
      </c>
      <c r="E387" s="100">
        <v>56</v>
      </c>
      <c r="F387" s="100">
        <v>52</v>
      </c>
      <c r="G387" s="100">
        <v>51</v>
      </c>
      <c r="H387" s="100">
        <v>-1</v>
      </c>
      <c r="I387" s="105">
        <v>-1.9230769230769232E-2</v>
      </c>
      <c r="J387" s="98" t="s">
        <v>375</v>
      </c>
      <c r="K387" s="192" t="s">
        <v>480</v>
      </c>
      <c r="L387" s="103"/>
      <c r="M387" s="103"/>
      <c r="N387" s="103"/>
      <c r="O387" s="103"/>
    </row>
    <row r="388" spans="1:15" ht="12.2" customHeight="1" x14ac:dyDescent="0.25">
      <c r="A388" s="109" t="s">
        <v>363</v>
      </c>
      <c r="B388" s="109"/>
      <c r="C388" s="98" t="s">
        <v>650</v>
      </c>
      <c r="D388" s="99">
        <v>166</v>
      </c>
      <c r="E388" s="100">
        <v>159</v>
      </c>
      <c r="F388" s="100">
        <v>53</v>
      </c>
      <c r="G388" s="100">
        <v>54</v>
      </c>
      <c r="H388" s="100">
        <v>1</v>
      </c>
      <c r="I388" s="105">
        <v>1.8867924528301886E-2</v>
      </c>
      <c r="J388" s="98" t="s">
        <v>375</v>
      </c>
      <c r="K388" s="192" t="s">
        <v>480</v>
      </c>
      <c r="L388" s="103"/>
      <c r="M388" s="103"/>
      <c r="N388" s="103"/>
      <c r="O388" s="103"/>
    </row>
    <row r="389" spans="1:15" ht="12.2" customHeight="1" x14ac:dyDescent="0.25">
      <c r="A389" s="109" t="s">
        <v>364</v>
      </c>
      <c r="B389" s="109"/>
      <c r="C389" s="98" t="s">
        <v>650</v>
      </c>
      <c r="D389" s="99">
        <v>166</v>
      </c>
      <c r="E389" s="100">
        <v>159</v>
      </c>
      <c r="F389" s="100">
        <v>53</v>
      </c>
      <c r="G389" s="100">
        <v>54</v>
      </c>
      <c r="H389" s="100">
        <v>1</v>
      </c>
      <c r="I389" s="105">
        <v>1.8867924528301886E-2</v>
      </c>
      <c r="J389" s="98" t="s">
        <v>375</v>
      </c>
      <c r="K389" s="192" t="s">
        <v>480</v>
      </c>
      <c r="L389" s="103"/>
      <c r="M389" s="103"/>
      <c r="N389" s="103"/>
      <c r="O389" s="103"/>
    </row>
    <row r="390" spans="1:15" ht="12.2" customHeight="1" x14ac:dyDescent="0.25">
      <c r="A390" s="109" t="s">
        <v>254</v>
      </c>
      <c r="B390" s="109"/>
      <c r="C390" s="98" t="s">
        <v>585</v>
      </c>
      <c r="D390" s="99">
        <v>85</v>
      </c>
      <c r="E390" s="100">
        <v>70</v>
      </c>
      <c r="F390" s="100">
        <v>70</v>
      </c>
      <c r="G390" s="100">
        <v>72</v>
      </c>
      <c r="H390" s="100">
        <v>2</v>
      </c>
      <c r="I390" s="105">
        <v>2.8571428571428571E-2</v>
      </c>
      <c r="J390" s="98" t="s">
        <v>378</v>
      </c>
      <c r="K390" s="192" t="s">
        <v>480</v>
      </c>
      <c r="L390" s="103"/>
      <c r="M390" s="103"/>
      <c r="N390" s="103"/>
      <c r="O390" s="103"/>
    </row>
    <row r="391" spans="1:15" ht="12.2" customHeight="1" x14ac:dyDescent="0.25">
      <c r="A391" s="109" t="s">
        <v>251</v>
      </c>
      <c r="B391" s="109"/>
      <c r="C391" s="98" t="s">
        <v>585</v>
      </c>
      <c r="D391" s="99">
        <v>75</v>
      </c>
      <c r="E391" s="100">
        <v>63</v>
      </c>
      <c r="F391" s="100">
        <v>63</v>
      </c>
      <c r="G391" s="100">
        <v>62</v>
      </c>
      <c r="H391" s="100">
        <v>-1</v>
      </c>
      <c r="I391" s="105">
        <v>-1.5873015873015872E-2</v>
      </c>
      <c r="J391" s="98" t="s">
        <v>378</v>
      </c>
      <c r="K391" s="192" t="s">
        <v>480</v>
      </c>
      <c r="L391" s="103"/>
      <c r="M391" s="103"/>
      <c r="N391" s="103"/>
      <c r="O391" s="103"/>
    </row>
    <row r="392" spans="1:15" ht="12.2" customHeight="1" x14ac:dyDescent="0.25">
      <c r="A392" s="109" t="s">
        <v>503</v>
      </c>
      <c r="B392" s="109"/>
      <c r="C392" s="98" t="s">
        <v>585</v>
      </c>
      <c r="D392" s="99">
        <v>72</v>
      </c>
      <c r="E392" s="100">
        <v>55</v>
      </c>
      <c r="F392" s="100">
        <v>55</v>
      </c>
      <c r="G392" s="100">
        <v>54</v>
      </c>
      <c r="H392" s="100">
        <v>-1</v>
      </c>
      <c r="I392" s="105">
        <v>-1.8181818181818181E-2</v>
      </c>
      <c r="J392" s="98" t="s">
        <v>378</v>
      </c>
      <c r="K392" s="192" t="s">
        <v>480</v>
      </c>
      <c r="L392" s="103"/>
      <c r="M392" s="103"/>
      <c r="N392" s="103"/>
      <c r="O392" s="103"/>
    </row>
    <row r="393" spans="1:15" ht="12.2" customHeight="1" x14ac:dyDescent="0.25">
      <c r="A393" s="109" t="s">
        <v>253</v>
      </c>
      <c r="B393" s="109"/>
      <c r="C393" s="98" t="s">
        <v>585</v>
      </c>
      <c r="D393" s="99">
        <v>70</v>
      </c>
      <c r="E393" s="100">
        <v>64</v>
      </c>
      <c r="F393" s="100">
        <v>64</v>
      </c>
      <c r="G393" s="100">
        <v>62</v>
      </c>
      <c r="H393" s="100">
        <v>-2</v>
      </c>
      <c r="I393" s="105">
        <v>-3.125E-2</v>
      </c>
      <c r="J393" s="98" t="s">
        <v>375</v>
      </c>
      <c r="K393" s="192" t="s">
        <v>480</v>
      </c>
      <c r="L393" s="103"/>
      <c r="M393" s="103"/>
      <c r="N393" s="103"/>
      <c r="O393" s="103"/>
    </row>
    <row r="394" spans="1:15" ht="12.2" customHeight="1" x14ac:dyDescent="0.25">
      <c r="A394" s="109" t="s">
        <v>252</v>
      </c>
      <c r="B394" s="109"/>
      <c r="C394" s="98" t="s">
        <v>585</v>
      </c>
      <c r="D394" s="99">
        <v>75</v>
      </c>
      <c r="E394" s="100">
        <v>63</v>
      </c>
      <c r="F394" s="100">
        <v>63</v>
      </c>
      <c r="G394" s="100">
        <v>61</v>
      </c>
      <c r="H394" s="100">
        <v>-2</v>
      </c>
      <c r="I394" s="105">
        <v>-3.1746031746031744E-2</v>
      </c>
      <c r="J394" s="98" t="s">
        <v>378</v>
      </c>
      <c r="K394" s="192" t="s">
        <v>480</v>
      </c>
      <c r="L394" s="103"/>
      <c r="M394" s="103"/>
      <c r="N394" s="103"/>
      <c r="O394" s="103"/>
    </row>
    <row r="395" spans="1:15" ht="12.2" hidden="1" customHeight="1" x14ac:dyDescent="0.25">
      <c r="A395" s="109" t="s">
        <v>330</v>
      </c>
      <c r="B395" s="109"/>
      <c r="C395" s="98" t="s">
        <v>330</v>
      </c>
      <c r="D395" s="99" t="s">
        <v>330</v>
      </c>
      <c r="E395" s="100" t="s">
        <v>330</v>
      </c>
      <c r="F395" s="100" t="s">
        <v>330</v>
      </c>
      <c r="G395" s="100" t="s">
        <v>330</v>
      </c>
      <c r="H395" s="100" t="s">
        <v>330</v>
      </c>
      <c r="I395" s="105" t="s">
        <v>330</v>
      </c>
      <c r="J395" s="98" t="s">
        <v>330</v>
      </c>
      <c r="K395" s="192" t="s">
        <v>480</v>
      </c>
      <c r="L395" s="103"/>
      <c r="M395" s="103"/>
      <c r="N395" s="103"/>
      <c r="O395" s="103"/>
    </row>
    <row r="396" spans="1:15" ht="12.2" hidden="1" customHeight="1" x14ac:dyDescent="0.25">
      <c r="A396" s="109" t="s">
        <v>330</v>
      </c>
      <c r="B396" s="109"/>
      <c r="C396" s="98" t="s">
        <v>330</v>
      </c>
      <c r="D396" s="99" t="s">
        <v>330</v>
      </c>
      <c r="E396" s="100" t="s">
        <v>330</v>
      </c>
      <c r="F396" s="100" t="s">
        <v>330</v>
      </c>
      <c r="G396" s="100" t="s">
        <v>330</v>
      </c>
      <c r="H396" s="100" t="s">
        <v>330</v>
      </c>
      <c r="I396" s="105" t="s">
        <v>330</v>
      </c>
      <c r="J396" s="98" t="s">
        <v>330</v>
      </c>
      <c r="K396" s="192" t="s">
        <v>480</v>
      </c>
      <c r="L396" s="103"/>
      <c r="M396" s="103"/>
      <c r="N396" s="103"/>
      <c r="O396" s="103"/>
    </row>
    <row r="397" spans="1:15" ht="12.2" hidden="1" customHeight="1" x14ac:dyDescent="0.25">
      <c r="A397" s="109" t="s">
        <v>330</v>
      </c>
      <c r="B397" s="109"/>
      <c r="C397" s="98" t="s">
        <v>330</v>
      </c>
      <c r="D397" s="99" t="s">
        <v>330</v>
      </c>
      <c r="E397" s="100" t="s">
        <v>330</v>
      </c>
      <c r="F397" s="100" t="s">
        <v>330</v>
      </c>
      <c r="G397" s="100" t="s">
        <v>330</v>
      </c>
      <c r="H397" s="100" t="s">
        <v>330</v>
      </c>
      <c r="I397" s="105" t="s">
        <v>330</v>
      </c>
      <c r="J397" s="98" t="s">
        <v>330</v>
      </c>
      <c r="K397" s="192" t="s">
        <v>480</v>
      </c>
      <c r="L397" s="103"/>
      <c r="M397" s="103"/>
      <c r="N397" s="103"/>
      <c r="O397" s="103"/>
    </row>
    <row r="398" spans="1:15" ht="12.2" hidden="1" customHeight="1" x14ac:dyDescent="0.25">
      <c r="A398" s="109" t="s">
        <v>330</v>
      </c>
      <c r="B398" s="109"/>
      <c r="C398" s="98" t="s">
        <v>330</v>
      </c>
      <c r="D398" s="99" t="s">
        <v>330</v>
      </c>
      <c r="E398" s="100" t="s">
        <v>330</v>
      </c>
      <c r="F398" s="100" t="s">
        <v>330</v>
      </c>
      <c r="G398" s="100" t="s">
        <v>330</v>
      </c>
      <c r="H398" s="100" t="s">
        <v>330</v>
      </c>
      <c r="I398" s="105" t="s">
        <v>330</v>
      </c>
      <c r="J398" s="98" t="s">
        <v>330</v>
      </c>
      <c r="K398" s="192" t="s">
        <v>480</v>
      </c>
      <c r="L398" s="103"/>
      <c r="M398" s="103"/>
      <c r="N398" s="103"/>
      <c r="O398" s="103"/>
    </row>
    <row r="399" spans="1:15" ht="12.2" hidden="1" customHeight="1" x14ac:dyDescent="0.25">
      <c r="A399" s="109" t="s">
        <v>330</v>
      </c>
      <c r="B399" s="109"/>
      <c r="C399" s="98" t="s">
        <v>330</v>
      </c>
      <c r="D399" s="99" t="s">
        <v>330</v>
      </c>
      <c r="E399" s="100" t="s">
        <v>330</v>
      </c>
      <c r="F399" s="100" t="s">
        <v>330</v>
      </c>
      <c r="G399" s="100" t="s">
        <v>330</v>
      </c>
      <c r="H399" s="100" t="s">
        <v>330</v>
      </c>
      <c r="I399" s="105" t="s">
        <v>330</v>
      </c>
      <c r="J399" s="98" t="s">
        <v>330</v>
      </c>
      <c r="K399" s="192" t="s">
        <v>480</v>
      </c>
      <c r="L399" s="103"/>
      <c r="M399" s="103"/>
      <c r="N399" s="103"/>
      <c r="O399" s="103"/>
    </row>
    <row r="400" spans="1:15" ht="12.2" hidden="1" customHeight="1" x14ac:dyDescent="0.25">
      <c r="A400" s="109" t="s">
        <v>330</v>
      </c>
      <c r="B400" s="109"/>
      <c r="C400" s="98" t="s">
        <v>330</v>
      </c>
      <c r="D400" s="99" t="s">
        <v>330</v>
      </c>
      <c r="E400" s="100" t="s">
        <v>330</v>
      </c>
      <c r="F400" s="100" t="s">
        <v>330</v>
      </c>
      <c r="G400" s="100" t="s">
        <v>330</v>
      </c>
      <c r="H400" s="100" t="s">
        <v>330</v>
      </c>
      <c r="I400" s="105" t="s">
        <v>330</v>
      </c>
      <c r="J400" s="98" t="s">
        <v>330</v>
      </c>
      <c r="K400" s="192" t="s">
        <v>480</v>
      </c>
      <c r="L400" s="103"/>
      <c r="M400" s="103"/>
      <c r="N400" s="103"/>
      <c r="O400" s="103"/>
    </row>
    <row r="401" spans="1:15" ht="12.2" hidden="1" customHeight="1" x14ac:dyDescent="0.25">
      <c r="A401" s="109" t="s">
        <v>330</v>
      </c>
      <c r="B401" s="109"/>
      <c r="C401" s="98" t="s">
        <v>330</v>
      </c>
      <c r="D401" s="99" t="s">
        <v>330</v>
      </c>
      <c r="E401" s="100" t="s">
        <v>330</v>
      </c>
      <c r="F401" s="100" t="s">
        <v>330</v>
      </c>
      <c r="G401" s="100" t="s">
        <v>330</v>
      </c>
      <c r="H401" s="100" t="s">
        <v>330</v>
      </c>
      <c r="I401" s="105" t="s">
        <v>330</v>
      </c>
      <c r="J401" s="98" t="s">
        <v>330</v>
      </c>
      <c r="K401" s="192" t="s">
        <v>480</v>
      </c>
      <c r="L401" s="103"/>
      <c r="M401" s="103"/>
      <c r="N401" s="103"/>
      <c r="O401" s="103"/>
    </row>
    <row r="402" spans="1:15" ht="12.2" hidden="1" customHeight="1" x14ac:dyDescent="0.25">
      <c r="A402" s="109" t="s">
        <v>330</v>
      </c>
      <c r="B402" s="109"/>
      <c r="C402" s="98" t="s">
        <v>330</v>
      </c>
      <c r="D402" s="99" t="s">
        <v>330</v>
      </c>
      <c r="E402" s="100" t="s">
        <v>330</v>
      </c>
      <c r="F402" s="100" t="s">
        <v>330</v>
      </c>
      <c r="G402" s="100" t="s">
        <v>330</v>
      </c>
      <c r="H402" s="100" t="s">
        <v>330</v>
      </c>
      <c r="I402" s="105" t="s">
        <v>330</v>
      </c>
      <c r="J402" s="98" t="s">
        <v>330</v>
      </c>
      <c r="K402" s="192" t="s">
        <v>480</v>
      </c>
      <c r="L402" s="103"/>
      <c r="M402" s="103"/>
      <c r="N402" s="103"/>
      <c r="O402" s="103"/>
    </row>
    <row r="403" spans="1:15" ht="12.2" hidden="1" customHeight="1" x14ac:dyDescent="0.25">
      <c r="A403" s="109" t="s">
        <v>330</v>
      </c>
      <c r="B403" s="109"/>
      <c r="C403" s="98" t="s">
        <v>330</v>
      </c>
      <c r="D403" s="99" t="s">
        <v>330</v>
      </c>
      <c r="E403" s="100" t="s">
        <v>330</v>
      </c>
      <c r="F403" s="100" t="s">
        <v>330</v>
      </c>
      <c r="G403" s="100" t="s">
        <v>330</v>
      </c>
      <c r="H403" s="100" t="s">
        <v>330</v>
      </c>
      <c r="I403" s="105" t="s">
        <v>330</v>
      </c>
      <c r="J403" s="98" t="s">
        <v>330</v>
      </c>
      <c r="K403" s="192" t="s">
        <v>480</v>
      </c>
      <c r="L403" s="103"/>
      <c r="M403" s="103"/>
      <c r="N403" s="103"/>
      <c r="O403" s="103"/>
    </row>
    <row r="404" spans="1:15" ht="12.2" hidden="1" customHeight="1" x14ac:dyDescent="0.25">
      <c r="A404" s="109" t="s">
        <v>330</v>
      </c>
      <c r="B404" s="109"/>
      <c r="C404" s="98" t="s">
        <v>330</v>
      </c>
      <c r="D404" s="99" t="s">
        <v>330</v>
      </c>
      <c r="E404" s="100" t="s">
        <v>330</v>
      </c>
      <c r="F404" s="100" t="s">
        <v>330</v>
      </c>
      <c r="G404" s="100" t="s">
        <v>330</v>
      </c>
      <c r="H404" s="100" t="s">
        <v>330</v>
      </c>
      <c r="I404" s="105" t="s">
        <v>330</v>
      </c>
      <c r="J404" s="98" t="s">
        <v>330</v>
      </c>
      <c r="K404" s="192" t="s">
        <v>480</v>
      </c>
      <c r="L404" s="103"/>
      <c r="M404" s="103"/>
      <c r="N404" s="103"/>
      <c r="O404" s="103"/>
    </row>
    <row r="405" spans="1:15" ht="12.2" hidden="1" customHeight="1" x14ac:dyDescent="0.25">
      <c r="A405" s="109" t="s">
        <v>330</v>
      </c>
      <c r="B405" s="109"/>
      <c r="C405" s="98" t="s">
        <v>330</v>
      </c>
      <c r="D405" s="99" t="s">
        <v>330</v>
      </c>
      <c r="E405" s="100" t="s">
        <v>330</v>
      </c>
      <c r="F405" s="100" t="s">
        <v>330</v>
      </c>
      <c r="G405" s="100" t="s">
        <v>330</v>
      </c>
      <c r="H405" s="100" t="s">
        <v>330</v>
      </c>
      <c r="I405" s="105" t="s">
        <v>330</v>
      </c>
      <c r="J405" s="98" t="s">
        <v>330</v>
      </c>
      <c r="K405" s="192" t="s">
        <v>480</v>
      </c>
      <c r="L405" s="103"/>
      <c r="M405" s="103"/>
      <c r="N405" s="103"/>
      <c r="O405" s="103"/>
    </row>
    <row r="406" spans="1:15" ht="7.35" customHeight="1" x14ac:dyDescent="0.25">
      <c r="A406" s="109"/>
      <c r="B406" s="173"/>
      <c r="C406" s="98"/>
      <c r="D406" s="99"/>
      <c r="E406" s="100"/>
      <c r="F406" s="100"/>
      <c r="G406" s="100"/>
      <c r="H406" s="100"/>
      <c r="I406" s="105"/>
      <c r="J406" s="98"/>
      <c r="K406" s="192"/>
      <c r="L406" s="103"/>
      <c r="M406" s="103"/>
      <c r="N406" s="103"/>
      <c r="O406" s="103"/>
    </row>
    <row r="407" spans="1:15" ht="12.2" customHeight="1" x14ac:dyDescent="0.25">
      <c r="A407" s="464" t="s">
        <v>256</v>
      </c>
      <c r="B407" s="464"/>
      <c r="C407" s="106"/>
      <c r="D407" s="99">
        <v>3620</v>
      </c>
      <c r="E407" s="100">
        <v>3097</v>
      </c>
      <c r="F407" s="100">
        <v>2521</v>
      </c>
      <c r="G407" s="100">
        <v>2432</v>
      </c>
      <c r="H407" s="100">
        <v>-89</v>
      </c>
      <c r="I407" s="105">
        <v>-3.530345101150334E-2</v>
      </c>
      <c r="J407" s="106"/>
      <c r="K407" s="192"/>
      <c r="L407" s="103"/>
      <c r="M407" s="103"/>
      <c r="N407" s="103"/>
      <c r="O407" s="103"/>
    </row>
    <row r="408" spans="1:15" ht="12.2" customHeight="1" x14ac:dyDescent="0.25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89"/>
      <c r="L408" s="102"/>
      <c r="M408" s="102"/>
      <c r="N408" s="102"/>
      <c r="O408" s="102"/>
    </row>
    <row r="409" spans="1:15" x14ac:dyDescent="0.25">
      <c r="A409" s="463" t="s">
        <v>574</v>
      </c>
      <c r="B409" s="463"/>
      <c r="C409" s="463"/>
      <c r="D409" s="463"/>
      <c r="E409" s="463"/>
      <c r="F409" s="463"/>
      <c r="G409" s="463"/>
      <c r="H409" s="463"/>
      <c r="I409" s="463"/>
      <c r="J409" s="463"/>
      <c r="K409" s="191"/>
      <c r="L409" s="97"/>
      <c r="M409" s="97"/>
      <c r="N409" s="97"/>
      <c r="O409" s="97"/>
    </row>
    <row r="410" spans="1:15" ht="12.2" customHeight="1" x14ac:dyDescent="0.25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91"/>
      <c r="L410" s="97"/>
      <c r="M410" s="97"/>
      <c r="N410" s="97"/>
      <c r="O410" s="97"/>
    </row>
    <row r="411" spans="1:15" ht="12.2" customHeight="1" x14ac:dyDescent="0.25">
      <c r="A411" s="109" t="s">
        <v>618</v>
      </c>
      <c r="B411" s="109"/>
      <c r="C411" s="98" t="s">
        <v>583</v>
      </c>
      <c r="D411" s="99">
        <v>141</v>
      </c>
      <c r="E411" s="100">
        <v>126</v>
      </c>
      <c r="F411" s="100">
        <v>120</v>
      </c>
      <c r="G411" s="100">
        <v>118</v>
      </c>
      <c r="H411" s="100">
        <v>-2</v>
      </c>
      <c r="I411" s="105">
        <v>-1.6666666666666666E-2</v>
      </c>
      <c r="J411" s="98" t="s">
        <v>378</v>
      </c>
      <c r="K411" s="192" t="s">
        <v>480</v>
      </c>
      <c r="L411" s="97"/>
      <c r="M411" s="97"/>
      <c r="N411" s="97"/>
      <c r="O411" s="97"/>
    </row>
    <row r="412" spans="1:15" ht="12.2" customHeight="1" x14ac:dyDescent="0.25">
      <c r="A412" s="109" t="s">
        <v>619</v>
      </c>
      <c r="B412" s="109"/>
      <c r="C412" s="98" t="s">
        <v>583</v>
      </c>
      <c r="D412" s="99">
        <v>10</v>
      </c>
      <c r="E412" s="100">
        <v>6</v>
      </c>
      <c r="F412" s="100">
        <v>6</v>
      </c>
      <c r="G412" s="100">
        <v>6</v>
      </c>
      <c r="H412" s="100" t="s">
        <v>375</v>
      </c>
      <c r="I412" s="105">
        <v>0</v>
      </c>
      <c r="J412" s="98" t="s">
        <v>378</v>
      </c>
      <c r="K412" s="192" t="s">
        <v>480</v>
      </c>
      <c r="L412" s="97"/>
      <c r="M412" s="97"/>
      <c r="N412" s="97"/>
      <c r="O412" s="97"/>
    </row>
    <row r="413" spans="1:15" ht="12.2" customHeight="1" x14ac:dyDescent="0.25">
      <c r="A413" s="109" t="s">
        <v>620</v>
      </c>
      <c r="B413" s="109"/>
      <c r="C413" s="98" t="s">
        <v>583</v>
      </c>
      <c r="D413" s="99">
        <v>10</v>
      </c>
      <c r="E413" s="100">
        <v>6</v>
      </c>
      <c r="F413" s="100">
        <v>6</v>
      </c>
      <c r="G413" s="100">
        <v>6</v>
      </c>
      <c r="H413" s="100" t="s">
        <v>375</v>
      </c>
      <c r="I413" s="105">
        <v>0</v>
      </c>
      <c r="J413" s="98" t="s">
        <v>378</v>
      </c>
      <c r="K413" s="192" t="s">
        <v>480</v>
      </c>
      <c r="L413" s="97"/>
      <c r="M413" s="97"/>
      <c r="N413" s="97"/>
      <c r="O413" s="97"/>
    </row>
    <row r="414" spans="1:15" ht="12.2" customHeight="1" x14ac:dyDescent="0.25">
      <c r="A414" s="109" t="s">
        <v>621</v>
      </c>
      <c r="B414" s="109"/>
      <c r="C414" s="98" t="s">
        <v>583</v>
      </c>
      <c r="D414" s="99">
        <v>10</v>
      </c>
      <c r="E414" s="100">
        <v>10</v>
      </c>
      <c r="F414" s="100">
        <v>9</v>
      </c>
      <c r="G414" s="100">
        <v>9</v>
      </c>
      <c r="H414" s="100" t="s">
        <v>375</v>
      </c>
      <c r="I414" s="105">
        <v>0</v>
      </c>
      <c r="J414" s="98" t="s">
        <v>375</v>
      </c>
      <c r="K414" s="192" t="s">
        <v>480</v>
      </c>
      <c r="L414" s="97"/>
      <c r="M414" s="97"/>
      <c r="N414" s="97"/>
      <c r="O414" s="97"/>
    </row>
    <row r="415" spans="1:15" ht="12.2" customHeight="1" x14ac:dyDescent="0.25">
      <c r="A415" s="109" t="s">
        <v>622</v>
      </c>
      <c r="B415" s="109"/>
      <c r="C415" s="98" t="s">
        <v>583</v>
      </c>
      <c r="D415" s="99">
        <v>10</v>
      </c>
      <c r="E415" s="100">
        <v>10</v>
      </c>
      <c r="F415" s="100">
        <v>9</v>
      </c>
      <c r="G415" s="100">
        <v>9</v>
      </c>
      <c r="H415" s="100" t="s">
        <v>375</v>
      </c>
      <c r="I415" s="105">
        <v>0</v>
      </c>
      <c r="J415" s="98" t="s">
        <v>375</v>
      </c>
      <c r="K415" s="192" t="s">
        <v>480</v>
      </c>
      <c r="L415" s="97"/>
      <c r="M415" s="97"/>
      <c r="N415" s="97"/>
      <c r="O415" s="97"/>
    </row>
    <row r="416" spans="1:15" ht="12.2" customHeight="1" x14ac:dyDescent="0.25">
      <c r="A416" s="109" t="s">
        <v>637</v>
      </c>
      <c r="B416" s="109"/>
      <c r="C416" s="98" t="s">
        <v>583</v>
      </c>
      <c r="D416" s="99">
        <v>16</v>
      </c>
      <c r="E416" s="100">
        <v>8</v>
      </c>
      <c r="F416" s="100">
        <v>8</v>
      </c>
      <c r="G416" s="100">
        <v>8</v>
      </c>
      <c r="H416" s="100" t="s">
        <v>375</v>
      </c>
      <c r="I416" s="105">
        <v>0</v>
      </c>
      <c r="J416" s="98" t="s">
        <v>378</v>
      </c>
      <c r="K416" s="192" t="s">
        <v>480</v>
      </c>
      <c r="L416" s="97"/>
      <c r="M416" s="97"/>
      <c r="N416" s="97"/>
      <c r="O416" s="97"/>
    </row>
    <row r="417" spans="1:15" ht="12.2" customHeight="1" x14ac:dyDescent="0.25">
      <c r="A417" s="109" t="s">
        <v>549</v>
      </c>
      <c r="B417" s="109"/>
      <c r="C417" s="98" t="s">
        <v>583</v>
      </c>
      <c r="D417" s="99">
        <v>46</v>
      </c>
      <c r="E417" s="100">
        <v>40</v>
      </c>
      <c r="F417" s="100">
        <v>28</v>
      </c>
      <c r="G417" s="100">
        <v>24</v>
      </c>
      <c r="H417" s="100">
        <v>-4</v>
      </c>
      <c r="I417" s="105">
        <v>-0.14285714285714285</v>
      </c>
      <c r="J417" s="98" t="s">
        <v>378</v>
      </c>
      <c r="K417" s="192" t="s">
        <v>480</v>
      </c>
      <c r="L417" s="97"/>
      <c r="M417" s="97"/>
      <c r="N417" s="97"/>
      <c r="O417" s="97"/>
    </row>
    <row r="418" spans="1:15" ht="12.2" customHeight="1" x14ac:dyDescent="0.25">
      <c r="A418" s="109" t="s">
        <v>634</v>
      </c>
      <c r="B418" s="109"/>
      <c r="C418" s="98" t="s">
        <v>583</v>
      </c>
      <c r="D418" s="99">
        <v>12</v>
      </c>
      <c r="E418" s="100">
        <v>12</v>
      </c>
      <c r="F418" s="100">
        <v>5</v>
      </c>
      <c r="G418" s="100">
        <v>4</v>
      </c>
      <c r="H418" s="100">
        <v>-1</v>
      </c>
      <c r="I418" s="105">
        <v>-0.2</v>
      </c>
      <c r="J418" s="98" t="s">
        <v>375</v>
      </c>
      <c r="K418" s="192" t="s">
        <v>480</v>
      </c>
      <c r="L418" s="97"/>
      <c r="M418" s="97"/>
      <c r="N418" s="97"/>
      <c r="O418" s="97"/>
    </row>
    <row r="419" spans="1:15" ht="12.2" customHeight="1" x14ac:dyDescent="0.25">
      <c r="A419" s="109" t="s">
        <v>577</v>
      </c>
      <c r="B419" s="109"/>
      <c r="C419" s="98" t="s">
        <v>375</v>
      </c>
      <c r="D419" s="99">
        <v>30</v>
      </c>
      <c r="E419" s="100">
        <v>27</v>
      </c>
      <c r="F419" s="100">
        <v>0</v>
      </c>
      <c r="G419" s="100">
        <v>0</v>
      </c>
      <c r="H419" s="100" t="s">
        <v>375</v>
      </c>
      <c r="I419" s="105" t="s">
        <v>375</v>
      </c>
      <c r="J419" s="98" t="s">
        <v>378</v>
      </c>
      <c r="K419" s="192" t="s">
        <v>480</v>
      </c>
      <c r="L419" s="97"/>
      <c r="M419" s="97"/>
      <c r="N419" s="97"/>
      <c r="O419" s="97"/>
    </row>
    <row r="420" spans="1:15" ht="12.2" customHeight="1" x14ac:dyDescent="0.25">
      <c r="A420" s="109" t="s">
        <v>548</v>
      </c>
      <c r="B420" s="109"/>
      <c r="C420" s="98" t="s">
        <v>375</v>
      </c>
      <c r="D420" s="99">
        <v>35</v>
      </c>
      <c r="E420" s="100">
        <v>28</v>
      </c>
      <c r="F420" s="100">
        <v>0</v>
      </c>
      <c r="G420" s="100">
        <v>0</v>
      </c>
      <c r="H420" s="100" t="s">
        <v>375</v>
      </c>
      <c r="I420" s="105" t="s">
        <v>375</v>
      </c>
      <c r="J420" s="98" t="s">
        <v>378</v>
      </c>
      <c r="K420" s="192" t="s">
        <v>480</v>
      </c>
      <c r="L420" s="97"/>
      <c r="M420" s="97"/>
      <c r="N420" s="97"/>
      <c r="O420" s="97"/>
    </row>
    <row r="421" spans="1:15" ht="12.2" customHeight="1" x14ac:dyDescent="0.25">
      <c r="A421" s="109" t="s">
        <v>633</v>
      </c>
      <c r="B421" s="109"/>
      <c r="C421" s="98" t="s">
        <v>583</v>
      </c>
      <c r="D421" s="99">
        <v>43</v>
      </c>
      <c r="E421" s="100">
        <v>35</v>
      </c>
      <c r="F421" s="100">
        <v>13</v>
      </c>
      <c r="G421" s="100">
        <v>9</v>
      </c>
      <c r="H421" s="100">
        <v>-4</v>
      </c>
      <c r="I421" s="105">
        <v>-0.30769230769230771</v>
      </c>
      <c r="J421" s="98" t="s">
        <v>378</v>
      </c>
      <c r="K421" s="192" t="s">
        <v>480</v>
      </c>
      <c r="L421" s="97"/>
      <c r="M421" s="97"/>
      <c r="N421" s="97"/>
      <c r="O421" s="97"/>
    </row>
    <row r="422" spans="1:15" ht="12.2" customHeight="1" x14ac:dyDescent="0.25">
      <c r="A422" s="109" t="s">
        <v>547</v>
      </c>
      <c r="B422" s="109"/>
      <c r="C422" s="98" t="s">
        <v>583</v>
      </c>
      <c r="D422" s="99">
        <v>83</v>
      </c>
      <c r="E422" s="100">
        <v>83</v>
      </c>
      <c r="F422" s="100">
        <v>25</v>
      </c>
      <c r="G422" s="100">
        <v>26</v>
      </c>
      <c r="H422" s="100">
        <v>1</v>
      </c>
      <c r="I422" s="105">
        <v>0.04</v>
      </c>
      <c r="J422" s="98" t="s">
        <v>375</v>
      </c>
      <c r="K422" s="192" t="s">
        <v>480</v>
      </c>
      <c r="L422" s="97"/>
      <c r="M422" s="97"/>
      <c r="N422" s="97"/>
      <c r="O422" s="97"/>
    </row>
    <row r="423" spans="1:15" ht="12.2" hidden="1" customHeight="1" x14ac:dyDescent="0.25">
      <c r="A423" s="109" t="s">
        <v>330</v>
      </c>
      <c r="B423" s="109"/>
      <c r="C423" s="98" t="s">
        <v>330</v>
      </c>
      <c r="D423" s="99" t="s">
        <v>330</v>
      </c>
      <c r="E423" s="100" t="s">
        <v>330</v>
      </c>
      <c r="F423" s="100" t="s">
        <v>330</v>
      </c>
      <c r="G423" s="100" t="s">
        <v>330</v>
      </c>
      <c r="H423" s="100" t="s">
        <v>330</v>
      </c>
      <c r="I423" s="105" t="s">
        <v>330</v>
      </c>
      <c r="J423" s="98" t="s">
        <v>330</v>
      </c>
      <c r="K423" s="192" t="s">
        <v>480</v>
      </c>
      <c r="L423" s="97"/>
      <c r="M423" s="97"/>
      <c r="N423" s="97"/>
      <c r="O423" s="97"/>
    </row>
    <row r="424" spans="1:15" ht="7.35" customHeight="1" x14ac:dyDescent="0.25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92"/>
      <c r="L424" s="97"/>
      <c r="M424" s="97"/>
      <c r="N424" s="97"/>
      <c r="O424" s="97"/>
    </row>
    <row r="425" spans="1:15" ht="12.2" customHeight="1" x14ac:dyDescent="0.25">
      <c r="A425" s="464" t="s">
        <v>581</v>
      </c>
      <c r="B425" s="464"/>
      <c r="C425" s="106"/>
      <c r="D425" s="99">
        <v>446</v>
      </c>
      <c r="E425" s="100">
        <v>391</v>
      </c>
      <c r="F425" s="100">
        <v>229</v>
      </c>
      <c r="G425" s="100">
        <v>219</v>
      </c>
      <c r="H425" s="100">
        <v>-10</v>
      </c>
      <c r="I425" s="105">
        <v>-4.3668122270742349E-2</v>
      </c>
      <c r="J425" s="106"/>
      <c r="K425" s="191"/>
      <c r="L425" s="97"/>
      <c r="M425" s="97"/>
      <c r="N425" s="97"/>
      <c r="O425" s="97"/>
    </row>
    <row r="426" spans="1:15" ht="12.2" customHeight="1" x14ac:dyDescent="0.25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89"/>
      <c r="L426" s="102"/>
      <c r="M426" s="102"/>
      <c r="N426" s="102"/>
      <c r="O426" s="102"/>
    </row>
    <row r="427" spans="1:15" ht="10.7" customHeight="1" x14ac:dyDescent="0.25">
      <c r="A427" s="468"/>
      <c r="B427" s="468"/>
      <c r="C427" s="102"/>
      <c r="D427" s="102"/>
      <c r="E427" s="102"/>
      <c r="F427" s="102"/>
      <c r="G427" s="102"/>
      <c r="H427" s="102"/>
      <c r="I427" s="102"/>
      <c r="J427" s="102"/>
      <c r="K427" s="191"/>
      <c r="L427" s="97"/>
      <c r="M427" s="97"/>
      <c r="N427" s="97"/>
      <c r="O427" s="97"/>
    </row>
    <row r="428" spans="1:15" x14ac:dyDescent="0.25">
      <c r="A428" s="89" t="s">
        <v>257</v>
      </c>
      <c r="B428" s="90"/>
      <c r="C428" s="90"/>
      <c r="D428" s="90"/>
      <c r="E428" s="90"/>
      <c r="F428" s="90"/>
      <c r="G428" s="90"/>
      <c r="H428" s="90"/>
      <c r="I428" s="90"/>
      <c r="J428" s="90"/>
      <c r="K428" s="189"/>
      <c r="L428" s="102"/>
      <c r="M428" s="102"/>
      <c r="N428" s="102"/>
      <c r="O428" s="102"/>
    </row>
    <row r="429" spans="1:15" x14ac:dyDescent="0.25">
      <c r="A429" s="456" t="s">
        <v>199</v>
      </c>
      <c r="B429" s="456"/>
      <c r="C429" s="91" t="s">
        <v>200</v>
      </c>
      <c r="D429" s="456" t="s">
        <v>201</v>
      </c>
      <c r="E429" s="456"/>
      <c r="F429" s="456" t="s">
        <v>430</v>
      </c>
      <c r="G429" s="456"/>
      <c r="H429" s="456" t="s">
        <v>430</v>
      </c>
      <c r="I429" s="456"/>
      <c r="J429" s="92" t="s">
        <v>203</v>
      </c>
      <c r="K429" s="171"/>
    </row>
    <row r="430" spans="1:15" x14ac:dyDescent="0.25">
      <c r="A430" s="90"/>
      <c r="B430" s="90"/>
      <c r="C430" s="91" t="s">
        <v>204</v>
      </c>
      <c r="D430" s="172" t="s">
        <v>205</v>
      </c>
      <c r="E430" s="172" t="s">
        <v>206</v>
      </c>
      <c r="F430" s="95" t="s">
        <v>207</v>
      </c>
      <c r="G430" s="95" t="s">
        <v>208</v>
      </c>
      <c r="H430" s="95" t="s">
        <v>376</v>
      </c>
      <c r="I430" s="173" t="s">
        <v>431</v>
      </c>
      <c r="J430" s="90"/>
      <c r="K430" s="190"/>
      <c r="L430" s="93"/>
      <c r="M430" s="93"/>
      <c r="N430" s="93"/>
      <c r="O430" s="93"/>
    </row>
    <row r="431" spans="1:15" ht="12.2" customHeight="1" x14ac:dyDescent="0.25">
      <c r="A431" s="415" t="s">
        <v>266</v>
      </c>
      <c r="B431" s="111"/>
      <c r="C431" s="111"/>
      <c r="D431" s="111"/>
      <c r="E431" s="111"/>
      <c r="F431" s="111"/>
      <c r="G431" s="111"/>
      <c r="H431" s="111"/>
      <c r="I431" s="111"/>
      <c r="J431" s="111"/>
      <c r="K431" s="171"/>
    </row>
    <row r="432" spans="1:15" ht="12.2" customHeight="1" x14ac:dyDescent="0.25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91"/>
      <c r="L432" s="97"/>
      <c r="M432" s="97"/>
      <c r="N432" s="97"/>
      <c r="O432" s="97"/>
    </row>
    <row r="433" spans="1:15" ht="12.2" customHeight="1" x14ac:dyDescent="0.25">
      <c r="A433" s="464" t="s">
        <v>545</v>
      </c>
      <c r="B433" s="464"/>
      <c r="C433" s="98" t="s">
        <v>584</v>
      </c>
      <c r="D433" s="98">
        <v>8</v>
      </c>
      <c r="E433" s="98">
        <v>6</v>
      </c>
      <c r="F433" s="104">
        <v>6</v>
      </c>
      <c r="G433" s="104">
        <v>6</v>
      </c>
      <c r="H433" s="104" t="s">
        <v>375</v>
      </c>
      <c r="I433" s="110">
        <v>0</v>
      </c>
      <c r="J433" s="98" t="s">
        <v>378</v>
      </c>
      <c r="K433" s="192" t="s">
        <v>480</v>
      </c>
      <c r="L433" s="97"/>
      <c r="M433" s="97"/>
      <c r="N433" s="97"/>
      <c r="O433" s="97"/>
    </row>
    <row r="434" spans="1:15" ht="12.2" customHeight="1" x14ac:dyDescent="0.25">
      <c r="A434" s="464" t="s">
        <v>627</v>
      </c>
      <c r="B434" s="464"/>
      <c r="C434" s="98" t="s">
        <v>652</v>
      </c>
      <c r="D434" s="98">
        <v>10</v>
      </c>
      <c r="E434" s="98">
        <v>9</v>
      </c>
      <c r="F434" s="104">
        <v>6</v>
      </c>
      <c r="G434" s="104">
        <v>6</v>
      </c>
      <c r="H434" s="104" t="s">
        <v>375</v>
      </c>
      <c r="I434" s="110">
        <v>0</v>
      </c>
      <c r="J434" s="98" t="s">
        <v>378</v>
      </c>
      <c r="K434" s="192" t="s">
        <v>480</v>
      </c>
      <c r="L434" s="103"/>
      <c r="M434" s="103"/>
      <c r="N434" s="103"/>
      <c r="O434" s="103"/>
    </row>
    <row r="435" spans="1:15" ht="12.2" hidden="1" customHeight="1" x14ac:dyDescent="0.25">
      <c r="A435" s="464" t="s">
        <v>330</v>
      </c>
      <c r="B435" s="464"/>
      <c r="C435" s="98" t="s">
        <v>330</v>
      </c>
      <c r="D435" s="98" t="s">
        <v>330</v>
      </c>
      <c r="E435" s="98" t="s">
        <v>330</v>
      </c>
      <c r="F435" s="104" t="s">
        <v>330</v>
      </c>
      <c r="G435" s="104" t="s">
        <v>330</v>
      </c>
      <c r="H435" s="104" t="s">
        <v>330</v>
      </c>
      <c r="I435" s="110" t="s">
        <v>330</v>
      </c>
      <c r="J435" s="98" t="s">
        <v>330</v>
      </c>
      <c r="K435" s="192" t="s">
        <v>480</v>
      </c>
      <c r="L435" s="103"/>
      <c r="M435" s="103"/>
      <c r="N435" s="103"/>
      <c r="O435" s="103"/>
    </row>
    <row r="436" spans="1:15" ht="12.2" hidden="1" customHeight="1" x14ac:dyDescent="0.25">
      <c r="A436" s="464" t="s">
        <v>330</v>
      </c>
      <c r="B436" s="464"/>
      <c r="C436" s="98" t="s">
        <v>330</v>
      </c>
      <c r="D436" s="98" t="s">
        <v>330</v>
      </c>
      <c r="E436" s="98" t="s">
        <v>330</v>
      </c>
      <c r="F436" s="104" t="s">
        <v>330</v>
      </c>
      <c r="G436" s="104" t="s">
        <v>330</v>
      </c>
      <c r="H436" s="104" t="s">
        <v>330</v>
      </c>
      <c r="I436" s="110" t="s">
        <v>330</v>
      </c>
      <c r="J436" s="98" t="s">
        <v>330</v>
      </c>
      <c r="K436" s="192" t="s">
        <v>480</v>
      </c>
      <c r="L436" s="103"/>
      <c r="M436" s="103"/>
      <c r="N436" s="103"/>
      <c r="O436" s="103"/>
    </row>
    <row r="437" spans="1:15" ht="7.5" customHeight="1" x14ac:dyDescent="0.25">
      <c r="A437" s="464" t="s">
        <v>330</v>
      </c>
      <c r="B437" s="464"/>
      <c r="C437" s="98" t="s">
        <v>330</v>
      </c>
      <c r="D437" s="98" t="s">
        <v>330</v>
      </c>
      <c r="E437" s="98" t="s">
        <v>330</v>
      </c>
      <c r="F437" s="104" t="s">
        <v>330</v>
      </c>
      <c r="G437" s="104" t="s">
        <v>330</v>
      </c>
      <c r="H437" s="104" t="s">
        <v>330</v>
      </c>
      <c r="I437" s="110" t="s">
        <v>330</v>
      </c>
      <c r="J437" s="98" t="s">
        <v>330</v>
      </c>
      <c r="K437" s="192"/>
      <c r="L437" s="103"/>
      <c r="M437" s="103"/>
      <c r="N437" s="103"/>
      <c r="O437" s="103"/>
    </row>
    <row r="438" spans="1:15" ht="12.2" customHeight="1" x14ac:dyDescent="0.25">
      <c r="A438" s="464" t="s">
        <v>229</v>
      </c>
      <c r="B438" s="464"/>
      <c r="C438" s="106"/>
      <c r="D438" s="98">
        <v>18</v>
      </c>
      <c r="E438" s="98">
        <v>15</v>
      </c>
      <c r="F438" s="104">
        <v>12</v>
      </c>
      <c r="G438" s="104">
        <v>12</v>
      </c>
      <c r="H438" s="104">
        <v>0</v>
      </c>
      <c r="I438" s="110">
        <v>0</v>
      </c>
      <c r="J438" s="106"/>
      <c r="K438" s="192"/>
      <c r="L438" s="103"/>
      <c r="M438" s="103"/>
      <c r="N438" s="103"/>
      <c r="O438" s="103"/>
    </row>
    <row r="439" spans="1:15" ht="12.2" customHeight="1" x14ac:dyDescent="0.25">
      <c r="A439" s="111" t="s">
        <v>210</v>
      </c>
      <c r="B439" s="111"/>
      <c r="C439" s="106"/>
      <c r="D439" s="98"/>
      <c r="E439" s="98"/>
      <c r="F439" s="98"/>
      <c r="G439" s="98"/>
      <c r="H439" s="98"/>
      <c r="I439" s="98"/>
      <c r="J439" s="106"/>
      <c r="K439" s="189"/>
      <c r="L439" s="102"/>
      <c r="M439" s="102"/>
      <c r="N439" s="102"/>
      <c r="O439" s="102"/>
    </row>
    <row r="440" spans="1:15" ht="12.2" customHeight="1" x14ac:dyDescent="0.25">
      <c r="A440" s="464"/>
      <c r="B440" s="464"/>
      <c r="C440" s="106"/>
      <c r="D440" s="98"/>
      <c r="E440" s="98"/>
      <c r="F440" s="98"/>
      <c r="G440" s="98"/>
      <c r="H440" s="98"/>
      <c r="I440" s="98"/>
      <c r="J440" s="106"/>
      <c r="K440" s="189"/>
      <c r="L440" s="102"/>
      <c r="M440" s="102"/>
      <c r="N440" s="102"/>
      <c r="O440" s="102"/>
    </row>
    <row r="441" spans="1:15" ht="12.2" customHeight="1" x14ac:dyDescent="0.25">
      <c r="A441" s="464" t="s">
        <v>614</v>
      </c>
      <c r="B441" s="464"/>
      <c r="C441" s="98" t="s">
        <v>584</v>
      </c>
      <c r="D441" s="98">
        <v>50</v>
      </c>
      <c r="E441" s="104">
        <v>50</v>
      </c>
      <c r="F441" s="104">
        <v>50</v>
      </c>
      <c r="G441" s="104">
        <v>51</v>
      </c>
      <c r="H441" s="98">
        <v>1</v>
      </c>
      <c r="I441" s="110">
        <v>0.02</v>
      </c>
      <c r="J441" s="98" t="s">
        <v>375</v>
      </c>
      <c r="K441" s="189" t="s">
        <v>480</v>
      </c>
      <c r="L441" s="102"/>
      <c r="M441" s="102"/>
      <c r="N441" s="102"/>
      <c r="O441" s="102"/>
    </row>
    <row r="442" spans="1:15" ht="12.2" customHeight="1" x14ac:dyDescent="0.25">
      <c r="A442" s="464" t="s">
        <v>520</v>
      </c>
      <c r="B442" s="464"/>
      <c r="C442" s="98" t="s">
        <v>584</v>
      </c>
      <c r="D442" s="98">
        <v>41</v>
      </c>
      <c r="E442" s="104">
        <v>41</v>
      </c>
      <c r="F442" s="104">
        <v>41</v>
      </c>
      <c r="G442" s="104">
        <v>41</v>
      </c>
      <c r="H442" s="98" t="s">
        <v>375</v>
      </c>
      <c r="I442" s="110">
        <v>0</v>
      </c>
      <c r="J442" s="98" t="s">
        <v>375</v>
      </c>
      <c r="K442" s="189" t="s">
        <v>480</v>
      </c>
      <c r="L442" s="102"/>
      <c r="M442" s="102"/>
      <c r="N442" s="102"/>
      <c r="O442" s="102"/>
    </row>
    <row r="443" spans="1:15" ht="12.2" customHeight="1" x14ac:dyDescent="0.25">
      <c r="A443" s="464" t="s">
        <v>625</v>
      </c>
      <c r="B443" s="464"/>
      <c r="C443" s="98" t="s">
        <v>585</v>
      </c>
      <c r="D443" s="98">
        <v>16</v>
      </c>
      <c r="E443" s="104">
        <v>15</v>
      </c>
      <c r="F443" s="104">
        <v>15</v>
      </c>
      <c r="G443" s="104">
        <v>16</v>
      </c>
      <c r="H443" s="98">
        <v>1</v>
      </c>
      <c r="I443" s="110">
        <v>6.6666666666666666E-2</v>
      </c>
      <c r="J443" s="98" t="s">
        <v>375</v>
      </c>
      <c r="K443" s="189" t="s">
        <v>480</v>
      </c>
      <c r="L443" s="102"/>
      <c r="M443" s="102"/>
      <c r="N443" s="102"/>
      <c r="O443" s="102"/>
    </row>
    <row r="444" spans="1:15" ht="12.2" hidden="1" customHeight="1" x14ac:dyDescent="0.25">
      <c r="A444" s="464" t="s">
        <v>330</v>
      </c>
      <c r="B444" s="464"/>
      <c r="C444" s="98" t="s">
        <v>330</v>
      </c>
      <c r="D444" s="98" t="s">
        <v>330</v>
      </c>
      <c r="E444" s="104" t="s">
        <v>330</v>
      </c>
      <c r="F444" s="104" t="s">
        <v>330</v>
      </c>
      <c r="G444" s="104" t="s">
        <v>330</v>
      </c>
      <c r="H444" s="98" t="s">
        <v>330</v>
      </c>
      <c r="I444" s="110" t="s">
        <v>330</v>
      </c>
      <c r="J444" s="98" t="s">
        <v>330</v>
      </c>
      <c r="K444" s="189" t="s">
        <v>480</v>
      </c>
      <c r="L444" s="102"/>
      <c r="M444" s="102"/>
      <c r="N444" s="102"/>
      <c r="O444" s="102"/>
    </row>
    <row r="445" spans="1:15" ht="12.2" hidden="1" customHeight="1" x14ac:dyDescent="0.25">
      <c r="A445" s="464" t="s">
        <v>330</v>
      </c>
      <c r="B445" s="464"/>
      <c r="C445" s="98" t="s">
        <v>330</v>
      </c>
      <c r="D445" s="98" t="s">
        <v>330</v>
      </c>
      <c r="E445" s="104" t="s">
        <v>330</v>
      </c>
      <c r="F445" s="104" t="s">
        <v>330</v>
      </c>
      <c r="G445" s="104" t="s">
        <v>330</v>
      </c>
      <c r="H445" s="98" t="s">
        <v>330</v>
      </c>
      <c r="I445" s="110" t="s">
        <v>330</v>
      </c>
      <c r="J445" s="98" t="s">
        <v>330</v>
      </c>
      <c r="K445" s="192" t="s">
        <v>480</v>
      </c>
      <c r="L445" s="102"/>
      <c r="M445" s="102"/>
      <c r="N445" s="102"/>
      <c r="O445" s="102"/>
    </row>
    <row r="446" spans="1:15" ht="12.2" hidden="1" customHeight="1" x14ac:dyDescent="0.25">
      <c r="A446" s="464" t="s">
        <v>330</v>
      </c>
      <c r="B446" s="464"/>
      <c r="C446" s="98" t="s">
        <v>330</v>
      </c>
      <c r="D446" s="98" t="s">
        <v>330</v>
      </c>
      <c r="E446" s="104" t="s">
        <v>330</v>
      </c>
      <c r="F446" s="104" t="s">
        <v>330</v>
      </c>
      <c r="G446" s="104" t="s">
        <v>330</v>
      </c>
      <c r="H446" s="98" t="s">
        <v>330</v>
      </c>
      <c r="I446" s="110" t="s">
        <v>330</v>
      </c>
      <c r="J446" s="98" t="s">
        <v>330</v>
      </c>
      <c r="K446" s="192" t="s">
        <v>480</v>
      </c>
      <c r="L446" s="103"/>
      <c r="M446" s="103"/>
      <c r="N446" s="103"/>
      <c r="O446" s="103"/>
    </row>
    <row r="447" spans="1:15" ht="12.2" hidden="1" customHeight="1" x14ac:dyDescent="0.25">
      <c r="A447" s="464" t="s">
        <v>330</v>
      </c>
      <c r="B447" s="464"/>
      <c r="C447" s="98" t="s">
        <v>330</v>
      </c>
      <c r="D447" s="98" t="s">
        <v>330</v>
      </c>
      <c r="E447" s="104" t="s">
        <v>330</v>
      </c>
      <c r="F447" s="104" t="s">
        <v>330</v>
      </c>
      <c r="G447" s="104" t="s">
        <v>330</v>
      </c>
      <c r="H447" s="98" t="s">
        <v>330</v>
      </c>
      <c r="I447" s="110" t="s">
        <v>330</v>
      </c>
      <c r="J447" s="98" t="s">
        <v>330</v>
      </c>
      <c r="K447" s="192" t="s">
        <v>480</v>
      </c>
      <c r="L447" s="103"/>
      <c r="M447" s="103"/>
      <c r="N447" s="103"/>
      <c r="O447" s="103"/>
    </row>
    <row r="448" spans="1:15" ht="12.2" hidden="1" customHeight="1" x14ac:dyDescent="0.25">
      <c r="A448" s="464" t="s">
        <v>330</v>
      </c>
      <c r="B448" s="464"/>
      <c r="C448" s="98" t="s">
        <v>330</v>
      </c>
      <c r="D448" s="98" t="s">
        <v>330</v>
      </c>
      <c r="E448" s="104" t="s">
        <v>330</v>
      </c>
      <c r="F448" s="104" t="s">
        <v>330</v>
      </c>
      <c r="G448" s="104" t="s">
        <v>330</v>
      </c>
      <c r="H448" s="98" t="s">
        <v>330</v>
      </c>
      <c r="I448" s="110" t="s">
        <v>330</v>
      </c>
      <c r="J448" s="98" t="s">
        <v>330</v>
      </c>
      <c r="K448" s="192" t="s">
        <v>480</v>
      </c>
      <c r="L448" s="103"/>
      <c r="M448" s="103"/>
      <c r="N448" s="103"/>
      <c r="O448" s="103"/>
    </row>
    <row r="449" spans="1:15" ht="12.2" hidden="1" customHeight="1" x14ac:dyDescent="0.25">
      <c r="A449" s="464" t="s">
        <v>330</v>
      </c>
      <c r="B449" s="464"/>
      <c r="C449" s="98" t="s">
        <v>330</v>
      </c>
      <c r="D449" s="98" t="s">
        <v>330</v>
      </c>
      <c r="E449" s="104" t="s">
        <v>330</v>
      </c>
      <c r="F449" s="104" t="s">
        <v>330</v>
      </c>
      <c r="G449" s="104" t="s">
        <v>330</v>
      </c>
      <c r="H449" s="98" t="s">
        <v>330</v>
      </c>
      <c r="I449" s="110" t="s">
        <v>330</v>
      </c>
      <c r="J449" s="98" t="s">
        <v>330</v>
      </c>
      <c r="K449" s="192" t="s">
        <v>480</v>
      </c>
      <c r="L449" s="103"/>
      <c r="M449" s="103"/>
      <c r="N449" s="103"/>
      <c r="O449" s="103"/>
    </row>
    <row r="450" spans="1:15" ht="12.2" hidden="1" customHeight="1" x14ac:dyDescent="0.25">
      <c r="A450" s="464" t="s">
        <v>330</v>
      </c>
      <c r="B450" s="464"/>
      <c r="C450" s="98" t="s">
        <v>330</v>
      </c>
      <c r="D450" s="98" t="s">
        <v>330</v>
      </c>
      <c r="E450" s="104" t="s">
        <v>330</v>
      </c>
      <c r="F450" s="104" t="s">
        <v>330</v>
      </c>
      <c r="G450" s="104" t="s">
        <v>330</v>
      </c>
      <c r="H450" s="98" t="s">
        <v>330</v>
      </c>
      <c r="I450" s="110" t="s">
        <v>330</v>
      </c>
      <c r="J450" s="98" t="s">
        <v>330</v>
      </c>
      <c r="K450" s="192" t="s">
        <v>480</v>
      </c>
      <c r="L450" s="103"/>
      <c r="M450" s="103"/>
      <c r="N450" s="103"/>
      <c r="O450" s="103"/>
    </row>
    <row r="451" spans="1:15" ht="7.5" customHeight="1" x14ac:dyDescent="0.25">
      <c r="A451" s="464" t="s">
        <v>330</v>
      </c>
      <c r="B451" s="464"/>
      <c r="C451" s="98" t="s">
        <v>330</v>
      </c>
      <c r="D451" s="98" t="s">
        <v>330</v>
      </c>
      <c r="E451" s="104" t="s">
        <v>330</v>
      </c>
      <c r="F451" s="104" t="s">
        <v>330</v>
      </c>
      <c r="G451" s="104" t="s">
        <v>330</v>
      </c>
      <c r="H451" s="98" t="s">
        <v>330</v>
      </c>
      <c r="I451" s="98" t="s">
        <v>330</v>
      </c>
      <c r="J451" s="98" t="s">
        <v>330</v>
      </c>
      <c r="K451" s="192"/>
      <c r="L451" s="103"/>
      <c r="M451" s="103"/>
      <c r="N451" s="103"/>
      <c r="O451" s="103"/>
    </row>
    <row r="452" spans="1:15" ht="12.2" customHeight="1" x14ac:dyDescent="0.25">
      <c r="A452" s="464" t="s">
        <v>259</v>
      </c>
      <c r="B452" s="464"/>
      <c r="C452" s="106"/>
      <c r="D452" s="98">
        <v>107</v>
      </c>
      <c r="E452" s="104">
        <v>106</v>
      </c>
      <c r="F452" s="104">
        <v>106</v>
      </c>
      <c r="G452" s="104">
        <v>108</v>
      </c>
      <c r="H452" s="98">
        <v>2</v>
      </c>
      <c r="I452" s="110">
        <v>0</v>
      </c>
      <c r="J452" s="106"/>
      <c r="K452" s="192"/>
      <c r="L452" s="103"/>
      <c r="M452" s="103"/>
      <c r="N452" s="103"/>
      <c r="O452" s="103"/>
    </row>
    <row r="453" spans="1:15" ht="12.2" customHeight="1" x14ac:dyDescent="0.25">
      <c r="A453" s="111" t="s">
        <v>404</v>
      </c>
      <c r="B453" s="111"/>
      <c r="C453" s="106"/>
      <c r="D453" s="98"/>
      <c r="E453" s="98"/>
      <c r="F453" s="98"/>
      <c r="G453" s="98"/>
      <c r="H453" s="98"/>
      <c r="I453" s="98"/>
      <c r="J453" s="106"/>
      <c r="K453" s="189"/>
      <c r="L453" s="102"/>
      <c r="M453" s="102"/>
      <c r="N453" s="102"/>
      <c r="O453" s="102"/>
    </row>
    <row r="454" spans="1:15" ht="12.2" customHeight="1" x14ac:dyDescent="0.25">
      <c r="A454" s="464"/>
      <c r="B454" s="464"/>
      <c r="C454" s="106"/>
      <c r="D454" s="98"/>
      <c r="E454" s="98"/>
      <c r="F454" s="98"/>
      <c r="G454" s="98"/>
      <c r="H454" s="98"/>
      <c r="I454" s="98"/>
      <c r="J454" s="106"/>
      <c r="K454" s="189"/>
      <c r="L454" s="102"/>
      <c r="M454" s="102"/>
      <c r="N454" s="102"/>
      <c r="O454" s="102"/>
    </row>
    <row r="455" spans="1:15" ht="12.2" customHeight="1" x14ac:dyDescent="0.25">
      <c r="A455" s="464" t="s">
        <v>615</v>
      </c>
      <c r="B455" s="464"/>
      <c r="C455" s="98" t="s">
        <v>584</v>
      </c>
      <c r="D455" s="98">
        <v>17</v>
      </c>
      <c r="E455" s="104">
        <v>8</v>
      </c>
      <c r="F455" s="104">
        <v>8</v>
      </c>
      <c r="G455" s="104">
        <v>8</v>
      </c>
      <c r="H455" s="104" t="s">
        <v>375</v>
      </c>
      <c r="I455" s="110">
        <v>0</v>
      </c>
      <c r="J455" s="98" t="s">
        <v>378</v>
      </c>
      <c r="K455" s="192" t="s">
        <v>480</v>
      </c>
      <c r="L455" s="102"/>
      <c r="M455" s="102"/>
      <c r="N455" s="102"/>
      <c r="O455" s="102"/>
    </row>
    <row r="456" spans="1:15" ht="12.2" customHeight="1" x14ac:dyDescent="0.25">
      <c r="A456" s="464" t="s">
        <v>542</v>
      </c>
      <c r="B456" s="464"/>
      <c r="C456" s="98" t="s">
        <v>584</v>
      </c>
      <c r="D456" s="98">
        <v>28</v>
      </c>
      <c r="E456" s="104">
        <v>9</v>
      </c>
      <c r="F456" s="104">
        <v>9</v>
      </c>
      <c r="G456" s="104">
        <v>8</v>
      </c>
      <c r="H456" s="104">
        <v>-1</v>
      </c>
      <c r="I456" s="110">
        <v>-0.1111111111111111</v>
      </c>
      <c r="J456" s="98" t="s">
        <v>377</v>
      </c>
      <c r="K456" s="192" t="s">
        <v>480</v>
      </c>
      <c r="L456" s="103"/>
      <c r="M456" s="103"/>
      <c r="N456" s="103"/>
      <c r="O456" s="103"/>
    </row>
    <row r="457" spans="1:15" ht="12.2" customHeight="1" x14ac:dyDescent="0.25">
      <c r="A457" s="464" t="s">
        <v>636</v>
      </c>
      <c r="B457" s="464"/>
      <c r="C457" s="98" t="s">
        <v>584</v>
      </c>
      <c r="D457" s="98">
        <v>56</v>
      </c>
      <c r="E457" s="104">
        <v>47</v>
      </c>
      <c r="F457" s="104">
        <v>47</v>
      </c>
      <c r="G457" s="104">
        <v>31</v>
      </c>
      <c r="H457" s="104">
        <v>-16</v>
      </c>
      <c r="I457" s="110">
        <v>-0.34042553191489361</v>
      </c>
      <c r="J457" s="98" t="s">
        <v>378</v>
      </c>
      <c r="K457" s="192" t="s">
        <v>480</v>
      </c>
      <c r="L457" s="103"/>
      <c r="M457" s="103"/>
      <c r="N457" s="103"/>
      <c r="O457" s="103"/>
    </row>
    <row r="458" spans="1:15" ht="12.2" customHeight="1" x14ac:dyDescent="0.25">
      <c r="A458" s="464" t="s">
        <v>635</v>
      </c>
      <c r="B458" s="464"/>
      <c r="C458" s="98" t="s">
        <v>584</v>
      </c>
      <c r="D458" s="98">
        <v>38</v>
      </c>
      <c r="E458" s="104">
        <v>18</v>
      </c>
      <c r="F458" s="104">
        <v>8</v>
      </c>
      <c r="G458" s="104">
        <v>0</v>
      </c>
      <c r="H458" s="104">
        <v>-8</v>
      </c>
      <c r="I458" s="110">
        <v>-1</v>
      </c>
      <c r="J458" s="98" t="s">
        <v>378</v>
      </c>
      <c r="K458" s="192" t="s">
        <v>480</v>
      </c>
      <c r="L458" s="103"/>
      <c r="M458" s="103"/>
      <c r="N458" s="103"/>
      <c r="O458" s="103"/>
    </row>
    <row r="459" spans="1:15" ht="12.2" hidden="1" customHeight="1" x14ac:dyDescent="0.25">
      <c r="A459" s="464" t="s">
        <v>330</v>
      </c>
      <c r="B459" s="464"/>
      <c r="C459" s="98" t="s">
        <v>330</v>
      </c>
      <c r="D459" s="98" t="s">
        <v>330</v>
      </c>
      <c r="E459" s="104" t="s">
        <v>330</v>
      </c>
      <c r="F459" s="104" t="s">
        <v>330</v>
      </c>
      <c r="G459" s="104" t="s">
        <v>330</v>
      </c>
      <c r="H459" s="104" t="s">
        <v>330</v>
      </c>
      <c r="I459" s="110" t="s">
        <v>330</v>
      </c>
      <c r="J459" s="98" t="s">
        <v>330</v>
      </c>
      <c r="K459" s="192" t="s">
        <v>480</v>
      </c>
      <c r="L459" s="103"/>
      <c r="M459" s="103"/>
      <c r="N459" s="103"/>
      <c r="O459" s="103"/>
    </row>
    <row r="460" spans="1:15" ht="12.2" hidden="1" customHeight="1" x14ac:dyDescent="0.25">
      <c r="A460" s="464" t="s">
        <v>330</v>
      </c>
      <c r="B460" s="464"/>
      <c r="C460" s="98" t="s">
        <v>330</v>
      </c>
      <c r="D460" s="98" t="s">
        <v>330</v>
      </c>
      <c r="E460" s="104" t="s">
        <v>330</v>
      </c>
      <c r="F460" s="104" t="s">
        <v>330</v>
      </c>
      <c r="G460" s="104" t="s">
        <v>330</v>
      </c>
      <c r="H460" s="104" t="s">
        <v>330</v>
      </c>
      <c r="I460" s="110" t="s">
        <v>330</v>
      </c>
      <c r="J460" s="98" t="s">
        <v>330</v>
      </c>
      <c r="K460" s="192" t="s">
        <v>480</v>
      </c>
      <c r="L460" s="103"/>
      <c r="M460" s="103"/>
      <c r="N460" s="103"/>
      <c r="O460" s="103"/>
    </row>
    <row r="461" spans="1:15" ht="7.5" customHeight="1" x14ac:dyDescent="0.25">
      <c r="A461" s="464" t="s">
        <v>330</v>
      </c>
      <c r="B461" s="464"/>
      <c r="C461" s="98" t="s">
        <v>330</v>
      </c>
      <c r="D461" s="98" t="s">
        <v>330</v>
      </c>
      <c r="E461" s="98" t="s">
        <v>330</v>
      </c>
      <c r="F461" s="104" t="s">
        <v>330</v>
      </c>
      <c r="G461" s="104" t="s">
        <v>330</v>
      </c>
      <c r="H461" s="104" t="s">
        <v>330</v>
      </c>
      <c r="I461" s="110" t="s">
        <v>330</v>
      </c>
      <c r="J461" s="98" t="s">
        <v>330</v>
      </c>
      <c r="K461" s="192"/>
      <c r="L461" s="103"/>
      <c r="M461" s="103"/>
      <c r="N461" s="103"/>
      <c r="O461" s="103"/>
    </row>
    <row r="462" spans="1:15" ht="12.2" customHeight="1" x14ac:dyDescent="0.25">
      <c r="A462" s="464" t="s">
        <v>244</v>
      </c>
      <c r="B462" s="464"/>
      <c r="C462" s="106"/>
      <c r="D462" s="98">
        <v>139</v>
      </c>
      <c r="E462" s="104">
        <v>82</v>
      </c>
      <c r="F462" s="104">
        <v>72</v>
      </c>
      <c r="G462" s="104">
        <v>47</v>
      </c>
      <c r="H462" s="104">
        <v>-25</v>
      </c>
      <c r="I462" s="110">
        <v>-0.34722222222222221</v>
      </c>
      <c r="J462" s="106"/>
      <c r="K462" s="192"/>
      <c r="L462" s="103"/>
      <c r="M462" s="103"/>
      <c r="N462" s="103"/>
      <c r="O462" s="103"/>
    </row>
    <row r="463" spans="1:15" ht="12.2" customHeight="1" x14ac:dyDescent="0.25">
      <c r="A463" s="463" t="s">
        <v>380</v>
      </c>
      <c r="B463" s="463"/>
      <c r="C463" s="106"/>
      <c r="D463" s="98"/>
      <c r="E463" s="98"/>
      <c r="F463" s="98"/>
      <c r="G463" s="98"/>
      <c r="H463" s="98"/>
      <c r="I463" s="98"/>
      <c r="J463" s="106"/>
      <c r="K463" s="189"/>
      <c r="L463" s="102"/>
      <c r="M463" s="102"/>
      <c r="N463" s="102"/>
      <c r="O463" s="102"/>
    </row>
    <row r="464" spans="1:15" ht="12.2" customHeight="1" x14ac:dyDescent="0.25">
      <c r="A464" s="173"/>
      <c r="B464" s="173"/>
      <c r="C464" s="106"/>
      <c r="D464" s="98"/>
      <c r="E464" s="98"/>
      <c r="F464" s="98"/>
      <c r="G464" s="98"/>
      <c r="H464" s="98"/>
      <c r="I464" s="98"/>
      <c r="J464" s="106"/>
      <c r="K464" s="189"/>
      <c r="L464" s="102"/>
      <c r="M464" s="102"/>
      <c r="N464" s="102"/>
      <c r="O464" s="102"/>
    </row>
    <row r="465" spans="1:15" ht="12.2" hidden="1" customHeight="1" x14ac:dyDescent="0.25">
      <c r="A465" s="173" t="s">
        <v>330</v>
      </c>
      <c r="B465" s="173"/>
      <c r="C465" s="98" t="s">
        <v>330</v>
      </c>
      <c r="D465" s="98" t="s">
        <v>330</v>
      </c>
      <c r="E465" s="98" t="s">
        <v>330</v>
      </c>
      <c r="F465" s="98" t="s">
        <v>330</v>
      </c>
      <c r="G465" s="98" t="s">
        <v>330</v>
      </c>
      <c r="H465" s="98" t="s">
        <v>330</v>
      </c>
      <c r="I465" s="347" t="s">
        <v>330</v>
      </c>
      <c r="J465" s="98" t="s">
        <v>330</v>
      </c>
      <c r="K465" s="192" t="s">
        <v>480</v>
      </c>
      <c r="L465" s="102"/>
      <c r="M465" s="102"/>
      <c r="N465" s="102"/>
      <c r="O465" s="102"/>
    </row>
    <row r="466" spans="1:15" ht="12.2" hidden="1" customHeight="1" x14ac:dyDescent="0.25">
      <c r="A466" s="173" t="s">
        <v>330</v>
      </c>
      <c r="B466" s="173"/>
      <c r="C466" s="98" t="s">
        <v>330</v>
      </c>
      <c r="D466" s="98" t="s">
        <v>330</v>
      </c>
      <c r="E466" s="98" t="s">
        <v>330</v>
      </c>
      <c r="F466" s="98" t="s">
        <v>330</v>
      </c>
      <c r="G466" s="98" t="s">
        <v>330</v>
      </c>
      <c r="H466" s="98" t="s">
        <v>330</v>
      </c>
      <c r="I466" s="347" t="s">
        <v>330</v>
      </c>
      <c r="J466" s="98" t="s">
        <v>330</v>
      </c>
      <c r="K466" s="192" t="s">
        <v>480</v>
      </c>
      <c r="L466" s="103"/>
      <c r="M466" s="103"/>
      <c r="N466" s="103"/>
      <c r="O466" s="103"/>
    </row>
    <row r="467" spans="1:15" ht="12.2" hidden="1" customHeight="1" x14ac:dyDescent="0.25">
      <c r="A467" s="173" t="s">
        <v>330</v>
      </c>
      <c r="B467" s="173"/>
      <c r="C467" s="98" t="s">
        <v>330</v>
      </c>
      <c r="D467" s="98" t="s">
        <v>330</v>
      </c>
      <c r="E467" s="98" t="s">
        <v>330</v>
      </c>
      <c r="F467" s="98" t="s">
        <v>330</v>
      </c>
      <c r="G467" s="98" t="s">
        <v>330</v>
      </c>
      <c r="H467" s="98" t="s">
        <v>330</v>
      </c>
      <c r="I467" s="347" t="s">
        <v>330</v>
      </c>
      <c r="J467" s="98" t="s">
        <v>330</v>
      </c>
      <c r="K467" s="192" t="s">
        <v>480</v>
      </c>
      <c r="L467" s="103"/>
      <c r="M467" s="103"/>
      <c r="N467" s="103"/>
      <c r="O467" s="103"/>
    </row>
    <row r="468" spans="1:15" ht="7.5" customHeight="1" x14ac:dyDescent="0.25">
      <c r="A468" s="173" t="s">
        <v>330</v>
      </c>
      <c r="B468" s="173"/>
      <c r="C468" s="98" t="s">
        <v>330</v>
      </c>
      <c r="D468" s="98" t="s">
        <v>330</v>
      </c>
      <c r="E468" s="98" t="s">
        <v>330</v>
      </c>
      <c r="F468" s="98" t="s">
        <v>330</v>
      </c>
      <c r="G468" s="98" t="s">
        <v>330</v>
      </c>
      <c r="H468" s="98" t="s">
        <v>330</v>
      </c>
      <c r="I468" s="347" t="s">
        <v>330</v>
      </c>
      <c r="J468" s="98" t="s">
        <v>330</v>
      </c>
      <c r="K468" s="192"/>
      <c r="L468" s="103"/>
      <c r="M468" s="103"/>
      <c r="N468" s="103"/>
      <c r="O468" s="103"/>
    </row>
    <row r="469" spans="1:15" ht="12.2" customHeight="1" x14ac:dyDescent="0.25">
      <c r="A469" s="173" t="s">
        <v>256</v>
      </c>
      <c r="B469" s="173"/>
      <c r="C469" s="106"/>
      <c r="D469" s="98">
        <v>0</v>
      </c>
      <c r="E469" s="98">
        <v>0</v>
      </c>
      <c r="F469" s="98">
        <v>0</v>
      </c>
      <c r="G469" s="104">
        <v>0</v>
      </c>
      <c r="H469" s="104">
        <v>0</v>
      </c>
      <c r="I469" s="348" t="s">
        <v>375</v>
      </c>
      <c r="J469" s="106"/>
      <c r="K469" s="192"/>
      <c r="L469" s="103"/>
      <c r="M469" s="103"/>
      <c r="N469" s="103"/>
      <c r="O469" s="103"/>
    </row>
    <row r="470" spans="1:15" ht="12.2" customHeight="1" x14ac:dyDescent="0.25">
      <c r="A470" s="173"/>
      <c r="B470" s="173"/>
      <c r="C470" s="106"/>
      <c r="D470" s="106"/>
      <c r="E470" s="106"/>
      <c r="F470" s="106"/>
      <c r="G470" s="106"/>
      <c r="H470" s="106"/>
      <c r="I470" s="106"/>
      <c r="J470" s="106"/>
      <c r="K470" s="189"/>
      <c r="L470" s="102"/>
      <c r="M470" s="102"/>
      <c r="N470" s="102"/>
      <c r="O470" s="102"/>
    </row>
    <row r="471" spans="1:15" ht="12.2" customHeight="1" x14ac:dyDescent="0.25">
      <c r="A471" s="173"/>
      <c r="B471" s="173"/>
      <c r="C471" s="106"/>
      <c r="D471" s="106"/>
      <c r="E471" s="106"/>
      <c r="F471" s="106"/>
      <c r="G471" s="106"/>
      <c r="H471" s="106"/>
      <c r="I471" s="106"/>
      <c r="J471" s="106"/>
      <c r="K471" s="189"/>
      <c r="L471" s="102"/>
      <c r="M471" s="102"/>
      <c r="N471" s="102"/>
      <c r="O471" s="102"/>
    </row>
    <row r="472" spans="1:15" ht="12.2" customHeight="1" x14ac:dyDescent="0.25">
      <c r="A472" s="173"/>
      <c r="B472" s="173"/>
      <c r="C472" s="106"/>
      <c r="D472" s="106"/>
      <c r="E472" s="106"/>
      <c r="F472" s="106"/>
      <c r="G472" s="106"/>
      <c r="H472" s="106"/>
      <c r="I472" s="106"/>
      <c r="J472" s="106"/>
      <c r="K472" s="189"/>
      <c r="L472" s="102"/>
      <c r="M472" s="102"/>
      <c r="N472" s="102"/>
      <c r="O472" s="102"/>
    </row>
    <row r="473" spans="1:15" ht="12.2" hidden="1" customHeight="1" x14ac:dyDescent="0.25">
      <c r="A473" s="173"/>
      <c r="B473" s="173"/>
      <c r="C473" s="106"/>
      <c r="D473" s="106"/>
      <c r="E473" s="106"/>
      <c r="F473" s="106"/>
      <c r="G473" s="106"/>
      <c r="H473" s="106"/>
      <c r="I473" s="106"/>
      <c r="J473" s="106"/>
      <c r="K473" s="189"/>
      <c r="L473" s="102"/>
      <c r="M473" s="102"/>
      <c r="N473" s="102"/>
      <c r="O473" s="102"/>
    </row>
    <row r="474" spans="1:15" ht="12.2" customHeight="1" x14ac:dyDescent="0.25">
      <c r="A474" s="175"/>
      <c r="B474" s="175"/>
      <c r="C474" s="102"/>
      <c r="D474" s="102"/>
      <c r="E474" s="102"/>
      <c r="F474" s="102"/>
      <c r="G474" s="102"/>
      <c r="H474" s="102"/>
      <c r="I474" s="102"/>
      <c r="J474" s="102"/>
      <c r="K474" s="189"/>
      <c r="L474" s="102"/>
      <c r="M474" s="102"/>
      <c r="N474" s="102"/>
      <c r="O474" s="102"/>
    </row>
    <row r="475" spans="1:15" x14ac:dyDescent="0.25">
      <c r="A475" s="89" t="s">
        <v>260</v>
      </c>
      <c r="B475" s="90"/>
      <c r="C475" s="90"/>
      <c r="D475" s="90"/>
      <c r="E475" s="90"/>
      <c r="F475" s="90"/>
      <c r="G475" s="90"/>
      <c r="H475" s="90"/>
      <c r="I475" s="90"/>
      <c r="J475" s="90"/>
      <c r="K475" s="189"/>
      <c r="L475" s="102"/>
      <c r="M475" s="102"/>
      <c r="N475" s="102"/>
      <c r="O475" s="102"/>
    </row>
    <row r="476" spans="1:15" x14ac:dyDescent="0.25">
      <c r="A476" s="456" t="s">
        <v>199</v>
      </c>
      <c r="B476" s="456"/>
      <c r="C476" s="91"/>
      <c r="D476" s="172" t="s">
        <v>202</v>
      </c>
      <c r="E476" s="109"/>
      <c r="F476" s="109"/>
      <c r="G476" s="172" t="s">
        <v>261</v>
      </c>
      <c r="H476" s="109"/>
      <c r="I476" s="109"/>
      <c r="J476" s="92"/>
      <c r="K476" s="364"/>
    </row>
    <row r="477" spans="1:15" ht="18" customHeight="1" x14ac:dyDescent="0.25">
      <c r="A477" s="90"/>
      <c r="B477" s="90"/>
      <c r="C477" s="469" t="s">
        <v>262</v>
      </c>
      <c r="D477" s="469"/>
      <c r="E477" s="470" t="s">
        <v>263</v>
      </c>
      <c r="F477" s="470"/>
      <c r="G477" s="112" t="s">
        <v>204</v>
      </c>
      <c r="H477" s="109"/>
      <c r="I477" s="109"/>
      <c r="J477" s="90"/>
      <c r="K477" s="190"/>
      <c r="L477" s="93"/>
      <c r="M477" s="93"/>
      <c r="N477" s="93"/>
      <c r="O477" s="93"/>
    </row>
    <row r="478" spans="1:15" ht="9.75" customHeight="1" x14ac:dyDescent="0.25">
      <c r="A478" s="173" t="s">
        <v>483</v>
      </c>
      <c r="B478" s="113"/>
      <c r="C478" s="456" t="s">
        <v>502</v>
      </c>
      <c r="D478" s="456"/>
      <c r="E478" s="172" t="s">
        <v>654</v>
      </c>
      <c r="F478" s="109" t="s">
        <v>654</v>
      </c>
      <c r="G478" s="172" t="s">
        <v>655</v>
      </c>
      <c r="H478" s="113"/>
      <c r="I478" s="113"/>
      <c r="J478" s="114">
        <v>1</v>
      </c>
      <c r="K478" s="365" t="s">
        <v>480</v>
      </c>
    </row>
    <row r="479" spans="1:15" ht="9.75" customHeight="1" x14ac:dyDescent="0.25">
      <c r="A479" s="173" t="s">
        <v>213</v>
      </c>
      <c r="B479" s="113"/>
      <c r="C479" s="456">
        <v>691</v>
      </c>
      <c r="D479" s="456"/>
      <c r="E479" s="172">
        <v>700</v>
      </c>
      <c r="F479" s="109" t="s">
        <v>330</v>
      </c>
      <c r="G479" s="172" t="s">
        <v>584</v>
      </c>
      <c r="H479" s="113"/>
      <c r="I479" s="113"/>
      <c r="J479" s="114" t="s">
        <v>330</v>
      </c>
      <c r="K479" s="365" t="s">
        <v>480</v>
      </c>
    </row>
    <row r="480" spans="1:15" ht="9.75" customHeight="1" x14ac:dyDescent="0.25">
      <c r="A480" s="173" t="s">
        <v>330</v>
      </c>
      <c r="B480" s="113"/>
      <c r="C480" s="456">
        <v>37</v>
      </c>
      <c r="D480" s="456"/>
      <c r="E480" s="172">
        <v>37</v>
      </c>
      <c r="F480" s="109" t="s">
        <v>330</v>
      </c>
      <c r="G480" s="172" t="s">
        <v>583</v>
      </c>
      <c r="H480" s="113"/>
      <c r="I480" s="113"/>
      <c r="J480" s="114" t="s">
        <v>330</v>
      </c>
      <c r="K480" s="365" t="s">
        <v>480</v>
      </c>
    </row>
    <row r="481" spans="1:11" ht="9.75" customHeight="1" x14ac:dyDescent="0.25">
      <c r="A481" s="173" t="s">
        <v>483</v>
      </c>
      <c r="B481" s="113"/>
      <c r="C481" s="456" t="s">
        <v>640</v>
      </c>
      <c r="D481" s="456"/>
      <c r="E481" s="172" t="s">
        <v>654</v>
      </c>
      <c r="F481" s="109" t="s">
        <v>654</v>
      </c>
      <c r="G481" s="172" t="s">
        <v>655</v>
      </c>
      <c r="H481" s="113"/>
      <c r="I481" s="113"/>
      <c r="J481" s="114">
        <v>1</v>
      </c>
      <c r="K481" s="365" t="s">
        <v>480</v>
      </c>
    </row>
    <row r="482" spans="1:11" ht="9.75" customHeight="1" x14ac:dyDescent="0.25">
      <c r="A482" s="173" t="s">
        <v>215</v>
      </c>
      <c r="B482" s="113"/>
      <c r="C482" s="456">
        <v>139</v>
      </c>
      <c r="D482" s="456"/>
      <c r="E482" s="172">
        <v>139</v>
      </c>
      <c r="F482" s="109" t="s">
        <v>330</v>
      </c>
      <c r="G482" s="172" t="s">
        <v>585</v>
      </c>
      <c r="H482" s="113"/>
      <c r="I482" s="113"/>
      <c r="J482" s="114" t="s">
        <v>330</v>
      </c>
      <c r="K482" s="365" t="s">
        <v>480</v>
      </c>
    </row>
    <row r="483" spans="1:11" ht="9.75" customHeight="1" x14ac:dyDescent="0.25">
      <c r="A483" s="173" t="s">
        <v>330</v>
      </c>
      <c r="B483" s="113"/>
      <c r="C483" s="456">
        <v>250</v>
      </c>
      <c r="D483" s="456"/>
      <c r="E483" s="172">
        <v>219</v>
      </c>
      <c r="F483" s="109" t="s">
        <v>330</v>
      </c>
      <c r="G483" s="172" t="s">
        <v>584</v>
      </c>
      <c r="H483" s="113"/>
      <c r="I483" s="113"/>
      <c r="J483" s="114" t="s">
        <v>330</v>
      </c>
      <c r="K483" s="365" t="s">
        <v>480</v>
      </c>
    </row>
    <row r="484" spans="1:11" ht="9.75" customHeight="1" x14ac:dyDescent="0.25">
      <c r="A484" s="173" t="s">
        <v>483</v>
      </c>
      <c r="B484" s="113"/>
      <c r="C484" s="456" t="s">
        <v>640</v>
      </c>
      <c r="D484" s="456"/>
      <c r="E484" s="172" t="s">
        <v>654</v>
      </c>
      <c r="F484" s="109" t="s">
        <v>654</v>
      </c>
      <c r="G484" s="172" t="s">
        <v>655</v>
      </c>
      <c r="H484" s="113"/>
      <c r="I484" s="113"/>
      <c r="J484" s="114">
        <v>1</v>
      </c>
      <c r="K484" s="365" t="s">
        <v>480</v>
      </c>
    </row>
    <row r="485" spans="1:11" ht="9.75" customHeight="1" x14ac:dyDescent="0.25">
      <c r="A485" s="173" t="s">
        <v>609</v>
      </c>
      <c r="B485" s="113"/>
      <c r="C485" s="456">
        <v>555</v>
      </c>
      <c r="D485" s="456"/>
      <c r="E485" s="172">
        <v>558</v>
      </c>
      <c r="F485" s="109" t="s">
        <v>330</v>
      </c>
      <c r="G485" s="172" t="s">
        <v>584</v>
      </c>
      <c r="H485" s="113"/>
      <c r="I485" s="113"/>
      <c r="J485" s="114" t="s">
        <v>330</v>
      </c>
      <c r="K485" s="365" t="s">
        <v>480</v>
      </c>
    </row>
    <row r="486" spans="1:11" ht="9.75" customHeight="1" x14ac:dyDescent="0.25">
      <c r="A486" s="173" t="s">
        <v>330</v>
      </c>
      <c r="B486" s="113"/>
      <c r="C486" s="456">
        <v>780</v>
      </c>
      <c r="D486" s="456"/>
      <c r="E486" s="172">
        <v>780</v>
      </c>
      <c r="F486" s="109" t="s">
        <v>330</v>
      </c>
      <c r="G486" s="172" t="s">
        <v>582</v>
      </c>
      <c r="H486" s="113"/>
      <c r="I486" s="113"/>
      <c r="J486" s="114" t="s">
        <v>330</v>
      </c>
      <c r="K486" s="365" t="s">
        <v>480</v>
      </c>
    </row>
    <row r="487" spans="1:11" ht="9.75" customHeight="1" x14ac:dyDescent="0.25">
      <c r="A487" s="173" t="s">
        <v>483</v>
      </c>
      <c r="B487" s="113"/>
      <c r="C487" s="456" t="s">
        <v>640</v>
      </c>
      <c r="D487" s="456"/>
      <c r="E487" s="172" t="s">
        <v>654</v>
      </c>
      <c r="F487" s="109" t="s">
        <v>654</v>
      </c>
      <c r="G487" s="172" t="s">
        <v>655</v>
      </c>
      <c r="H487" s="113"/>
      <c r="I487" s="113"/>
      <c r="J487" s="114">
        <v>1</v>
      </c>
      <c r="K487" s="365" t="s">
        <v>480</v>
      </c>
    </row>
    <row r="488" spans="1:11" ht="9.75" customHeight="1" x14ac:dyDescent="0.25">
      <c r="A488" s="173" t="s">
        <v>565</v>
      </c>
      <c r="B488" s="113"/>
      <c r="C488" s="456">
        <v>43</v>
      </c>
      <c r="D488" s="456"/>
      <c r="E488" s="172">
        <v>40</v>
      </c>
      <c r="F488" s="109" t="s">
        <v>330</v>
      </c>
      <c r="G488" s="172" t="s">
        <v>585</v>
      </c>
      <c r="H488" s="113"/>
      <c r="I488" s="113"/>
      <c r="J488" s="114" t="s">
        <v>330</v>
      </c>
      <c r="K488" s="365" t="s">
        <v>480</v>
      </c>
    </row>
    <row r="489" spans="1:11" ht="9.75" customHeight="1" x14ac:dyDescent="0.25">
      <c r="A489" s="173" t="s">
        <v>330</v>
      </c>
      <c r="B489" s="113"/>
      <c r="C489" s="456">
        <v>63</v>
      </c>
      <c r="D489" s="456"/>
      <c r="E489" s="172">
        <v>63</v>
      </c>
      <c r="F489" s="109" t="s">
        <v>330</v>
      </c>
      <c r="G489" s="172" t="s">
        <v>583</v>
      </c>
      <c r="H489" s="113"/>
      <c r="I489" s="113"/>
      <c r="J489" s="114" t="s">
        <v>330</v>
      </c>
      <c r="K489" s="365" t="s">
        <v>480</v>
      </c>
    </row>
    <row r="490" spans="1:11" ht="9.75" customHeight="1" x14ac:dyDescent="0.25">
      <c r="A490" s="173" t="s">
        <v>330</v>
      </c>
      <c r="B490" s="113"/>
      <c r="C490" s="456">
        <v>35</v>
      </c>
      <c r="D490" s="456"/>
      <c r="E490" s="172">
        <v>35</v>
      </c>
      <c r="F490" s="109" t="s">
        <v>330</v>
      </c>
      <c r="G490" s="172" t="s">
        <v>586</v>
      </c>
      <c r="H490" s="113"/>
      <c r="I490" s="113"/>
      <c r="J490" s="114" t="s">
        <v>330</v>
      </c>
      <c r="K490" s="365" t="s">
        <v>480</v>
      </c>
    </row>
    <row r="491" spans="1:11" ht="9.75" customHeight="1" x14ac:dyDescent="0.25">
      <c r="A491" s="173" t="s">
        <v>330</v>
      </c>
      <c r="B491" s="113"/>
      <c r="C491" s="456">
        <v>3</v>
      </c>
      <c r="D491" s="456"/>
      <c r="E491" s="172">
        <v>3</v>
      </c>
      <c r="F491" s="109" t="s">
        <v>330</v>
      </c>
      <c r="G491" s="172" t="s">
        <v>587</v>
      </c>
      <c r="H491" s="113"/>
      <c r="I491" s="113"/>
      <c r="J491" s="114" t="s">
        <v>330</v>
      </c>
      <c r="K491" s="365" t="s">
        <v>480</v>
      </c>
    </row>
    <row r="492" spans="1:11" ht="9.75" customHeight="1" x14ac:dyDescent="0.25">
      <c r="A492" s="173" t="s">
        <v>483</v>
      </c>
      <c r="B492" s="113"/>
      <c r="C492" s="456" t="s">
        <v>640</v>
      </c>
      <c r="D492" s="456"/>
      <c r="E492" s="172" t="s">
        <v>654</v>
      </c>
      <c r="F492" s="109" t="s">
        <v>654</v>
      </c>
      <c r="G492" s="172" t="s">
        <v>655</v>
      </c>
      <c r="H492" s="113"/>
      <c r="I492" s="113"/>
      <c r="J492" s="114">
        <v>1</v>
      </c>
      <c r="K492" s="365" t="s">
        <v>480</v>
      </c>
    </row>
    <row r="493" spans="1:11" ht="9.75" customHeight="1" x14ac:dyDescent="0.25">
      <c r="A493" s="173" t="s">
        <v>569</v>
      </c>
      <c r="B493" s="113"/>
      <c r="C493" s="456">
        <v>6</v>
      </c>
      <c r="D493" s="456"/>
      <c r="E493" s="172">
        <v>0</v>
      </c>
      <c r="F493" s="109" t="s">
        <v>330</v>
      </c>
      <c r="G493" s="172" t="s">
        <v>585</v>
      </c>
      <c r="H493" s="113"/>
      <c r="I493" s="113"/>
      <c r="J493" s="114" t="s">
        <v>330</v>
      </c>
      <c r="K493" s="365" t="s">
        <v>480</v>
      </c>
    </row>
    <row r="494" spans="1:11" ht="9.75" customHeight="1" x14ac:dyDescent="0.25">
      <c r="A494" s="173" t="s">
        <v>330</v>
      </c>
      <c r="B494" s="113"/>
      <c r="C494" s="456">
        <v>14</v>
      </c>
      <c r="D494" s="456"/>
      <c r="E494" s="172">
        <v>14</v>
      </c>
      <c r="F494" s="109" t="s">
        <v>330</v>
      </c>
      <c r="G494" s="172" t="s">
        <v>582</v>
      </c>
      <c r="H494" s="113"/>
      <c r="I494" s="113"/>
      <c r="J494" s="114" t="s">
        <v>330</v>
      </c>
      <c r="K494" s="365" t="s">
        <v>480</v>
      </c>
    </row>
    <row r="495" spans="1:11" ht="9.75" customHeight="1" x14ac:dyDescent="0.25">
      <c r="A495" s="173" t="s">
        <v>330</v>
      </c>
      <c r="B495" s="113"/>
      <c r="C495" s="456">
        <v>118</v>
      </c>
      <c r="D495" s="456"/>
      <c r="E495" s="172">
        <v>118</v>
      </c>
      <c r="F495" s="109" t="s">
        <v>330</v>
      </c>
      <c r="G495" s="172" t="s">
        <v>583</v>
      </c>
      <c r="H495" s="113"/>
      <c r="I495" s="113"/>
      <c r="J495" s="114" t="s">
        <v>330</v>
      </c>
      <c r="K495" s="365" t="s">
        <v>480</v>
      </c>
    </row>
    <row r="496" spans="1:11" ht="9.75" customHeight="1" x14ac:dyDescent="0.25">
      <c r="A496" s="173" t="s">
        <v>483</v>
      </c>
      <c r="B496" s="113"/>
      <c r="C496" s="456" t="s">
        <v>640</v>
      </c>
      <c r="D496" s="456"/>
      <c r="E496" s="172" t="s">
        <v>654</v>
      </c>
      <c r="F496" s="109" t="s">
        <v>654</v>
      </c>
      <c r="G496" s="172" t="s">
        <v>655</v>
      </c>
      <c r="H496" s="113"/>
      <c r="I496" s="113"/>
      <c r="J496" s="114">
        <v>1</v>
      </c>
      <c r="K496" s="365" t="s">
        <v>480</v>
      </c>
    </row>
    <row r="497" spans="1:11" ht="9.75" customHeight="1" x14ac:dyDescent="0.25">
      <c r="A497" s="173" t="s">
        <v>628</v>
      </c>
      <c r="B497" s="113"/>
      <c r="C497" s="456">
        <v>20</v>
      </c>
      <c r="D497" s="456"/>
      <c r="E497" s="172">
        <v>21</v>
      </c>
      <c r="F497" s="109" t="s">
        <v>330</v>
      </c>
      <c r="G497" s="172" t="s">
        <v>585</v>
      </c>
      <c r="H497" s="113"/>
      <c r="I497" s="113"/>
      <c r="J497" s="114" t="s">
        <v>330</v>
      </c>
      <c r="K497" s="365" t="s">
        <v>480</v>
      </c>
    </row>
    <row r="498" spans="1:11" ht="9.75" customHeight="1" x14ac:dyDescent="0.25">
      <c r="A498" s="173" t="s">
        <v>330</v>
      </c>
      <c r="B498" s="113"/>
      <c r="C498" s="456">
        <v>4</v>
      </c>
      <c r="D498" s="456"/>
      <c r="E498" s="172">
        <v>8</v>
      </c>
      <c r="F498" s="109" t="s">
        <v>330</v>
      </c>
      <c r="G498" s="172" t="s">
        <v>582</v>
      </c>
      <c r="H498" s="113"/>
      <c r="I498" s="113"/>
      <c r="J498" s="114" t="s">
        <v>330</v>
      </c>
      <c r="K498" s="365" t="s">
        <v>480</v>
      </c>
    </row>
    <row r="499" spans="1:11" ht="9.75" customHeight="1" x14ac:dyDescent="0.25">
      <c r="A499" s="173" t="s">
        <v>330</v>
      </c>
      <c r="B499" s="113"/>
      <c r="C499" s="456">
        <v>58</v>
      </c>
      <c r="D499" s="456"/>
      <c r="E499" s="172">
        <v>62</v>
      </c>
      <c r="F499" s="109" t="s">
        <v>330</v>
      </c>
      <c r="G499" s="172" t="s">
        <v>583</v>
      </c>
      <c r="H499" s="113"/>
      <c r="I499" s="113"/>
      <c r="J499" s="114" t="s">
        <v>330</v>
      </c>
      <c r="K499" s="365" t="s">
        <v>480</v>
      </c>
    </row>
    <row r="500" spans="1:11" ht="9.75" customHeight="1" x14ac:dyDescent="0.25">
      <c r="A500" s="173" t="s">
        <v>483</v>
      </c>
      <c r="B500" s="113"/>
      <c r="C500" s="456" t="s">
        <v>640</v>
      </c>
      <c r="D500" s="456"/>
      <c r="E500" s="172" t="s">
        <v>654</v>
      </c>
      <c r="F500" s="109" t="s">
        <v>654</v>
      </c>
      <c r="G500" s="172" t="s">
        <v>655</v>
      </c>
      <c r="H500" s="113"/>
      <c r="I500" s="113"/>
      <c r="J500" s="114">
        <v>1</v>
      </c>
      <c r="K500" s="365" t="s">
        <v>480</v>
      </c>
    </row>
    <row r="501" spans="1:11" ht="9.75" customHeight="1" x14ac:dyDescent="0.25">
      <c r="A501" s="173" t="s">
        <v>629</v>
      </c>
      <c r="B501" s="113"/>
      <c r="C501" s="456">
        <v>0</v>
      </c>
      <c r="D501" s="456"/>
      <c r="E501" s="172">
        <v>1</v>
      </c>
      <c r="F501" s="109" t="s">
        <v>330</v>
      </c>
      <c r="G501" s="172" t="s">
        <v>582</v>
      </c>
      <c r="H501" s="113"/>
      <c r="I501" s="113"/>
      <c r="J501" s="114" t="s">
        <v>330</v>
      </c>
      <c r="K501" s="365" t="s">
        <v>480</v>
      </c>
    </row>
    <row r="502" spans="1:11" ht="9.75" customHeight="1" x14ac:dyDescent="0.25">
      <c r="A502" s="173" t="s">
        <v>330</v>
      </c>
      <c r="B502" s="113"/>
      <c r="C502" s="456">
        <v>0</v>
      </c>
      <c r="D502" s="456"/>
      <c r="E502" s="172">
        <v>25</v>
      </c>
      <c r="F502" s="109" t="s">
        <v>330</v>
      </c>
      <c r="G502" s="172" t="s">
        <v>583</v>
      </c>
      <c r="H502" s="113"/>
      <c r="I502" s="113"/>
      <c r="J502" s="114" t="s">
        <v>330</v>
      </c>
      <c r="K502" s="365" t="s">
        <v>480</v>
      </c>
    </row>
    <row r="503" spans="1:11" ht="9.75" customHeight="1" x14ac:dyDescent="0.25">
      <c r="A503" s="173" t="s">
        <v>483</v>
      </c>
      <c r="B503" s="113"/>
      <c r="C503" s="456" t="s">
        <v>640</v>
      </c>
      <c r="D503" s="456"/>
      <c r="E503" s="172" t="s">
        <v>654</v>
      </c>
      <c r="F503" s="109" t="s">
        <v>654</v>
      </c>
      <c r="G503" s="172" t="s">
        <v>655</v>
      </c>
      <c r="H503" s="113"/>
      <c r="I503" s="113"/>
      <c r="J503" s="114">
        <v>1</v>
      </c>
      <c r="K503" s="365" t="s">
        <v>480</v>
      </c>
    </row>
    <row r="504" spans="1:11" ht="9.75" customHeight="1" x14ac:dyDescent="0.25">
      <c r="A504" s="173" t="s">
        <v>631</v>
      </c>
      <c r="B504" s="113"/>
      <c r="C504" s="456">
        <v>2</v>
      </c>
      <c r="D504" s="456"/>
      <c r="E504" s="172">
        <v>2</v>
      </c>
      <c r="F504" s="109" t="s">
        <v>330</v>
      </c>
      <c r="G504" s="172" t="s">
        <v>582</v>
      </c>
      <c r="H504" s="113"/>
      <c r="I504" s="113"/>
      <c r="J504" s="114" t="s">
        <v>330</v>
      </c>
      <c r="K504" s="365" t="s">
        <v>480</v>
      </c>
    </row>
    <row r="505" spans="1:11" ht="9.75" customHeight="1" x14ac:dyDescent="0.25">
      <c r="A505" s="173" t="s">
        <v>330</v>
      </c>
      <c r="B505" s="113"/>
      <c r="C505" s="456">
        <v>20</v>
      </c>
      <c r="D505" s="456"/>
      <c r="E505" s="172">
        <v>20</v>
      </c>
      <c r="F505" s="109" t="s">
        <v>330</v>
      </c>
      <c r="G505" s="172" t="s">
        <v>583</v>
      </c>
      <c r="H505" s="113"/>
      <c r="I505" s="113"/>
      <c r="J505" s="114" t="s">
        <v>330</v>
      </c>
      <c r="K505" s="365" t="s">
        <v>480</v>
      </c>
    </row>
    <row r="506" spans="1:11" ht="9.75" customHeight="1" x14ac:dyDescent="0.25">
      <c r="A506" s="173" t="s">
        <v>483</v>
      </c>
      <c r="B506" s="113"/>
      <c r="C506" s="456" t="s">
        <v>640</v>
      </c>
      <c r="D506" s="456"/>
      <c r="E506" s="172" t="s">
        <v>654</v>
      </c>
      <c r="F506" s="109" t="s">
        <v>654</v>
      </c>
      <c r="G506" s="172" t="s">
        <v>655</v>
      </c>
      <c r="H506" s="113"/>
      <c r="I506" s="113"/>
      <c r="J506" s="114">
        <v>1</v>
      </c>
      <c r="K506" s="365" t="s">
        <v>480</v>
      </c>
    </row>
    <row r="507" spans="1:11" ht="9.75" customHeight="1" x14ac:dyDescent="0.25">
      <c r="A507" s="173" t="s">
        <v>630</v>
      </c>
      <c r="B507" s="113"/>
      <c r="C507" s="456">
        <v>0</v>
      </c>
      <c r="D507" s="456"/>
      <c r="E507" s="172">
        <v>1</v>
      </c>
      <c r="F507" s="109" t="s">
        <v>330</v>
      </c>
      <c r="G507" s="172" t="s">
        <v>582</v>
      </c>
      <c r="H507" s="113"/>
      <c r="I507" s="113"/>
      <c r="J507" s="114" t="s">
        <v>330</v>
      </c>
      <c r="K507" s="365" t="s">
        <v>480</v>
      </c>
    </row>
    <row r="508" spans="1:11" ht="9.75" customHeight="1" x14ac:dyDescent="0.25">
      <c r="A508" s="173" t="s">
        <v>330</v>
      </c>
      <c r="B508" s="113"/>
      <c r="C508" s="456">
        <v>0</v>
      </c>
      <c r="D508" s="456"/>
      <c r="E508" s="172">
        <v>26</v>
      </c>
      <c r="F508" s="109" t="s">
        <v>330</v>
      </c>
      <c r="G508" s="172" t="s">
        <v>583</v>
      </c>
      <c r="H508" s="113"/>
      <c r="I508" s="113"/>
      <c r="J508" s="114" t="s">
        <v>330</v>
      </c>
      <c r="K508" s="365" t="s">
        <v>480</v>
      </c>
    </row>
    <row r="509" spans="1:11" ht="9.75" customHeight="1" x14ac:dyDescent="0.25">
      <c r="A509" s="173" t="s">
        <v>483</v>
      </c>
      <c r="B509" s="113"/>
      <c r="C509" s="456" t="s">
        <v>640</v>
      </c>
      <c r="D509" s="456"/>
      <c r="E509" s="172" t="s">
        <v>654</v>
      </c>
      <c r="F509" s="109" t="s">
        <v>654</v>
      </c>
      <c r="G509" s="172" t="s">
        <v>655</v>
      </c>
      <c r="H509" s="113"/>
      <c r="I509" s="113"/>
      <c r="J509" s="114">
        <v>1</v>
      </c>
      <c r="K509" s="365" t="s">
        <v>480</v>
      </c>
    </row>
    <row r="510" spans="1:11" ht="9.75" customHeight="1" x14ac:dyDescent="0.25">
      <c r="A510" s="173" t="s">
        <v>218</v>
      </c>
      <c r="B510" s="113"/>
      <c r="C510" s="456">
        <v>2</v>
      </c>
      <c r="D510" s="456"/>
      <c r="E510" s="172">
        <v>0</v>
      </c>
      <c r="F510" s="109" t="s">
        <v>330</v>
      </c>
      <c r="G510" s="172" t="s">
        <v>585</v>
      </c>
      <c r="H510" s="113"/>
      <c r="I510" s="113"/>
      <c r="J510" s="114" t="s">
        <v>330</v>
      </c>
      <c r="K510" s="365" t="s">
        <v>480</v>
      </c>
    </row>
    <row r="511" spans="1:11" ht="9.75" customHeight="1" x14ac:dyDescent="0.25">
      <c r="A511" s="173" t="s">
        <v>330</v>
      </c>
      <c r="B511" s="113"/>
      <c r="C511" s="456">
        <v>24</v>
      </c>
      <c r="D511" s="456"/>
      <c r="E511" s="172">
        <v>24</v>
      </c>
      <c r="F511" s="109" t="s">
        <v>330</v>
      </c>
      <c r="G511" s="172" t="s">
        <v>583</v>
      </c>
      <c r="H511" s="113"/>
      <c r="I511" s="113"/>
      <c r="J511" s="114" t="s">
        <v>330</v>
      </c>
      <c r="K511" s="365" t="s">
        <v>480</v>
      </c>
    </row>
    <row r="512" spans="1:11" ht="9.75" customHeight="1" x14ac:dyDescent="0.25">
      <c r="A512" s="173" t="s">
        <v>483</v>
      </c>
      <c r="B512" s="113"/>
      <c r="C512" s="456" t="s">
        <v>640</v>
      </c>
      <c r="D512" s="456"/>
      <c r="E512" s="172" t="s">
        <v>654</v>
      </c>
      <c r="F512" s="109" t="s">
        <v>654</v>
      </c>
      <c r="G512" s="172" t="s">
        <v>655</v>
      </c>
      <c r="H512" s="113"/>
      <c r="I512" s="113"/>
      <c r="J512" s="114">
        <v>1</v>
      </c>
      <c r="K512" s="365" t="s">
        <v>480</v>
      </c>
    </row>
    <row r="513" spans="1:11" ht="9.75" customHeight="1" x14ac:dyDescent="0.25">
      <c r="A513" s="173" t="s">
        <v>564</v>
      </c>
      <c r="B513" s="113"/>
      <c r="C513" s="456">
        <v>4</v>
      </c>
      <c r="D513" s="456"/>
      <c r="E513" s="172">
        <v>0</v>
      </c>
      <c r="F513" s="109" t="s">
        <v>330</v>
      </c>
      <c r="G513" s="172" t="s">
        <v>585</v>
      </c>
      <c r="H513" s="113"/>
      <c r="I513" s="113"/>
      <c r="J513" s="114" t="s">
        <v>330</v>
      </c>
      <c r="K513" s="365" t="s">
        <v>480</v>
      </c>
    </row>
    <row r="514" spans="1:11" ht="9.75" customHeight="1" x14ac:dyDescent="0.25">
      <c r="A514" s="173" t="s">
        <v>330</v>
      </c>
      <c r="B514" s="113"/>
      <c r="C514" s="456">
        <v>14</v>
      </c>
      <c r="D514" s="456"/>
      <c r="E514" s="172">
        <v>14</v>
      </c>
      <c r="F514" s="109" t="s">
        <v>330</v>
      </c>
      <c r="G514" s="172" t="s">
        <v>582</v>
      </c>
      <c r="H514" s="113"/>
      <c r="I514" s="113"/>
      <c r="J514" s="114" t="s">
        <v>330</v>
      </c>
      <c r="K514" s="365" t="s">
        <v>480</v>
      </c>
    </row>
    <row r="515" spans="1:11" ht="9.75" customHeight="1" x14ac:dyDescent="0.25">
      <c r="A515" s="173" t="s">
        <v>330</v>
      </c>
      <c r="B515" s="113"/>
      <c r="C515" s="456">
        <v>105</v>
      </c>
      <c r="D515" s="456"/>
      <c r="E515" s="172">
        <v>105</v>
      </c>
      <c r="F515" s="109" t="s">
        <v>330</v>
      </c>
      <c r="G515" s="172" t="s">
        <v>583</v>
      </c>
      <c r="H515" s="113"/>
      <c r="I515" s="113"/>
      <c r="J515" s="114" t="s">
        <v>330</v>
      </c>
      <c r="K515" s="365" t="s">
        <v>480</v>
      </c>
    </row>
    <row r="516" spans="1:11" ht="9.75" customHeight="1" x14ac:dyDescent="0.25">
      <c r="A516" s="173" t="s">
        <v>483</v>
      </c>
      <c r="B516" s="113"/>
      <c r="C516" s="456" t="s">
        <v>640</v>
      </c>
      <c r="D516" s="456"/>
      <c r="E516" s="172" t="s">
        <v>654</v>
      </c>
      <c r="F516" s="109" t="s">
        <v>654</v>
      </c>
      <c r="G516" s="172" t="s">
        <v>655</v>
      </c>
      <c r="H516" s="113"/>
      <c r="I516" s="113"/>
      <c r="J516" s="114">
        <v>1</v>
      </c>
      <c r="K516" s="365" t="s">
        <v>480</v>
      </c>
    </row>
    <row r="517" spans="1:11" ht="9.75" customHeight="1" x14ac:dyDescent="0.25">
      <c r="A517" s="173" t="s">
        <v>357</v>
      </c>
      <c r="B517" s="113"/>
      <c r="C517" s="456">
        <v>148</v>
      </c>
      <c r="D517" s="456"/>
      <c r="E517" s="172">
        <v>101</v>
      </c>
      <c r="F517" s="109" t="s">
        <v>330</v>
      </c>
      <c r="G517" s="172" t="s">
        <v>585</v>
      </c>
      <c r="H517" s="113"/>
      <c r="I517" s="113"/>
      <c r="J517" s="114" t="s">
        <v>330</v>
      </c>
      <c r="K517" s="365" t="s">
        <v>480</v>
      </c>
    </row>
    <row r="518" spans="1:11" ht="9.75" customHeight="1" x14ac:dyDescent="0.25">
      <c r="A518" s="173" t="s">
        <v>330</v>
      </c>
      <c r="B518" s="113"/>
      <c r="C518" s="456">
        <v>16</v>
      </c>
      <c r="D518" s="456"/>
      <c r="E518" s="172">
        <v>16</v>
      </c>
      <c r="F518" s="109" t="s">
        <v>330</v>
      </c>
      <c r="G518" s="172" t="s">
        <v>584</v>
      </c>
      <c r="H518" s="113"/>
      <c r="I518" s="113"/>
      <c r="J518" s="114" t="s">
        <v>330</v>
      </c>
      <c r="K518" s="365" t="s">
        <v>480</v>
      </c>
    </row>
    <row r="519" spans="1:11" ht="9.75" customHeight="1" x14ac:dyDescent="0.25">
      <c r="A519" s="173" t="s">
        <v>330</v>
      </c>
      <c r="B519" s="113"/>
      <c r="C519" s="456">
        <v>20</v>
      </c>
      <c r="D519" s="456"/>
      <c r="E519" s="172">
        <v>20</v>
      </c>
      <c r="F519" s="109" t="s">
        <v>330</v>
      </c>
      <c r="G519" s="172" t="s">
        <v>582</v>
      </c>
      <c r="H519" s="113"/>
      <c r="I519" s="113"/>
      <c r="J519" s="114" t="s">
        <v>330</v>
      </c>
      <c r="K519" s="365" t="s">
        <v>480</v>
      </c>
    </row>
    <row r="520" spans="1:11" ht="9.75" customHeight="1" x14ac:dyDescent="0.25">
      <c r="A520" s="173" t="s">
        <v>483</v>
      </c>
      <c r="B520" s="113"/>
      <c r="C520" s="456" t="s">
        <v>640</v>
      </c>
      <c r="D520" s="456"/>
      <c r="E520" s="172" t="s">
        <v>654</v>
      </c>
      <c r="F520" s="109" t="s">
        <v>654</v>
      </c>
      <c r="G520" s="172" t="s">
        <v>655</v>
      </c>
      <c r="H520" s="113"/>
      <c r="I520" s="113"/>
      <c r="J520" s="114">
        <v>1</v>
      </c>
      <c r="K520" s="365" t="s">
        <v>480</v>
      </c>
    </row>
    <row r="521" spans="1:11" ht="9.75" customHeight="1" x14ac:dyDescent="0.25">
      <c r="A521" s="173" t="s">
        <v>246</v>
      </c>
      <c r="B521" s="113"/>
      <c r="C521" s="456">
        <v>4</v>
      </c>
      <c r="D521" s="456"/>
      <c r="E521" s="172">
        <v>0</v>
      </c>
      <c r="F521" s="109" t="s">
        <v>330</v>
      </c>
      <c r="G521" s="172" t="s">
        <v>585</v>
      </c>
      <c r="H521" s="113"/>
      <c r="I521" s="113"/>
      <c r="J521" s="114" t="s">
        <v>330</v>
      </c>
      <c r="K521" s="365" t="s">
        <v>480</v>
      </c>
    </row>
    <row r="522" spans="1:11" ht="9.75" customHeight="1" x14ac:dyDescent="0.25">
      <c r="A522" s="173" t="s">
        <v>330</v>
      </c>
      <c r="B522" s="113"/>
      <c r="C522" s="456">
        <v>34</v>
      </c>
      <c r="D522" s="456"/>
      <c r="E522" s="172">
        <v>36</v>
      </c>
      <c r="F522" s="109" t="s">
        <v>330</v>
      </c>
      <c r="G522" s="172" t="s">
        <v>582</v>
      </c>
      <c r="H522" s="113"/>
      <c r="I522" s="113"/>
      <c r="J522" s="114" t="s">
        <v>330</v>
      </c>
      <c r="K522" s="365" t="s">
        <v>480</v>
      </c>
    </row>
    <row r="523" spans="1:11" ht="9.75" customHeight="1" x14ac:dyDescent="0.25">
      <c r="A523" s="173" t="s">
        <v>330</v>
      </c>
      <c r="B523" s="113"/>
      <c r="C523" s="456">
        <v>13</v>
      </c>
      <c r="D523" s="456"/>
      <c r="E523" s="172">
        <v>16</v>
      </c>
      <c r="F523" s="109" t="s">
        <v>330</v>
      </c>
      <c r="G523" s="172" t="s">
        <v>583</v>
      </c>
      <c r="H523" s="113"/>
      <c r="I523" s="113"/>
      <c r="J523" s="114" t="s">
        <v>330</v>
      </c>
      <c r="K523" s="365" t="s">
        <v>480</v>
      </c>
    </row>
    <row r="524" spans="1:11" ht="9.75" customHeight="1" x14ac:dyDescent="0.25">
      <c r="A524" s="173" t="s">
        <v>483</v>
      </c>
      <c r="B524" s="113"/>
      <c r="C524" s="456" t="s">
        <v>640</v>
      </c>
      <c r="D524" s="456"/>
      <c r="E524" s="172" t="s">
        <v>654</v>
      </c>
      <c r="F524" s="109" t="s">
        <v>654</v>
      </c>
      <c r="G524" s="172" t="s">
        <v>655</v>
      </c>
      <c r="H524" s="113"/>
      <c r="I524" s="113"/>
      <c r="J524" s="114">
        <v>1</v>
      </c>
      <c r="K524" s="365" t="s">
        <v>480</v>
      </c>
    </row>
    <row r="525" spans="1:11" ht="9.75" customHeight="1" x14ac:dyDescent="0.25">
      <c r="A525" s="173" t="s">
        <v>363</v>
      </c>
      <c r="B525" s="113"/>
      <c r="C525" s="456">
        <v>1</v>
      </c>
      <c r="D525" s="456"/>
      <c r="E525" s="172">
        <v>0</v>
      </c>
      <c r="F525" s="109" t="s">
        <v>330</v>
      </c>
      <c r="G525" s="172" t="s">
        <v>585</v>
      </c>
      <c r="H525" s="113"/>
      <c r="I525" s="113"/>
      <c r="J525" s="114" t="s">
        <v>330</v>
      </c>
      <c r="K525" s="365" t="s">
        <v>480</v>
      </c>
    </row>
    <row r="526" spans="1:11" ht="9.75" customHeight="1" x14ac:dyDescent="0.25">
      <c r="A526" s="173" t="s">
        <v>330</v>
      </c>
      <c r="B526" s="113"/>
      <c r="C526" s="456">
        <v>7</v>
      </c>
      <c r="D526" s="456"/>
      <c r="E526" s="172">
        <v>7</v>
      </c>
      <c r="F526" s="109" t="s">
        <v>330</v>
      </c>
      <c r="G526" s="172" t="s">
        <v>582</v>
      </c>
      <c r="H526" s="113"/>
      <c r="I526" s="113"/>
      <c r="J526" s="114" t="s">
        <v>330</v>
      </c>
      <c r="K526" s="365" t="s">
        <v>480</v>
      </c>
    </row>
    <row r="527" spans="1:11" ht="9.75" customHeight="1" x14ac:dyDescent="0.25">
      <c r="A527" s="173" t="s">
        <v>330</v>
      </c>
      <c r="B527" s="113"/>
      <c r="C527" s="456">
        <v>46</v>
      </c>
      <c r="D527" s="456"/>
      <c r="E527" s="172">
        <v>46</v>
      </c>
      <c r="F527" s="109" t="s">
        <v>330</v>
      </c>
      <c r="G527" s="172" t="s">
        <v>583</v>
      </c>
      <c r="H527" s="113"/>
      <c r="I527" s="113"/>
      <c r="J527" s="114" t="s">
        <v>330</v>
      </c>
      <c r="K527" s="365" t="s">
        <v>480</v>
      </c>
    </row>
    <row r="528" spans="1:11" ht="9.75" customHeight="1" x14ac:dyDescent="0.25">
      <c r="A528" s="173" t="s">
        <v>483</v>
      </c>
      <c r="B528" s="113"/>
      <c r="C528" s="456" t="s">
        <v>640</v>
      </c>
      <c r="D528" s="456"/>
      <c r="E528" s="172" t="s">
        <v>654</v>
      </c>
      <c r="F528" s="109" t="s">
        <v>654</v>
      </c>
      <c r="G528" s="172" t="s">
        <v>655</v>
      </c>
      <c r="H528" s="113"/>
      <c r="I528" s="113"/>
      <c r="J528" s="114">
        <v>1</v>
      </c>
      <c r="K528" s="365" t="s">
        <v>480</v>
      </c>
    </row>
    <row r="529" spans="1:11" ht="9.75" customHeight="1" x14ac:dyDescent="0.25">
      <c r="A529" s="173" t="s">
        <v>364</v>
      </c>
      <c r="B529" s="113"/>
      <c r="C529" s="456">
        <v>1</v>
      </c>
      <c r="D529" s="456"/>
      <c r="E529" s="172">
        <v>0</v>
      </c>
      <c r="F529" s="109" t="s">
        <v>330</v>
      </c>
      <c r="G529" s="172" t="s">
        <v>585</v>
      </c>
      <c r="H529" s="113"/>
      <c r="I529" s="113"/>
      <c r="J529" s="114" t="s">
        <v>330</v>
      </c>
      <c r="K529" s="365" t="s">
        <v>480</v>
      </c>
    </row>
    <row r="530" spans="1:11" ht="9.75" customHeight="1" x14ac:dyDescent="0.25">
      <c r="A530" s="173" t="s">
        <v>330</v>
      </c>
      <c r="B530" s="113"/>
      <c r="C530" s="456">
        <v>7</v>
      </c>
      <c r="D530" s="456"/>
      <c r="E530" s="172">
        <v>7</v>
      </c>
      <c r="F530" s="109" t="s">
        <v>330</v>
      </c>
      <c r="G530" s="172" t="s">
        <v>582</v>
      </c>
      <c r="H530" s="113"/>
      <c r="I530" s="113"/>
      <c r="J530" s="114" t="s">
        <v>330</v>
      </c>
      <c r="K530" s="365" t="s">
        <v>480</v>
      </c>
    </row>
    <row r="531" spans="1:11" ht="9.75" customHeight="1" x14ac:dyDescent="0.25">
      <c r="A531" s="173" t="s">
        <v>330</v>
      </c>
      <c r="B531" s="113"/>
      <c r="C531" s="456">
        <v>46</v>
      </c>
      <c r="D531" s="456"/>
      <c r="E531" s="172">
        <v>46</v>
      </c>
      <c r="F531" s="109" t="s">
        <v>330</v>
      </c>
      <c r="G531" s="172" t="s">
        <v>583</v>
      </c>
      <c r="H531" s="113"/>
      <c r="I531" s="113"/>
      <c r="J531" s="114" t="s">
        <v>330</v>
      </c>
      <c r="K531" s="365" t="s">
        <v>480</v>
      </c>
    </row>
    <row r="532" spans="1:11" ht="9.75" customHeight="1" x14ac:dyDescent="0.25">
      <c r="A532" s="173" t="s">
        <v>483</v>
      </c>
      <c r="B532" s="113"/>
      <c r="C532" s="456" t="s">
        <v>640</v>
      </c>
      <c r="D532" s="456"/>
      <c r="E532" s="172" t="s">
        <v>654</v>
      </c>
      <c r="F532" s="109" t="s">
        <v>654</v>
      </c>
      <c r="G532" s="172" t="s">
        <v>655</v>
      </c>
      <c r="H532" s="113"/>
      <c r="I532" s="113"/>
      <c r="J532" s="114">
        <v>1</v>
      </c>
      <c r="K532" s="365" t="s">
        <v>480</v>
      </c>
    </row>
    <row r="533" spans="1:11" ht="9.75" customHeight="1" x14ac:dyDescent="0.25">
      <c r="A533" s="173" t="s">
        <v>627</v>
      </c>
      <c r="B533" s="113"/>
      <c r="C533" s="456">
        <v>5</v>
      </c>
      <c r="D533" s="456"/>
      <c r="E533" s="172">
        <v>5</v>
      </c>
      <c r="F533" s="109" t="s">
        <v>330</v>
      </c>
      <c r="G533" s="172" t="s">
        <v>585</v>
      </c>
      <c r="H533" s="113"/>
      <c r="I533" s="113"/>
      <c r="J533" s="114" t="s">
        <v>330</v>
      </c>
      <c r="K533" s="365" t="s">
        <v>480</v>
      </c>
    </row>
    <row r="534" spans="1:11" ht="9.75" customHeight="1" x14ac:dyDescent="0.25">
      <c r="A534" s="173" t="s">
        <v>330</v>
      </c>
      <c r="B534" s="113"/>
      <c r="C534" s="456">
        <v>1</v>
      </c>
      <c r="D534" s="456"/>
      <c r="E534" s="172">
        <v>1</v>
      </c>
      <c r="F534" s="109" t="s">
        <v>330</v>
      </c>
      <c r="G534" s="172" t="s">
        <v>583</v>
      </c>
      <c r="H534" s="113"/>
      <c r="I534" s="113"/>
      <c r="J534" s="114" t="s">
        <v>330</v>
      </c>
      <c r="K534" s="365" t="s">
        <v>480</v>
      </c>
    </row>
    <row r="535" spans="1:11" ht="9.75" customHeight="1" x14ac:dyDescent="0.25">
      <c r="A535" s="173" t="s">
        <v>483</v>
      </c>
      <c r="B535" s="113"/>
      <c r="C535" s="456" t="s">
        <v>640</v>
      </c>
      <c r="D535" s="456"/>
      <c r="E535" s="172" t="s">
        <v>654</v>
      </c>
      <c r="F535" s="109" t="s">
        <v>654</v>
      </c>
      <c r="G535" s="172" t="s">
        <v>655</v>
      </c>
      <c r="H535" s="113"/>
      <c r="I535" s="113"/>
      <c r="J535" s="114">
        <v>1</v>
      </c>
      <c r="K535" s="365" t="s">
        <v>480</v>
      </c>
    </row>
    <row r="536" spans="1:11" ht="9.75" hidden="1" customHeight="1" x14ac:dyDescent="0.25">
      <c r="A536" s="173" t="s">
        <v>330</v>
      </c>
      <c r="B536" s="113"/>
      <c r="C536" s="456" t="s">
        <v>330</v>
      </c>
      <c r="D536" s="456"/>
      <c r="E536" s="172" t="s">
        <v>330</v>
      </c>
      <c r="F536" s="109" t="s">
        <v>330</v>
      </c>
      <c r="G536" s="172" t="s">
        <v>330</v>
      </c>
      <c r="H536" s="113"/>
      <c r="I536" s="113"/>
      <c r="J536" s="114" t="s">
        <v>330</v>
      </c>
      <c r="K536" s="365" t="s">
        <v>480</v>
      </c>
    </row>
    <row r="537" spans="1:11" ht="9.75" hidden="1" customHeight="1" x14ac:dyDescent="0.25">
      <c r="A537" s="173" t="s">
        <v>330</v>
      </c>
      <c r="B537" s="113"/>
      <c r="C537" s="456" t="s">
        <v>330</v>
      </c>
      <c r="D537" s="456"/>
      <c r="E537" s="172" t="s">
        <v>330</v>
      </c>
      <c r="F537" s="109" t="s">
        <v>330</v>
      </c>
      <c r="G537" s="172" t="s">
        <v>330</v>
      </c>
      <c r="H537" s="113"/>
      <c r="I537" s="113"/>
      <c r="J537" s="114" t="s">
        <v>330</v>
      </c>
      <c r="K537" s="365" t="s">
        <v>480</v>
      </c>
    </row>
    <row r="538" spans="1:11" ht="9.75" hidden="1" customHeight="1" x14ac:dyDescent="0.25">
      <c r="A538" s="173" t="s">
        <v>330</v>
      </c>
      <c r="B538" s="113"/>
      <c r="C538" s="456" t="s">
        <v>330</v>
      </c>
      <c r="D538" s="456"/>
      <c r="E538" s="172" t="s">
        <v>330</v>
      </c>
      <c r="F538" s="109" t="s">
        <v>330</v>
      </c>
      <c r="G538" s="172" t="s">
        <v>330</v>
      </c>
      <c r="H538" s="113"/>
      <c r="I538" s="113"/>
      <c r="J538" s="114" t="s">
        <v>330</v>
      </c>
      <c r="K538" s="365" t="s">
        <v>480</v>
      </c>
    </row>
    <row r="539" spans="1:11" ht="9.75" hidden="1" customHeight="1" x14ac:dyDescent="0.25">
      <c r="A539" s="173" t="s">
        <v>330</v>
      </c>
      <c r="B539" s="113"/>
      <c r="C539" s="456" t="s">
        <v>330</v>
      </c>
      <c r="D539" s="456"/>
      <c r="E539" s="172" t="s">
        <v>330</v>
      </c>
      <c r="F539" s="109" t="s">
        <v>330</v>
      </c>
      <c r="G539" s="172" t="s">
        <v>330</v>
      </c>
      <c r="H539" s="113"/>
      <c r="I539" s="113"/>
      <c r="J539" s="114" t="s">
        <v>330</v>
      </c>
      <c r="K539" s="365" t="s">
        <v>480</v>
      </c>
    </row>
    <row r="540" spans="1:11" ht="9.75" hidden="1" customHeight="1" x14ac:dyDescent="0.25">
      <c r="A540" s="173" t="s">
        <v>330</v>
      </c>
      <c r="B540" s="113"/>
      <c r="C540" s="456" t="s">
        <v>330</v>
      </c>
      <c r="D540" s="456"/>
      <c r="E540" s="172" t="s">
        <v>330</v>
      </c>
      <c r="F540" s="109" t="s">
        <v>330</v>
      </c>
      <c r="G540" s="172" t="s">
        <v>330</v>
      </c>
      <c r="H540" s="113"/>
      <c r="I540" s="113"/>
      <c r="J540" s="114" t="s">
        <v>330</v>
      </c>
      <c r="K540" s="365" t="s">
        <v>480</v>
      </c>
    </row>
    <row r="541" spans="1:11" ht="9.75" hidden="1" customHeight="1" x14ac:dyDescent="0.25">
      <c r="A541" s="173" t="s">
        <v>330</v>
      </c>
      <c r="B541" s="113"/>
      <c r="C541" s="456" t="s">
        <v>330</v>
      </c>
      <c r="D541" s="456"/>
      <c r="E541" s="172" t="s">
        <v>330</v>
      </c>
      <c r="F541" s="109" t="s">
        <v>330</v>
      </c>
      <c r="G541" s="172" t="s">
        <v>330</v>
      </c>
      <c r="H541" s="113"/>
      <c r="I541" s="113"/>
      <c r="J541" s="114" t="s">
        <v>330</v>
      </c>
      <c r="K541" s="365" t="s">
        <v>480</v>
      </c>
    </row>
    <row r="542" spans="1:11" ht="9.75" hidden="1" customHeight="1" x14ac:dyDescent="0.25">
      <c r="A542" s="173" t="s">
        <v>330</v>
      </c>
      <c r="B542" s="113"/>
      <c r="C542" s="456" t="s">
        <v>330</v>
      </c>
      <c r="D542" s="456"/>
      <c r="E542" s="172" t="s">
        <v>330</v>
      </c>
      <c r="F542" s="109" t="s">
        <v>330</v>
      </c>
      <c r="G542" s="172" t="s">
        <v>330</v>
      </c>
      <c r="H542" s="113"/>
      <c r="I542" s="113"/>
      <c r="J542" s="114" t="s">
        <v>330</v>
      </c>
      <c r="K542" s="365" t="s">
        <v>480</v>
      </c>
    </row>
    <row r="543" spans="1:11" ht="9.75" hidden="1" customHeight="1" x14ac:dyDescent="0.25">
      <c r="A543" s="173" t="s">
        <v>330</v>
      </c>
      <c r="B543" s="113"/>
      <c r="C543" s="456" t="s">
        <v>330</v>
      </c>
      <c r="D543" s="456"/>
      <c r="E543" s="172" t="s">
        <v>330</v>
      </c>
      <c r="F543" s="109" t="s">
        <v>330</v>
      </c>
      <c r="G543" s="172" t="s">
        <v>330</v>
      </c>
      <c r="H543" s="113"/>
      <c r="I543" s="113"/>
      <c r="J543" s="114" t="s">
        <v>330</v>
      </c>
      <c r="K543" s="365" t="s">
        <v>480</v>
      </c>
    </row>
    <row r="544" spans="1:11" ht="9.75" hidden="1" customHeight="1" x14ac:dyDescent="0.25">
      <c r="A544" s="173" t="s">
        <v>330</v>
      </c>
      <c r="B544" s="113"/>
      <c r="C544" s="456" t="s">
        <v>330</v>
      </c>
      <c r="D544" s="456"/>
      <c r="E544" s="172" t="s">
        <v>330</v>
      </c>
      <c r="F544" s="109" t="s">
        <v>330</v>
      </c>
      <c r="G544" s="172" t="s">
        <v>330</v>
      </c>
      <c r="H544" s="113"/>
      <c r="I544" s="113"/>
      <c r="J544" s="114" t="s">
        <v>330</v>
      </c>
      <c r="K544" s="365" t="s">
        <v>480</v>
      </c>
    </row>
    <row r="545" spans="1:11" ht="9.75" hidden="1" customHeight="1" x14ac:dyDescent="0.25">
      <c r="A545" s="173" t="s">
        <v>330</v>
      </c>
      <c r="B545" s="113"/>
      <c r="C545" s="456" t="s">
        <v>330</v>
      </c>
      <c r="D545" s="456"/>
      <c r="E545" s="172" t="s">
        <v>330</v>
      </c>
      <c r="F545" s="109" t="s">
        <v>330</v>
      </c>
      <c r="G545" s="172" t="s">
        <v>330</v>
      </c>
      <c r="H545" s="113"/>
      <c r="I545" s="113"/>
      <c r="J545" s="114" t="s">
        <v>330</v>
      </c>
      <c r="K545" s="365" t="s">
        <v>480</v>
      </c>
    </row>
    <row r="546" spans="1:11" ht="9.75" hidden="1" customHeight="1" x14ac:dyDescent="0.25">
      <c r="A546" s="173" t="s">
        <v>330</v>
      </c>
      <c r="B546" s="113"/>
      <c r="C546" s="456" t="s">
        <v>330</v>
      </c>
      <c r="D546" s="456"/>
      <c r="E546" s="172" t="s">
        <v>330</v>
      </c>
      <c r="F546" s="109" t="s">
        <v>330</v>
      </c>
      <c r="G546" s="172" t="s">
        <v>330</v>
      </c>
      <c r="H546" s="113"/>
      <c r="I546" s="113"/>
      <c r="J546" s="114" t="s">
        <v>330</v>
      </c>
      <c r="K546" s="365" t="s">
        <v>480</v>
      </c>
    </row>
    <row r="547" spans="1:11" ht="9.75" hidden="1" customHeight="1" x14ac:dyDescent="0.25">
      <c r="A547" s="173" t="s">
        <v>330</v>
      </c>
      <c r="B547" s="113"/>
      <c r="C547" s="456" t="s">
        <v>330</v>
      </c>
      <c r="D547" s="456"/>
      <c r="E547" s="172" t="s">
        <v>330</v>
      </c>
      <c r="F547" s="109" t="s">
        <v>330</v>
      </c>
      <c r="G547" s="172" t="s">
        <v>330</v>
      </c>
      <c r="H547" s="113"/>
      <c r="I547" s="113"/>
      <c r="J547" s="114" t="s">
        <v>330</v>
      </c>
      <c r="K547" s="365" t="s">
        <v>480</v>
      </c>
    </row>
    <row r="548" spans="1:11" ht="9.75" hidden="1" customHeight="1" x14ac:dyDescent="0.25">
      <c r="A548" s="173" t="s">
        <v>330</v>
      </c>
      <c r="B548" s="113"/>
      <c r="C548" s="456" t="s">
        <v>330</v>
      </c>
      <c r="D548" s="456"/>
      <c r="E548" s="172" t="s">
        <v>330</v>
      </c>
      <c r="F548" s="109" t="s">
        <v>330</v>
      </c>
      <c r="G548" s="172" t="s">
        <v>330</v>
      </c>
      <c r="H548" s="113"/>
      <c r="I548" s="113"/>
      <c r="J548" s="114" t="s">
        <v>330</v>
      </c>
      <c r="K548" s="365" t="s">
        <v>480</v>
      </c>
    </row>
    <row r="549" spans="1:11" ht="9.75" hidden="1" customHeight="1" x14ac:dyDescent="0.25">
      <c r="A549" s="173" t="s">
        <v>330</v>
      </c>
      <c r="B549" s="113"/>
      <c r="C549" s="456" t="s">
        <v>330</v>
      </c>
      <c r="D549" s="456"/>
      <c r="E549" s="172" t="s">
        <v>330</v>
      </c>
      <c r="F549" s="109" t="s">
        <v>330</v>
      </c>
      <c r="G549" s="172" t="s">
        <v>330</v>
      </c>
      <c r="H549" s="113"/>
      <c r="I549" s="113"/>
      <c r="J549" s="114" t="s">
        <v>330</v>
      </c>
      <c r="K549" s="365" t="s">
        <v>480</v>
      </c>
    </row>
    <row r="550" spans="1:11" ht="9.75" hidden="1" customHeight="1" x14ac:dyDescent="0.25">
      <c r="A550" s="173" t="s">
        <v>330</v>
      </c>
      <c r="B550" s="113"/>
      <c r="C550" s="456" t="s">
        <v>330</v>
      </c>
      <c r="D550" s="456"/>
      <c r="E550" s="172" t="s">
        <v>330</v>
      </c>
      <c r="F550" s="109" t="s">
        <v>330</v>
      </c>
      <c r="G550" s="172" t="s">
        <v>330</v>
      </c>
      <c r="H550" s="113"/>
      <c r="I550" s="113"/>
      <c r="J550" s="114" t="s">
        <v>330</v>
      </c>
      <c r="K550" s="365" t="s">
        <v>480</v>
      </c>
    </row>
    <row r="551" spans="1:11" ht="9.75" hidden="1" customHeight="1" x14ac:dyDescent="0.25">
      <c r="A551" s="173" t="s">
        <v>330</v>
      </c>
      <c r="B551" s="113"/>
      <c r="C551" s="456" t="s">
        <v>330</v>
      </c>
      <c r="D551" s="456"/>
      <c r="E551" s="172" t="s">
        <v>330</v>
      </c>
      <c r="F551" s="109" t="s">
        <v>330</v>
      </c>
      <c r="G551" s="172" t="s">
        <v>330</v>
      </c>
      <c r="H551" s="113"/>
      <c r="I551" s="113"/>
      <c r="J551" s="114" t="s">
        <v>330</v>
      </c>
      <c r="K551" s="365" t="s">
        <v>480</v>
      </c>
    </row>
    <row r="552" spans="1:11" ht="9.75" hidden="1" customHeight="1" x14ac:dyDescent="0.25">
      <c r="A552" s="173" t="s">
        <v>330</v>
      </c>
      <c r="B552" s="113"/>
      <c r="C552" s="456" t="s">
        <v>330</v>
      </c>
      <c r="D552" s="456"/>
      <c r="E552" s="172" t="s">
        <v>330</v>
      </c>
      <c r="F552" s="109" t="s">
        <v>330</v>
      </c>
      <c r="G552" s="172" t="s">
        <v>330</v>
      </c>
      <c r="H552" s="113"/>
      <c r="I552" s="113"/>
      <c r="J552" s="114" t="s">
        <v>330</v>
      </c>
      <c r="K552" s="365" t="s">
        <v>480</v>
      </c>
    </row>
    <row r="553" spans="1:11" ht="9.75" hidden="1" customHeight="1" x14ac:dyDescent="0.25">
      <c r="A553" s="173" t="s">
        <v>330</v>
      </c>
      <c r="B553" s="113"/>
      <c r="C553" s="456" t="s">
        <v>330</v>
      </c>
      <c r="D553" s="456"/>
      <c r="E553" s="172" t="s">
        <v>330</v>
      </c>
      <c r="F553" s="109" t="s">
        <v>330</v>
      </c>
      <c r="G553" s="172" t="s">
        <v>330</v>
      </c>
      <c r="H553" s="113"/>
      <c r="I553" s="113"/>
      <c r="J553" s="114" t="s">
        <v>330</v>
      </c>
      <c r="K553" s="365" t="s">
        <v>480</v>
      </c>
    </row>
    <row r="554" spans="1:11" ht="9.75" hidden="1" customHeight="1" x14ac:dyDescent="0.25">
      <c r="A554" s="173" t="s">
        <v>330</v>
      </c>
      <c r="B554" s="113"/>
      <c r="C554" s="456" t="s">
        <v>330</v>
      </c>
      <c r="D554" s="456"/>
      <c r="E554" s="172" t="s">
        <v>330</v>
      </c>
      <c r="F554" s="109" t="s">
        <v>330</v>
      </c>
      <c r="G554" s="172" t="s">
        <v>330</v>
      </c>
      <c r="H554" s="113"/>
      <c r="I554" s="113"/>
      <c r="J554" s="114" t="s">
        <v>330</v>
      </c>
      <c r="K554" s="365" t="s">
        <v>480</v>
      </c>
    </row>
    <row r="555" spans="1:11" ht="9.75" hidden="1" customHeight="1" x14ac:dyDescent="0.25">
      <c r="A555" s="173" t="s">
        <v>330</v>
      </c>
      <c r="B555" s="113"/>
      <c r="C555" s="456" t="s">
        <v>330</v>
      </c>
      <c r="D555" s="456"/>
      <c r="E555" s="172" t="s">
        <v>330</v>
      </c>
      <c r="F555" s="109" t="s">
        <v>330</v>
      </c>
      <c r="G555" s="172" t="s">
        <v>330</v>
      </c>
      <c r="H555" s="113"/>
      <c r="I555" s="113"/>
      <c r="J555" s="114" t="s">
        <v>330</v>
      </c>
      <c r="K555" s="365" t="s">
        <v>480</v>
      </c>
    </row>
    <row r="556" spans="1:11" ht="9.75" hidden="1" customHeight="1" x14ac:dyDescent="0.25">
      <c r="A556" s="173" t="s">
        <v>330</v>
      </c>
      <c r="B556" s="113"/>
      <c r="C556" s="456" t="s">
        <v>330</v>
      </c>
      <c r="D556" s="456"/>
      <c r="E556" s="172" t="s">
        <v>330</v>
      </c>
      <c r="F556" s="109" t="s">
        <v>330</v>
      </c>
      <c r="G556" s="172" t="s">
        <v>330</v>
      </c>
      <c r="H556" s="113"/>
      <c r="I556" s="113"/>
      <c r="J556" s="114" t="s">
        <v>330</v>
      </c>
      <c r="K556" s="365" t="s">
        <v>480</v>
      </c>
    </row>
    <row r="557" spans="1:11" ht="9.75" hidden="1" customHeight="1" x14ac:dyDescent="0.25">
      <c r="A557" s="173" t="s">
        <v>330</v>
      </c>
      <c r="B557" s="113"/>
      <c r="C557" s="456" t="s">
        <v>330</v>
      </c>
      <c r="D557" s="456"/>
      <c r="E557" s="172" t="s">
        <v>330</v>
      </c>
      <c r="F557" s="109" t="s">
        <v>330</v>
      </c>
      <c r="G557" s="172" t="s">
        <v>330</v>
      </c>
      <c r="H557" s="113"/>
      <c r="I557" s="113"/>
      <c r="J557" s="114" t="s">
        <v>330</v>
      </c>
      <c r="K557" s="365" t="s">
        <v>480</v>
      </c>
    </row>
    <row r="558" spans="1:11" ht="9.75" hidden="1" customHeight="1" x14ac:dyDescent="0.25">
      <c r="A558" s="173" t="s">
        <v>330</v>
      </c>
      <c r="B558" s="113"/>
      <c r="C558" s="456" t="s">
        <v>330</v>
      </c>
      <c r="D558" s="456"/>
      <c r="E558" s="172" t="s">
        <v>330</v>
      </c>
      <c r="F558" s="109" t="s">
        <v>330</v>
      </c>
      <c r="G558" s="172" t="s">
        <v>330</v>
      </c>
      <c r="H558" s="113"/>
      <c r="I558" s="113"/>
      <c r="J558" s="114" t="s">
        <v>330</v>
      </c>
      <c r="K558" s="365" t="s">
        <v>480</v>
      </c>
    </row>
    <row r="559" spans="1:11" ht="9.75" hidden="1" customHeight="1" x14ac:dyDescent="0.25">
      <c r="A559" s="173" t="s">
        <v>330</v>
      </c>
      <c r="B559" s="113"/>
      <c r="C559" s="456" t="s">
        <v>330</v>
      </c>
      <c r="D559" s="456"/>
      <c r="E559" s="172" t="s">
        <v>330</v>
      </c>
      <c r="F559" s="109" t="s">
        <v>330</v>
      </c>
      <c r="G559" s="172" t="s">
        <v>330</v>
      </c>
      <c r="H559" s="113"/>
      <c r="I559" s="113"/>
      <c r="J559" s="114" t="s">
        <v>330</v>
      </c>
      <c r="K559" s="365" t="s">
        <v>480</v>
      </c>
    </row>
    <row r="560" spans="1:11" ht="9.75" hidden="1" customHeight="1" x14ac:dyDescent="0.25">
      <c r="A560" s="173" t="s">
        <v>330</v>
      </c>
      <c r="B560" s="113"/>
      <c r="C560" s="456" t="s">
        <v>330</v>
      </c>
      <c r="D560" s="456"/>
      <c r="E560" s="172" t="s">
        <v>330</v>
      </c>
      <c r="F560" s="109" t="s">
        <v>330</v>
      </c>
      <c r="G560" s="172" t="s">
        <v>330</v>
      </c>
      <c r="H560" s="113"/>
      <c r="I560" s="113"/>
      <c r="J560" s="114" t="s">
        <v>330</v>
      </c>
      <c r="K560" s="365" t="s">
        <v>480</v>
      </c>
    </row>
    <row r="561" spans="1:11" ht="9.75" hidden="1" customHeight="1" x14ac:dyDescent="0.25">
      <c r="A561" s="173" t="s">
        <v>330</v>
      </c>
      <c r="B561" s="113"/>
      <c r="C561" s="456" t="s">
        <v>330</v>
      </c>
      <c r="D561" s="456"/>
      <c r="E561" s="172" t="s">
        <v>330</v>
      </c>
      <c r="F561" s="109" t="s">
        <v>330</v>
      </c>
      <c r="G561" s="172" t="s">
        <v>330</v>
      </c>
      <c r="H561" s="113"/>
      <c r="I561" s="113"/>
      <c r="J561" s="114" t="s">
        <v>330</v>
      </c>
      <c r="K561" s="365" t="s">
        <v>480</v>
      </c>
    </row>
    <row r="562" spans="1:11" ht="9.75" hidden="1" customHeight="1" x14ac:dyDescent="0.25">
      <c r="A562" s="173" t="s">
        <v>330</v>
      </c>
      <c r="B562" s="113"/>
      <c r="C562" s="456" t="s">
        <v>330</v>
      </c>
      <c r="D562" s="456"/>
      <c r="E562" s="172" t="s">
        <v>330</v>
      </c>
      <c r="F562" s="109" t="s">
        <v>330</v>
      </c>
      <c r="G562" s="172" t="s">
        <v>330</v>
      </c>
      <c r="H562" s="113"/>
      <c r="I562" s="113"/>
      <c r="J562" s="114" t="s">
        <v>330</v>
      </c>
      <c r="K562" s="365" t="s">
        <v>480</v>
      </c>
    </row>
    <row r="563" spans="1:11" ht="9.75" hidden="1" customHeight="1" x14ac:dyDescent="0.25">
      <c r="A563" s="173" t="s">
        <v>330</v>
      </c>
      <c r="B563" s="113"/>
      <c r="C563" s="456" t="s">
        <v>330</v>
      </c>
      <c r="D563" s="456"/>
      <c r="E563" s="172" t="s">
        <v>330</v>
      </c>
      <c r="F563" s="109" t="s">
        <v>330</v>
      </c>
      <c r="G563" s="172" t="s">
        <v>330</v>
      </c>
      <c r="H563" s="113"/>
      <c r="I563" s="113"/>
      <c r="J563" s="114" t="s">
        <v>330</v>
      </c>
      <c r="K563" s="365" t="s">
        <v>480</v>
      </c>
    </row>
    <row r="564" spans="1:11" ht="9.75" hidden="1" customHeight="1" x14ac:dyDescent="0.25">
      <c r="A564" s="173" t="s">
        <v>330</v>
      </c>
      <c r="B564" s="113"/>
      <c r="C564" s="456" t="s">
        <v>330</v>
      </c>
      <c r="D564" s="456"/>
      <c r="E564" s="172" t="s">
        <v>330</v>
      </c>
      <c r="F564" s="109" t="s">
        <v>330</v>
      </c>
      <c r="G564" s="172" t="s">
        <v>330</v>
      </c>
      <c r="H564" s="113"/>
      <c r="I564" s="113"/>
      <c r="J564" s="114" t="s">
        <v>330</v>
      </c>
      <c r="K564" s="365" t="s">
        <v>480</v>
      </c>
    </row>
    <row r="565" spans="1:11" ht="9.75" hidden="1" customHeight="1" x14ac:dyDescent="0.25">
      <c r="A565" s="173" t="s">
        <v>330</v>
      </c>
      <c r="B565" s="113"/>
      <c r="C565" s="456" t="s">
        <v>330</v>
      </c>
      <c r="D565" s="456"/>
      <c r="E565" s="172" t="s">
        <v>330</v>
      </c>
      <c r="F565" s="109" t="s">
        <v>330</v>
      </c>
      <c r="G565" s="172" t="s">
        <v>330</v>
      </c>
      <c r="H565" s="113"/>
      <c r="I565" s="113"/>
      <c r="J565" s="114" t="s">
        <v>330</v>
      </c>
      <c r="K565" s="365" t="s">
        <v>480</v>
      </c>
    </row>
    <row r="566" spans="1:11" ht="9.75" hidden="1" customHeight="1" x14ac:dyDescent="0.25">
      <c r="A566" s="173" t="s">
        <v>330</v>
      </c>
      <c r="B566" s="113"/>
      <c r="C566" s="456" t="s">
        <v>330</v>
      </c>
      <c r="D566" s="456"/>
      <c r="E566" s="172" t="s">
        <v>330</v>
      </c>
      <c r="F566" s="109" t="s">
        <v>330</v>
      </c>
      <c r="G566" s="172" t="s">
        <v>330</v>
      </c>
      <c r="H566" s="113"/>
      <c r="I566" s="113"/>
      <c r="J566" s="114" t="s">
        <v>330</v>
      </c>
      <c r="K566" s="365" t="s">
        <v>480</v>
      </c>
    </row>
    <row r="567" spans="1:11" ht="9.75" hidden="1" customHeight="1" x14ac:dyDescent="0.25">
      <c r="A567" s="173" t="s">
        <v>330</v>
      </c>
      <c r="B567" s="113"/>
      <c r="C567" s="456" t="s">
        <v>330</v>
      </c>
      <c r="D567" s="456"/>
      <c r="E567" s="172" t="s">
        <v>330</v>
      </c>
      <c r="F567" s="109" t="s">
        <v>330</v>
      </c>
      <c r="G567" s="172" t="s">
        <v>330</v>
      </c>
      <c r="H567" s="113"/>
      <c r="I567" s="113"/>
      <c r="J567" s="114" t="s">
        <v>330</v>
      </c>
      <c r="K567" s="365" t="s">
        <v>480</v>
      </c>
    </row>
    <row r="568" spans="1:11" ht="9.75" hidden="1" customHeight="1" x14ac:dyDescent="0.25">
      <c r="A568" s="173" t="s">
        <v>330</v>
      </c>
      <c r="B568" s="113"/>
      <c r="C568" s="456" t="s">
        <v>330</v>
      </c>
      <c r="D568" s="456"/>
      <c r="E568" s="172" t="s">
        <v>330</v>
      </c>
      <c r="F568" s="109" t="s">
        <v>330</v>
      </c>
      <c r="G568" s="172" t="s">
        <v>330</v>
      </c>
      <c r="H568" s="113"/>
      <c r="I568" s="113"/>
      <c r="J568" s="114" t="s">
        <v>330</v>
      </c>
      <c r="K568" s="365" t="s">
        <v>480</v>
      </c>
    </row>
    <row r="569" spans="1:11" ht="9.75" hidden="1" customHeight="1" x14ac:dyDescent="0.25">
      <c r="A569" s="173" t="s">
        <v>330</v>
      </c>
      <c r="B569" s="113"/>
      <c r="C569" s="456" t="s">
        <v>330</v>
      </c>
      <c r="D569" s="456"/>
      <c r="E569" s="172" t="s">
        <v>330</v>
      </c>
      <c r="F569" s="109" t="s">
        <v>330</v>
      </c>
      <c r="G569" s="172" t="s">
        <v>330</v>
      </c>
      <c r="H569" s="113"/>
      <c r="I569" s="113"/>
      <c r="J569" s="114" t="s">
        <v>330</v>
      </c>
      <c r="K569" s="365" t="s">
        <v>480</v>
      </c>
    </row>
    <row r="570" spans="1:11" ht="9.75" hidden="1" customHeight="1" x14ac:dyDescent="0.25">
      <c r="A570" s="173" t="s">
        <v>330</v>
      </c>
      <c r="B570" s="113"/>
      <c r="C570" s="456" t="s">
        <v>330</v>
      </c>
      <c r="D570" s="456"/>
      <c r="E570" s="172" t="s">
        <v>330</v>
      </c>
      <c r="F570" s="109" t="s">
        <v>330</v>
      </c>
      <c r="G570" s="172" t="s">
        <v>330</v>
      </c>
      <c r="H570" s="113"/>
      <c r="I570" s="113"/>
      <c r="J570" s="114" t="s">
        <v>330</v>
      </c>
      <c r="K570" s="365" t="s">
        <v>480</v>
      </c>
    </row>
    <row r="571" spans="1:11" ht="9.75" hidden="1" customHeight="1" x14ac:dyDescent="0.25">
      <c r="A571" s="173" t="s">
        <v>330</v>
      </c>
      <c r="B571" s="113"/>
      <c r="C571" s="456" t="s">
        <v>330</v>
      </c>
      <c r="D571" s="456"/>
      <c r="E571" s="172" t="s">
        <v>330</v>
      </c>
      <c r="F571" s="109" t="s">
        <v>330</v>
      </c>
      <c r="G571" s="172" t="s">
        <v>330</v>
      </c>
      <c r="H571" s="113"/>
      <c r="I571" s="113"/>
      <c r="J571" s="114" t="s">
        <v>330</v>
      </c>
      <c r="K571" s="365" t="s">
        <v>480</v>
      </c>
    </row>
    <row r="572" spans="1:11" ht="9.75" hidden="1" customHeight="1" x14ac:dyDescent="0.25">
      <c r="A572" s="173" t="s">
        <v>330</v>
      </c>
      <c r="B572" s="113"/>
      <c r="C572" s="456" t="s">
        <v>330</v>
      </c>
      <c r="D572" s="456"/>
      <c r="E572" s="172" t="s">
        <v>330</v>
      </c>
      <c r="F572" s="109" t="s">
        <v>330</v>
      </c>
      <c r="G572" s="172" t="s">
        <v>330</v>
      </c>
      <c r="H572" s="113"/>
      <c r="I572" s="113"/>
      <c r="J572" s="114" t="s">
        <v>330</v>
      </c>
      <c r="K572" s="365" t="s">
        <v>480</v>
      </c>
    </row>
    <row r="573" spans="1:11" ht="9.75" hidden="1" customHeight="1" x14ac:dyDescent="0.25">
      <c r="A573" s="173" t="s">
        <v>330</v>
      </c>
      <c r="B573" s="113"/>
      <c r="C573" s="456" t="s">
        <v>330</v>
      </c>
      <c r="D573" s="456"/>
      <c r="E573" s="172" t="s">
        <v>330</v>
      </c>
      <c r="F573" s="109" t="s">
        <v>330</v>
      </c>
      <c r="G573" s="172" t="s">
        <v>330</v>
      </c>
      <c r="H573" s="113"/>
      <c r="I573" s="113"/>
      <c r="J573" s="114" t="s">
        <v>330</v>
      </c>
      <c r="K573" s="365" t="s">
        <v>480</v>
      </c>
    </row>
    <row r="574" spans="1:11" ht="9.75" hidden="1" customHeight="1" x14ac:dyDescent="0.25">
      <c r="A574" s="173" t="s">
        <v>330</v>
      </c>
      <c r="B574" s="113"/>
      <c r="C574" s="456" t="s">
        <v>330</v>
      </c>
      <c r="D574" s="456"/>
      <c r="E574" s="172" t="s">
        <v>330</v>
      </c>
      <c r="F574" s="109" t="s">
        <v>330</v>
      </c>
      <c r="G574" s="172" t="s">
        <v>330</v>
      </c>
      <c r="H574" s="113"/>
      <c r="I574" s="113"/>
      <c r="J574" s="114" t="s">
        <v>330</v>
      </c>
      <c r="K574" s="365" t="s">
        <v>480</v>
      </c>
    </row>
    <row r="575" spans="1:11" ht="9.75" hidden="1" customHeight="1" x14ac:dyDescent="0.25">
      <c r="A575" s="173" t="s">
        <v>330</v>
      </c>
      <c r="B575" s="113"/>
      <c r="C575" s="456" t="s">
        <v>330</v>
      </c>
      <c r="D575" s="456"/>
      <c r="E575" s="172" t="s">
        <v>330</v>
      </c>
      <c r="F575" s="109" t="s">
        <v>330</v>
      </c>
      <c r="G575" s="172" t="s">
        <v>330</v>
      </c>
      <c r="H575" s="113"/>
      <c r="I575" s="113"/>
      <c r="J575" s="114" t="s">
        <v>330</v>
      </c>
      <c r="K575" s="365" t="s">
        <v>480</v>
      </c>
    </row>
    <row r="576" spans="1:11" ht="9.75" hidden="1" customHeight="1" x14ac:dyDescent="0.25">
      <c r="A576" s="173" t="s">
        <v>330</v>
      </c>
      <c r="B576" s="113"/>
      <c r="C576" s="456" t="s">
        <v>330</v>
      </c>
      <c r="D576" s="456"/>
      <c r="E576" s="172" t="s">
        <v>330</v>
      </c>
      <c r="F576" s="109" t="s">
        <v>330</v>
      </c>
      <c r="G576" s="172" t="s">
        <v>330</v>
      </c>
      <c r="H576" s="113"/>
      <c r="I576" s="113"/>
      <c r="J576" s="114" t="s">
        <v>330</v>
      </c>
      <c r="K576" s="365" t="s">
        <v>480</v>
      </c>
    </row>
    <row r="577" spans="1:11" ht="9.75" hidden="1" customHeight="1" x14ac:dyDescent="0.25">
      <c r="A577" s="173" t="s">
        <v>330</v>
      </c>
      <c r="B577" s="113"/>
      <c r="C577" s="456" t="s">
        <v>330</v>
      </c>
      <c r="D577" s="456"/>
      <c r="E577" s="172" t="s">
        <v>330</v>
      </c>
      <c r="F577" s="109" t="s">
        <v>330</v>
      </c>
      <c r="G577" s="172" t="s">
        <v>330</v>
      </c>
      <c r="H577" s="113"/>
      <c r="I577" s="113"/>
      <c r="J577" s="114" t="s">
        <v>330</v>
      </c>
      <c r="K577" s="365" t="s">
        <v>480</v>
      </c>
    </row>
    <row r="578" spans="1:11" ht="9.75" hidden="1" customHeight="1" x14ac:dyDescent="0.25">
      <c r="A578" s="173" t="s">
        <v>330</v>
      </c>
      <c r="B578" s="113"/>
      <c r="C578" s="456" t="s">
        <v>330</v>
      </c>
      <c r="D578" s="456"/>
      <c r="E578" s="172" t="s">
        <v>330</v>
      </c>
      <c r="F578" s="109" t="s">
        <v>330</v>
      </c>
      <c r="G578" s="172" t="s">
        <v>330</v>
      </c>
      <c r="H578" s="113"/>
      <c r="I578" s="113"/>
      <c r="J578" s="114" t="s">
        <v>330</v>
      </c>
      <c r="K578" s="365" t="s">
        <v>480</v>
      </c>
    </row>
    <row r="579" spans="1:11" ht="9.75" hidden="1" customHeight="1" x14ac:dyDescent="0.25">
      <c r="A579" s="173" t="s">
        <v>330</v>
      </c>
      <c r="B579" s="113"/>
      <c r="C579" s="456" t="s">
        <v>330</v>
      </c>
      <c r="D579" s="456"/>
      <c r="E579" s="172" t="s">
        <v>330</v>
      </c>
      <c r="F579" s="109" t="s">
        <v>330</v>
      </c>
      <c r="G579" s="172" t="s">
        <v>330</v>
      </c>
      <c r="H579" s="113"/>
      <c r="I579" s="113"/>
      <c r="J579" s="114" t="s">
        <v>330</v>
      </c>
      <c r="K579" s="365" t="s">
        <v>480</v>
      </c>
    </row>
    <row r="580" spans="1:11" ht="9.75" hidden="1" customHeight="1" x14ac:dyDescent="0.25">
      <c r="A580" s="173" t="s">
        <v>330</v>
      </c>
      <c r="B580" s="113"/>
      <c r="C580" s="456" t="s">
        <v>330</v>
      </c>
      <c r="D580" s="456"/>
      <c r="E580" s="172" t="s">
        <v>330</v>
      </c>
      <c r="F580" s="109" t="s">
        <v>330</v>
      </c>
      <c r="G580" s="172" t="s">
        <v>330</v>
      </c>
      <c r="H580" s="113"/>
      <c r="I580" s="113"/>
      <c r="J580" s="114" t="s">
        <v>330</v>
      </c>
      <c r="K580" s="365" t="s">
        <v>480</v>
      </c>
    </row>
    <row r="581" spans="1:11" ht="9.75" hidden="1" customHeight="1" x14ac:dyDescent="0.25">
      <c r="A581" s="173" t="s">
        <v>330</v>
      </c>
      <c r="B581" s="113"/>
      <c r="C581" s="456" t="s">
        <v>330</v>
      </c>
      <c r="D581" s="456"/>
      <c r="E581" s="172" t="s">
        <v>330</v>
      </c>
      <c r="F581" s="109" t="s">
        <v>330</v>
      </c>
      <c r="G581" s="172" t="s">
        <v>330</v>
      </c>
      <c r="H581" s="113"/>
      <c r="I581" s="113"/>
      <c r="J581" s="114" t="s">
        <v>330</v>
      </c>
      <c r="K581" s="365" t="s">
        <v>480</v>
      </c>
    </row>
    <row r="582" spans="1:11" ht="9.75" hidden="1" customHeight="1" x14ac:dyDescent="0.25">
      <c r="A582" s="173" t="s">
        <v>330</v>
      </c>
      <c r="B582" s="113"/>
      <c r="C582" s="456" t="s">
        <v>330</v>
      </c>
      <c r="D582" s="456"/>
      <c r="E582" s="172" t="s">
        <v>330</v>
      </c>
      <c r="F582" s="109" t="s">
        <v>330</v>
      </c>
      <c r="G582" s="172" t="s">
        <v>330</v>
      </c>
      <c r="H582" s="113"/>
      <c r="I582" s="113"/>
      <c r="J582" s="114" t="s">
        <v>330</v>
      </c>
      <c r="K582" s="365" t="s">
        <v>480</v>
      </c>
    </row>
    <row r="583" spans="1:11" ht="9.75" hidden="1" customHeight="1" x14ac:dyDescent="0.25">
      <c r="A583" s="173" t="s">
        <v>330</v>
      </c>
      <c r="B583" s="113"/>
      <c r="C583" s="456" t="s">
        <v>330</v>
      </c>
      <c r="D583" s="456"/>
      <c r="E583" s="172" t="s">
        <v>330</v>
      </c>
      <c r="F583" s="109" t="s">
        <v>330</v>
      </c>
      <c r="G583" s="172" t="s">
        <v>330</v>
      </c>
      <c r="H583" s="113"/>
      <c r="I583" s="113"/>
      <c r="J583" s="114" t="s">
        <v>330</v>
      </c>
      <c r="K583" s="365" t="s">
        <v>480</v>
      </c>
    </row>
    <row r="584" spans="1:11" ht="9.75" hidden="1" customHeight="1" x14ac:dyDescent="0.25">
      <c r="A584" s="173" t="s">
        <v>330</v>
      </c>
      <c r="B584" s="113"/>
      <c r="C584" s="456" t="s">
        <v>330</v>
      </c>
      <c r="D584" s="456"/>
      <c r="E584" s="172" t="s">
        <v>330</v>
      </c>
      <c r="F584" s="109" t="s">
        <v>330</v>
      </c>
      <c r="G584" s="172" t="s">
        <v>330</v>
      </c>
      <c r="H584" s="113"/>
      <c r="I584" s="113"/>
      <c r="J584" s="114" t="s">
        <v>330</v>
      </c>
      <c r="K584" s="365" t="s">
        <v>480</v>
      </c>
    </row>
    <row r="585" spans="1:11" ht="9.75" hidden="1" customHeight="1" x14ac:dyDescent="0.25">
      <c r="A585" s="173" t="s">
        <v>330</v>
      </c>
      <c r="B585" s="113"/>
      <c r="C585" s="456" t="s">
        <v>330</v>
      </c>
      <c r="D585" s="456"/>
      <c r="E585" s="172" t="s">
        <v>330</v>
      </c>
      <c r="F585" s="109" t="s">
        <v>330</v>
      </c>
      <c r="G585" s="172" t="s">
        <v>330</v>
      </c>
      <c r="H585" s="113"/>
      <c r="I585" s="113"/>
      <c r="J585" s="114" t="s">
        <v>330</v>
      </c>
      <c r="K585" s="365" t="s">
        <v>480</v>
      </c>
    </row>
    <row r="586" spans="1:11" ht="9.75" hidden="1" customHeight="1" x14ac:dyDescent="0.25">
      <c r="A586" s="173" t="s">
        <v>330</v>
      </c>
      <c r="B586" s="113"/>
      <c r="C586" s="456" t="s">
        <v>330</v>
      </c>
      <c r="D586" s="456"/>
      <c r="E586" s="172" t="s">
        <v>330</v>
      </c>
      <c r="F586" s="109" t="s">
        <v>330</v>
      </c>
      <c r="G586" s="172" t="s">
        <v>330</v>
      </c>
      <c r="H586" s="113"/>
      <c r="I586" s="113"/>
      <c r="J586" s="114" t="s">
        <v>330</v>
      </c>
      <c r="K586" s="365" t="s">
        <v>480</v>
      </c>
    </row>
    <row r="587" spans="1:11" ht="9.75" hidden="1" customHeight="1" x14ac:dyDescent="0.25">
      <c r="A587" s="173" t="s">
        <v>330</v>
      </c>
      <c r="B587" s="113"/>
      <c r="C587" s="456" t="s">
        <v>330</v>
      </c>
      <c r="D587" s="456"/>
      <c r="E587" s="172" t="s">
        <v>330</v>
      </c>
      <c r="F587" s="109" t="s">
        <v>330</v>
      </c>
      <c r="G587" s="172" t="s">
        <v>330</v>
      </c>
      <c r="H587" s="113"/>
      <c r="I587" s="113"/>
      <c r="J587" s="114" t="s">
        <v>330</v>
      </c>
      <c r="K587" s="365" t="s">
        <v>480</v>
      </c>
    </row>
    <row r="588" spans="1:11" ht="9.75" hidden="1" customHeight="1" x14ac:dyDescent="0.25">
      <c r="A588" s="173" t="s">
        <v>330</v>
      </c>
      <c r="B588" s="113"/>
      <c r="C588" s="456" t="s">
        <v>330</v>
      </c>
      <c r="D588" s="456"/>
      <c r="E588" s="172" t="s">
        <v>330</v>
      </c>
      <c r="F588" s="109" t="s">
        <v>330</v>
      </c>
      <c r="G588" s="172" t="s">
        <v>330</v>
      </c>
      <c r="H588" s="113"/>
      <c r="I588" s="113"/>
      <c r="J588" s="114" t="s">
        <v>330</v>
      </c>
      <c r="K588" s="365" t="s">
        <v>480</v>
      </c>
    </row>
    <row r="589" spans="1:11" ht="9.75" hidden="1" customHeight="1" x14ac:dyDescent="0.25">
      <c r="A589" s="173" t="s">
        <v>330</v>
      </c>
      <c r="B589" s="113"/>
      <c r="C589" s="456" t="s">
        <v>330</v>
      </c>
      <c r="D589" s="456"/>
      <c r="E589" s="172" t="s">
        <v>330</v>
      </c>
      <c r="F589" s="109" t="s">
        <v>330</v>
      </c>
      <c r="G589" s="172" t="s">
        <v>330</v>
      </c>
      <c r="H589" s="113"/>
      <c r="I589" s="113"/>
      <c r="J589" s="114" t="s">
        <v>330</v>
      </c>
      <c r="K589" s="365" t="s">
        <v>480</v>
      </c>
    </row>
    <row r="590" spans="1:11" ht="9.75" hidden="1" customHeight="1" x14ac:dyDescent="0.25">
      <c r="A590" s="173" t="s">
        <v>330</v>
      </c>
      <c r="B590" s="113"/>
      <c r="C590" s="456" t="s">
        <v>330</v>
      </c>
      <c r="D590" s="456"/>
      <c r="E590" s="172" t="s">
        <v>330</v>
      </c>
      <c r="F590" s="109" t="s">
        <v>330</v>
      </c>
      <c r="G590" s="172" t="s">
        <v>330</v>
      </c>
      <c r="H590" s="113"/>
      <c r="I590" s="113"/>
      <c r="J590" s="114" t="s">
        <v>330</v>
      </c>
      <c r="K590" s="365" t="s">
        <v>480</v>
      </c>
    </row>
    <row r="591" spans="1:11" ht="9.75" hidden="1" customHeight="1" x14ac:dyDescent="0.25">
      <c r="A591" s="173" t="s">
        <v>330</v>
      </c>
      <c r="B591" s="113"/>
      <c r="C591" s="456" t="s">
        <v>330</v>
      </c>
      <c r="D591" s="456"/>
      <c r="E591" s="172" t="s">
        <v>330</v>
      </c>
      <c r="F591" s="109" t="s">
        <v>330</v>
      </c>
      <c r="G591" s="172" t="s">
        <v>330</v>
      </c>
      <c r="H591" s="113"/>
      <c r="I591" s="113"/>
      <c r="J591" s="114" t="s">
        <v>330</v>
      </c>
      <c r="K591" s="365" t="s">
        <v>480</v>
      </c>
    </row>
    <row r="592" spans="1:11" ht="9.75" hidden="1" customHeight="1" x14ac:dyDescent="0.25">
      <c r="A592" s="173" t="s">
        <v>330</v>
      </c>
      <c r="B592" s="113"/>
      <c r="C592" s="456" t="s">
        <v>330</v>
      </c>
      <c r="D592" s="456"/>
      <c r="E592" s="172" t="s">
        <v>330</v>
      </c>
      <c r="F592" s="109" t="s">
        <v>330</v>
      </c>
      <c r="G592" s="172" t="s">
        <v>330</v>
      </c>
      <c r="H592" s="113"/>
      <c r="I592" s="113"/>
      <c r="J592" s="114" t="s">
        <v>330</v>
      </c>
      <c r="K592" s="365" t="s">
        <v>480</v>
      </c>
    </row>
    <row r="593" spans="1:11" ht="9.75" hidden="1" customHeight="1" x14ac:dyDescent="0.25">
      <c r="A593" s="173" t="s">
        <v>330</v>
      </c>
      <c r="B593" s="113"/>
      <c r="C593" s="456" t="s">
        <v>330</v>
      </c>
      <c r="D593" s="456"/>
      <c r="E593" s="172" t="s">
        <v>330</v>
      </c>
      <c r="F593" s="109" t="s">
        <v>330</v>
      </c>
      <c r="G593" s="172" t="s">
        <v>330</v>
      </c>
      <c r="H593" s="113"/>
      <c r="I593" s="113"/>
      <c r="J593" s="114" t="s">
        <v>330</v>
      </c>
      <c r="K593" s="365" t="s">
        <v>480</v>
      </c>
    </row>
    <row r="594" spans="1:11" ht="9.75" hidden="1" customHeight="1" x14ac:dyDescent="0.25">
      <c r="A594" s="173" t="s">
        <v>330</v>
      </c>
      <c r="B594" s="113"/>
      <c r="C594" s="456" t="s">
        <v>330</v>
      </c>
      <c r="D594" s="456"/>
      <c r="E594" s="172" t="s">
        <v>330</v>
      </c>
      <c r="F594" s="109" t="s">
        <v>330</v>
      </c>
      <c r="G594" s="172" t="s">
        <v>330</v>
      </c>
      <c r="H594" s="113"/>
      <c r="I594" s="113"/>
      <c r="J594" s="114" t="s">
        <v>330</v>
      </c>
      <c r="K594" s="365" t="s">
        <v>480</v>
      </c>
    </row>
    <row r="595" spans="1:11" ht="9.75" hidden="1" customHeight="1" x14ac:dyDescent="0.25">
      <c r="A595" s="173" t="s">
        <v>330</v>
      </c>
      <c r="B595" s="113"/>
      <c r="C595" s="456" t="s">
        <v>330</v>
      </c>
      <c r="D595" s="456"/>
      <c r="E595" s="172" t="s">
        <v>330</v>
      </c>
      <c r="F595" s="109" t="s">
        <v>330</v>
      </c>
      <c r="G595" s="172" t="s">
        <v>330</v>
      </c>
      <c r="H595" s="113"/>
      <c r="I595" s="113"/>
      <c r="J595" s="114" t="s">
        <v>330</v>
      </c>
      <c r="K595" s="365" t="s">
        <v>480</v>
      </c>
    </row>
    <row r="596" spans="1:11" ht="9.75" hidden="1" customHeight="1" x14ac:dyDescent="0.25">
      <c r="A596" s="173" t="s">
        <v>330</v>
      </c>
      <c r="B596" s="113"/>
      <c r="C596" s="456" t="s">
        <v>330</v>
      </c>
      <c r="D596" s="456"/>
      <c r="E596" s="172" t="s">
        <v>330</v>
      </c>
      <c r="F596" s="109" t="s">
        <v>330</v>
      </c>
      <c r="G596" s="172" t="s">
        <v>330</v>
      </c>
      <c r="H596" s="113"/>
      <c r="I596" s="113"/>
      <c r="J596" s="114" t="s">
        <v>330</v>
      </c>
      <c r="K596" s="365" t="s">
        <v>480</v>
      </c>
    </row>
    <row r="597" spans="1:11" ht="9.75" hidden="1" customHeight="1" x14ac:dyDescent="0.25">
      <c r="A597" s="173" t="s">
        <v>330</v>
      </c>
      <c r="B597" s="113"/>
      <c r="C597" s="456" t="s">
        <v>330</v>
      </c>
      <c r="D597" s="456"/>
      <c r="E597" s="172" t="s">
        <v>330</v>
      </c>
      <c r="F597" s="109" t="s">
        <v>330</v>
      </c>
      <c r="G597" s="172" t="s">
        <v>330</v>
      </c>
      <c r="H597" s="113"/>
      <c r="I597" s="113"/>
      <c r="J597" s="114" t="s">
        <v>330</v>
      </c>
      <c r="K597" s="365" t="s">
        <v>480</v>
      </c>
    </row>
    <row r="598" spans="1:11" ht="9.75" hidden="1" customHeight="1" x14ac:dyDescent="0.25">
      <c r="A598" s="173" t="s">
        <v>330</v>
      </c>
      <c r="B598" s="113"/>
      <c r="C598" s="456" t="s">
        <v>330</v>
      </c>
      <c r="D598" s="456"/>
      <c r="E598" s="172" t="s">
        <v>330</v>
      </c>
      <c r="F598" s="109" t="s">
        <v>330</v>
      </c>
      <c r="G598" s="172" t="s">
        <v>330</v>
      </c>
      <c r="H598" s="113"/>
      <c r="I598" s="113"/>
      <c r="J598" s="114" t="s">
        <v>330</v>
      </c>
      <c r="K598" s="365" t="s">
        <v>480</v>
      </c>
    </row>
    <row r="599" spans="1:11" ht="9.75" hidden="1" customHeight="1" x14ac:dyDescent="0.25">
      <c r="A599" s="173" t="s">
        <v>330</v>
      </c>
      <c r="B599" s="113"/>
      <c r="C599" s="456" t="s">
        <v>330</v>
      </c>
      <c r="D599" s="456"/>
      <c r="E599" s="172" t="s">
        <v>330</v>
      </c>
      <c r="F599" s="109" t="s">
        <v>330</v>
      </c>
      <c r="G599" s="172" t="s">
        <v>330</v>
      </c>
      <c r="H599" s="113"/>
      <c r="I599" s="113"/>
      <c r="J599" s="114" t="s">
        <v>330</v>
      </c>
      <c r="K599" s="365" t="s">
        <v>480</v>
      </c>
    </row>
    <row r="600" spans="1:11" ht="9.75" hidden="1" customHeight="1" x14ac:dyDescent="0.25">
      <c r="A600" s="173" t="s">
        <v>330</v>
      </c>
      <c r="B600" s="113"/>
      <c r="C600" s="456" t="s">
        <v>330</v>
      </c>
      <c r="D600" s="456"/>
      <c r="E600" s="172" t="s">
        <v>330</v>
      </c>
      <c r="F600" s="109" t="s">
        <v>330</v>
      </c>
      <c r="G600" s="172" t="s">
        <v>330</v>
      </c>
      <c r="H600" s="113"/>
      <c r="I600" s="113"/>
      <c r="J600" s="114" t="s">
        <v>330</v>
      </c>
      <c r="K600" s="365" t="s">
        <v>480</v>
      </c>
    </row>
    <row r="601" spans="1:11" ht="9.75" hidden="1" customHeight="1" x14ac:dyDescent="0.25">
      <c r="A601" s="173" t="s">
        <v>330</v>
      </c>
      <c r="B601" s="113"/>
      <c r="C601" s="456" t="s">
        <v>330</v>
      </c>
      <c r="D601" s="456"/>
      <c r="E601" s="172" t="s">
        <v>330</v>
      </c>
      <c r="F601" s="109" t="s">
        <v>330</v>
      </c>
      <c r="G601" s="172" t="s">
        <v>330</v>
      </c>
      <c r="H601" s="113"/>
      <c r="I601" s="113"/>
      <c r="J601" s="114" t="s">
        <v>330</v>
      </c>
      <c r="K601" s="365" t="s">
        <v>480</v>
      </c>
    </row>
    <row r="602" spans="1:11" ht="9.75" hidden="1" customHeight="1" x14ac:dyDescent="0.25">
      <c r="A602" s="173" t="s">
        <v>330</v>
      </c>
      <c r="B602" s="113"/>
      <c r="C602" s="456" t="s">
        <v>330</v>
      </c>
      <c r="D602" s="456"/>
      <c r="E602" s="172" t="s">
        <v>330</v>
      </c>
      <c r="F602" s="109" t="s">
        <v>330</v>
      </c>
      <c r="G602" s="172" t="s">
        <v>330</v>
      </c>
      <c r="H602" s="113"/>
      <c r="I602" s="113"/>
      <c r="J602" s="114" t="s">
        <v>330</v>
      </c>
      <c r="K602" s="365" t="s">
        <v>480</v>
      </c>
    </row>
    <row r="603" spans="1:11" ht="9.75" hidden="1" customHeight="1" x14ac:dyDescent="0.25">
      <c r="A603" s="173" t="s">
        <v>330</v>
      </c>
      <c r="B603" s="113"/>
      <c r="C603" s="456" t="s">
        <v>330</v>
      </c>
      <c r="D603" s="456"/>
      <c r="E603" s="172" t="s">
        <v>330</v>
      </c>
      <c r="F603" s="109" t="s">
        <v>330</v>
      </c>
      <c r="G603" s="172" t="s">
        <v>330</v>
      </c>
      <c r="H603" s="113"/>
      <c r="I603" s="113"/>
      <c r="J603" s="114" t="s">
        <v>330</v>
      </c>
      <c r="K603" s="365" t="s">
        <v>480</v>
      </c>
    </row>
    <row r="604" spans="1:11" ht="9.75" hidden="1" customHeight="1" x14ac:dyDescent="0.25">
      <c r="A604" s="173" t="s">
        <v>330</v>
      </c>
      <c r="B604" s="113"/>
      <c r="C604" s="456" t="s">
        <v>330</v>
      </c>
      <c r="D604" s="456"/>
      <c r="E604" s="172" t="s">
        <v>330</v>
      </c>
      <c r="F604" s="109" t="s">
        <v>330</v>
      </c>
      <c r="G604" s="172" t="s">
        <v>330</v>
      </c>
      <c r="H604" s="113"/>
      <c r="I604" s="113"/>
      <c r="J604" s="114" t="s">
        <v>330</v>
      </c>
      <c r="K604" s="365" t="s">
        <v>480</v>
      </c>
    </row>
    <row r="605" spans="1:11" ht="9.75" hidden="1" customHeight="1" x14ac:dyDescent="0.25">
      <c r="A605" s="173" t="s">
        <v>330</v>
      </c>
      <c r="B605" s="113"/>
      <c r="C605" s="456" t="s">
        <v>330</v>
      </c>
      <c r="D605" s="456"/>
      <c r="E605" s="172" t="s">
        <v>330</v>
      </c>
      <c r="F605" s="109" t="s">
        <v>330</v>
      </c>
      <c r="G605" s="172" t="s">
        <v>330</v>
      </c>
      <c r="H605" s="113"/>
      <c r="I605" s="113"/>
      <c r="J605" s="114" t="s">
        <v>330</v>
      </c>
      <c r="K605" s="365" t="s">
        <v>480</v>
      </c>
    </row>
    <row r="606" spans="1:11" ht="9.75" hidden="1" customHeight="1" x14ac:dyDescent="0.25">
      <c r="A606" s="173" t="s">
        <v>330</v>
      </c>
      <c r="B606" s="113"/>
      <c r="C606" s="456" t="s">
        <v>330</v>
      </c>
      <c r="D606" s="456"/>
      <c r="E606" s="172" t="s">
        <v>330</v>
      </c>
      <c r="F606" s="109" t="s">
        <v>330</v>
      </c>
      <c r="G606" s="172" t="s">
        <v>330</v>
      </c>
      <c r="H606" s="113"/>
      <c r="I606" s="113"/>
      <c r="J606" s="114" t="s">
        <v>330</v>
      </c>
      <c r="K606" s="365" t="s">
        <v>480</v>
      </c>
    </row>
    <row r="607" spans="1:11" ht="9.75" hidden="1" customHeight="1" x14ac:dyDescent="0.25">
      <c r="A607" s="173" t="s">
        <v>330</v>
      </c>
      <c r="B607" s="113"/>
      <c r="C607" s="456" t="s">
        <v>330</v>
      </c>
      <c r="D607" s="456"/>
      <c r="E607" s="172" t="s">
        <v>330</v>
      </c>
      <c r="F607" s="109" t="s">
        <v>330</v>
      </c>
      <c r="G607" s="172" t="s">
        <v>330</v>
      </c>
      <c r="H607" s="113"/>
      <c r="I607" s="113"/>
      <c r="J607" s="114" t="s">
        <v>330</v>
      </c>
      <c r="K607" s="365" t="s">
        <v>480</v>
      </c>
    </row>
    <row r="608" spans="1:11" ht="9.75" hidden="1" customHeight="1" x14ac:dyDescent="0.25">
      <c r="A608" s="173" t="s">
        <v>330</v>
      </c>
      <c r="B608" s="113"/>
      <c r="C608" s="456" t="s">
        <v>330</v>
      </c>
      <c r="D608" s="456"/>
      <c r="E608" s="172" t="s">
        <v>330</v>
      </c>
      <c r="F608" s="109" t="s">
        <v>330</v>
      </c>
      <c r="G608" s="172" t="s">
        <v>330</v>
      </c>
      <c r="H608" s="113"/>
      <c r="I608" s="113"/>
      <c r="J608" s="114" t="s">
        <v>330</v>
      </c>
      <c r="K608" s="365" t="s">
        <v>480</v>
      </c>
    </row>
    <row r="609" spans="1:11" ht="9.75" hidden="1" customHeight="1" x14ac:dyDescent="0.25">
      <c r="A609" s="173" t="s">
        <v>330</v>
      </c>
      <c r="B609" s="113"/>
      <c r="C609" s="456" t="s">
        <v>330</v>
      </c>
      <c r="D609" s="456"/>
      <c r="E609" s="172" t="s">
        <v>330</v>
      </c>
      <c r="F609" s="109" t="s">
        <v>330</v>
      </c>
      <c r="G609" s="172" t="s">
        <v>330</v>
      </c>
      <c r="H609" s="113"/>
      <c r="I609" s="113"/>
      <c r="J609" s="114" t="s">
        <v>330</v>
      </c>
      <c r="K609" s="365" t="s">
        <v>480</v>
      </c>
    </row>
    <row r="610" spans="1:11" ht="9.75" hidden="1" customHeight="1" x14ac:dyDescent="0.25">
      <c r="A610" s="173" t="s">
        <v>330</v>
      </c>
      <c r="B610" s="113"/>
      <c r="C610" s="456" t="s">
        <v>330</v>
      </c>
      <c r="D610" s="456"/>
      <c r="E610" s="172" t="s">
        <v>330</v>
      </c>
      <c r="F610" s="109" t="s">
        <v>330</v>
      </c>
      <c r="G610" s="172" t="s">
        <v>330</v>
      </c>
      <c r="H610" s="113"/>
      <c r="I610" s="113"/>
      <c r="J610" s="114" t="s">
        <v>330</v>
      </c>
      <c r="K610" s="365" t="s">
        <v>480</v>
      </c>
    </row>
    <row r="611" spans="1:11" ht="9.75" hidden="1" customHeight="1" x14ac:dyDescent="0.25">
      <c r="A611" s="173" t="s">
        <v>330</v>
      </c>
      <c r="B611" s="113"/>
      <c r="C611" s="456" t="s">
        <v>330</v>
      </c>
      <c r="D611" s="456"/>
      <c r="E611" s="172" t="s">
        <v>330</v>
      </c>
      <c r="F611" s="109" t="s">
        <v>330</v>
      </c>
      <c r="G611" s="172" t="s">
        <v>330</v>
      </c>
      <c r="H611" s="113"/>
      <c r="I611" s="113"/>
      <c r="J611" s="114" t="s">
        <v>330</v>
      </c>
      <c r="K611" s="365" t="s">
        <v>480</v>
      </c>
    </row>
    <row r="612" spans="1:11" ht="9.75" hidden="1" customHeight="1" x14ac:dyDescent="0.25">
      <c r="A612" s="173" t="s">
        <v>330</v>
      </c>
      <c r="B612" s="113"/>
      <c r="C612" s="456" t="s">
        <v>330</v>
      </c>
      <c r="D612" s="456"/>
      <c r="E612" s="172" t="s">
        <v>330</v>
      </c>
      <c r="F612" s="109" t="s">
        <v>330</v>
      </c>
      <c r="G612" s="172" t="s">
        <v>330</v>
      </c>
      <c r="H612" s="113"/>
      <c r="I612" s="113"/>
      <c r="J612" s="114" t="s">
        <v>330</v>
      </c>
      <c r="K612" s="365" t="s">
        <v>480</v>
      </c>
    </row>
    <row r="613" spans="1:11" ht="9.75" hidden="1" customHeight="1" x14ac:dyDescent="0.25">
      <c r="A613" s="173" t="s">
        <v>330</v>
      </c>
      <c r="B613" s="113"/>
      <c r="C613" s="456" t="s">
        <v>330</v>
      </c>
      <c r="D613" s="456"/>
      <c r="E613" s="172" t="s">
        <v>330</v>
      </c>
      <c r="F613" s="109" t="s">
        <v>330</v>
      </c>
      <c r="G613" s="172" t="s">
        <v>330</v>
      </c>
      <c r="H613" s="113"/>
      <c r="I613" s="113"/>
      <c r="J613" s="114" t="s">
        <v>330</v>
      </c>
      <c r="K613" s="365" t="s">
        <v>480</v>
      </c>
    </row>
    <row r="614" spans="1:11" ht="9.75" hidden="1" customHeight="1" x14ac:dyDescent="0.25">
      <c r="A614" s="173" t="s">
        <v>330</v>
      </c>
      <c r="B614" s="113"/>
      <c r="C614" s="456" t="s">
        <v>330</v>
      </c>
      <c r="D614" s="456"/>
      <c r="E614" s="172" t="s">
        <v>330</v>
      </c>
      <c r="F614" s="109" t="s">
        <v>330</v>
      </c>
      <c r="G614" s="172" t="s">
        <v>330</v>
      </c>
      <c r="H614" s="113"/>
      <c r="I614" s="113"/>
      <c r="J614" s="114" t="s">
        <v>330</v>
      </c>
      <c r="K614" s="365" t="s">
        <v>480</v>
      </c>
    </row>
    <row r="615" spans="1:11" ht="9.75" hidden="1" customHeight="1" x14ac:dyDescent="0.25">
      <c r="A615" s="173" t="s">
        <v>330</v>
      </c>
      <c r="B615" s="113"/>
      <c r="C615" s="456" t="s">
        <v>330</v>
      </c>
      <c r="D615" s="456"/>
      <c r="E615" s="172" t="s">
        <v>330</v>
      </c>
      <c r="F615" s="109" t="s">
        <v>330</v>
      </c>
      <c r="G615" s="172" t="s">
        <v>330</v>
      </c>
      <c r="H615" s="113"/>
      <c r="I615" s="113"/>
      <c r="J615" s="114" t="s">
        <v>330</v>
      </c>
      <c r="K615" s="365" t="s">
        <v>480</v>
      </c>
    </row>
    <row r="616" spans="1:11" ht="9.75" hidden="1" customHeight="1" x14ac:dyDescent="0.25">
      <c r="A616" s="173" t="s">
        <v>330</v>
      </c>
      <c r="B616" s="113"/>
      <c r="C616" s="456" t="s">
        <v>330</v>
      </c>
      <c r="D616" s="456"/>
      <c r="E616" s="172" t="s">
        <v>330</v>
      </c>
      <c r="F616" s="109" t="s">
        <v>330</v>
      </c>
      <c r="G616" s="172" t="s">
        <v>330</v>
      </c>
      <c r="H616" s="113"/>
      <c r="I616" s="113"/>
      <c r="J616" s="114" t="s">
        <v>330</v>
      </c>
      <c r="K616" s="365" t="s">
        <v>480</v>
      </c>
    </row>
    <row r="617" spans="1:11" ht="9.75" hidden="1" customHeight="1" x14ac:dyDescent="0.25">
      <c r="A617" s="173" t="s">
        <v>330</v>
      </c>
      <c r="B617" s="113"/>
      <c r="C617" s="456" t="s">
        <v>330</v>
      </c>
      <c r="D617" s="456"/>
      <c r="E617" s="172" t="s">
        <v>330</v>
      </c>
      <c r="F617" s="109" t="s">
        <v>330</v>
      </c>
      <c r="G617" s="172" t="s">
        <v>330</v>
      </c>
      <c r="H617" s="113"/>
      <c r="I617" s="113"/>
      <c r="J617" s="114" t="s">
        <v>330</v>
      </c>
      <c r="K617" s="365" t="s">
        <v>480</v>
      </c>
    </row>
    <row r="618" spans="1:11" ht="9.75" hidden="1" customHeight="1" x14ac:dyDescent="0.25">
      <c r="A618" s="173" t="s">
        <v>330</v>
      </c>
      <c r="B618" s="113"/>
      <c r="C618" s="456" t="s">
        <v>330</v>
      </c>
      <c r="D618" s="456"/>
      <c r="E618" s="172" t="s">
        <v>330</v>
      </c>
      <c r="F618" s="109" t="s">
        <v>330</v>
      </c>
      <c r="G618" s="172" t="s">
        <v>330</v>
      </c>
      <c r="H618" s="113"/>
      <c r="I618" s="113"/>
      <c r="J618" s="114" t="s">
        <v>330</v>
      </c>
      <c r="K618" s="365" t="s">
        <v>480</v>
      </c>
    </row>
    <row r="619" spans="1:11" ht="9.75" hidden="1" customHeight="1" x14ac:dyDescent="0.25">
      <c r="A619" s="173" t="s">
        <v>330</v>
      </c>
      <c r="B619" s="113"/>
      <c r="C619" s="456" t="s">
        <v>330</v>
      </c>
      <c r="D619" s="456"/>
      <c r="E619" s="172" t="s">
        <v>330</v>
      </c>
      <c r="F619" s="109" t="s">
        <v>330</v>
      </c>
      <c r="G619" s="172" t="s">
        <v>330</v>
      </c>
      <c r="H619" s="113"/>
      <c r="I619" s="113"/>
      <c r="J619" s="114" t="s">
        <v>330</v>
      </c>
      <c r="K619" s="365" t="s">
        <v>480</v>
      </c>
    </row>
    <row r="620" spans="1:11" ht="9.75" hidden="1" customHeight="1" x14ac:dyDescent="0.25">
      <c r="A620" s="173" t="s">
        <v>330</v>
      </c>
      <c r="B620" s="113"/>
      <c r="C620" s="456" t="s">
        <v>330</v>
      </c>
      <c r="D620" s="456"/>
      <c r="E620" s="172" t="s">
        <v>330</v>
      </c>
      <c r="F620" s="109" t="s">
        <v>330</v>
      </c>
      <c r="G620" s="172" t="s">
        <v>330</v>
      </c>
      <c r="H620" s="113"/>
      <c r="I620" s="113"/>
      <c r="J620" s="114" t="s">
        <v>330</v>
      </c>
      <c r="K620" s="365" t="s">
        <v>480</v>
      </c>
    </row>
    <row r="621" spans="1:11" ht="9.75" hidden="1" customHeight="1" x14ac:dyDescent="0.25">
      <c r="A621" s="173" t="s">
        <v>330</v>
      </c>
      <c r="B621" s="113"/>
      <c r="C621" s="456" t="s">
        <v>330</v>
      </c>
      <c r="D621" s="456"/>
      <c r="E621" s="172" t="s">
        <v>330</v>
      </c>
      <c r="F621" s="109" t="s">
        <v>330</v>
      </c>
      <c r="G621" s="172" t="s">
        <v>330</v>
      </c>
      <c r="H621" s="113"/>
      <c r="I621" s="113"/>
      <c r="J621" s="114" t="s">
        <v>330</v>
      </c>
      <c r="K621" s="365" t="s">
        <v>480</v>
      </c>
    </row>
    <row r="622" spans="1:11" ht="9.75" hidden="1" customHeight="1" x14ac:dyDescent="0.25">
      <c r="A622" s="173" t="s">
        <v>330</v>
      </c>
      <c r="B622" s="113"/>
      <c r="C622" s="456" t="s">
        <v>330</v>
      </c>
      <c r="D622" s="456"/>
      <c r="E622" s="172" t="s">
        <v>330</v>
      </c>
      <c r="F622" s="109" t="s">
        <v>330</v>
      </c>
      <c r="G622" s="172" t="s">
        <v>330</v>
      </c>
      <c r="H622" s="113"/>
      <c r="I622" s="113"/>
      <c r="J622" s="114" t="s">
        <v>330</v>
      </c>
      <c r="K622" s="365" t="s">
        <v>480</v>
      </c>
    </row>
    <row r="623" spans="1:11" ht="9.75" hidden="1" customHeight="1" x14ac:dyDescent="0.25">
      <c r="A623" s="173" t="s">
        <v>330</v>
      </c>
      <c r="B623" s="113"/>
      <c r="C623" s="456" t="s">
        <v>330</v>
      </c>
      <c r="D623" s="456"/>
      <c r="E623" s="172" t="s">
        <v>330</v>
      </c>
      <c r="F623" s="109" t="s">
        <v>330</v>
      </c>
      <c r="G623" s="172" t="s">
        <v>330</v>
      </c>
      <c r="H623" s="113"/>
      <c r="I623" s="113"/>
      <c r="J623" s="114" t="s">
        <v>330</v>
      </c>
      <c r="K623" s="365" t="s">
        <v>480</v>
      </c>
    </row>
    <row r="624" spans="1:11" ht="9.75" hidden="1" customHeight="1" x14ac:dyDescent="0.25">
      <c r="A624" s="173" t="s">
        <v>330</v>
      </c>
      <c r="B624" s="113"/>
      <c r="C624" s="456" t="s">
        <v>330</v>
      </c>
      <c r="D624" s="456"/>
      <c r="E624" s="172" t="s">
        <v>330</v>
      </c>
      <c r="F624" s="109" t="s">
        <v>330</v>
      </c>
      <c r="G624" s="172" t="s">
        <v>330</v>
      </c>
      <c r="H624" s="113"/>
      <c r="I624" s="113"/>
      <c r="J624" s="114" t="s">
        <v>330</v>
      </c>
      <c r="K624" s="365" t="s">
        <v>480</v>
      </c>
    </row>
    <row r="625" spans="1:11" ht="9.75" hidden="1" customHeight="1" x14ac:dyDescent="0.25">
      <c r="A625" s="173" t="s">
        <v>330</v>
      </c>
      <c r="B625" s="113"/>
      <c r="C625" s="456" t="s">
        <v>330</v>
      </c>
      <c r="D625" s="456"/>
      <c r="E625" s="172" t="s">
        <v>330</v>
      </c>
      <c r="F625" s="109" t="s">
        <v>330</v>
      </c>
      <c r="G625" s="172" t="s">
        <v>330</v>
      </c>
      <c r="H625" s="113"/>
      <c r="I625" s="113"/>
      <c r="J625" s="114" t="s">
        <v>330</v>
      </c>
      <c r="K625" s="365" t="s">
        <v>480</v>
      </c>
    </row>
    <row r="626" spans="1:11" ht="9.75" hidden="1" customHeight="1" x14ac:dyDescent="0.25">
      <c r="A626" s="173" t="s">
        <v>330</v>
      </c>
      <c r="B626" s="113"/>
      <c r="C626" s="456" t="s">
        <v>330</v>
      </c>
      <c r="D626" s="456"/>
      <c r="E626" s="172" t="s">
        <v>330</v>
      </c>
      <c r="F626" s="109" t="s">
        <v>330</v>
      </c>
      <c r="G626" s="172" t="s">
        <v>330</v>
      </c>
      <c r="H626" s="113"/>
      <c r="I626" s="113"/>
      <c r="J626" s="114" t="s">
        <v>330</v>
      </c>
      <c r="K626" s="365" t="s">
        <v>480</v>
      </c>
    </row>
    <row r="627" spans="1:11" ht="9.75" hidden="1" customHeight="1" x14ac:dyDescent="0.25">
      <c r="A627" s="173" t="s">
        <v>330</v>
      </c>
      <c r="B627" s="113"/>
      <c r="C627" s="456" t="s">
        <v>330</v>
      </c>
      <c r="D627" s="456"/>
      <c r="E627" s="172" t="s">
        <v>330</v>
      </c>
      <c r="F627" s="109" t="s">
        <v>330</v>
      </c>
      <c r="G627" s="172" t="s">
        <v>330</v>
      </c>
      <c r="H627" s="113"/>
      <c r="I627" s="113"/>
      <c r="J627" s="114" t="s">
        <v>330</v>
      </c>
      <c r="K627" s="365" t="s">
        <v>480</v>
      </c>
    </row>
    <row r="628" spans="1:11" ht="9.75" hidden="1" customHeight="1" x14ac:dyDescent="0.25">
      <c r="A628" s="173" t="s">
        <v>330</v>
      </c>
      <c r="B628" s="113"/>
      <c r="C628" s="456" t="s">
        <v>330</v>
      </c>
      <c r="D628" s="456"/>
      <c r="E628" s="172" t="s">
        <v>330</v>
      </c>
      <c r="F628" s="109" t="s">
        <v>330</v>
      </c>
      <c r="G628" s="172" t="s">
        <v>330</v>
      </c>
      <c r="H628" s="113"/>
      <c r="I628" s="113"/>
      <c r="J628" s="114" t="s">
        <v>330</v>
      </c>
      <c r="K628" s="365" t="s">
        <v>480</v>
      </c>
    </row>
    <row r="629" spans="1:11" ht="9.75" hidden="1" customHeight="1" x14ac:dyDescent="0.25">
      <c r="A629" s="173" t="s">
        <v>330</v>
      </c>
      <c r="B629" s="113"/>
      <c r="C629" s="456" t="s">
        <v>330</v>
      </c>
      <c r="D629" s="456"/>
      <c r="E629" s="172" t="s">
        <v>330</v>
      </c>
      <c r="F629" s="109" t="s">
        <v>330</v>
      </c>
      <c r="G629" s="172" t="s">
        <v>330</v>
      </c>
      <c r="H629" s="113"/>
      <c r="I629" s="113"/>
      <c r="J629" s="114" t="s">
        <v>330</v>
      </c>
      <c r="K629" s="365" t="s">
        <v>480</v>
      </c>
    </row>
    <row r="630" spans="1:11" ht="9.75" hidden="1" customHeight="1" x14ac:dyDescent="0.25">
      <c r="A630" s="173" t="s">
        <v>330</v>
      </c>
      <c r="B630" s="113"/>
      <c r="C630" s="456" t="s">
        <v>330</v>
      </c>
      <c r="D630" s="456"/>
      <c r="E630" s="172" t="s">
        <v>330</v>
      </c>
      <c r="F630" s="109" t="s">
        <v>330</v>
      </c>
      <c r="G630" s="172" t="s">
        <v>330</v>
      </c>
      <c r="H630" s="113"/>
      <c r="I630" s="113"/>
      <c r="J630" s="114" t="s">
        <v>330</v>
      </c>
      <c r="K630" s="365" t="s">
        <v>480</v>
      </c>
    </row>
    <row r="631" spans="1:11" ht="9.75" hidden="1" customHeight="1" x14ac:dyDescent="0.25">
      <c r="A631" s="173" t="s">
        <v>330</v>
      </c>
      <c r="B631" s="113"/>
      <c r="C631" s="456" t="s">
        <v>330</v>
      </c>
      <c r="D631" s="456"/>
      <c r="E631" s="172" t="s">
        <v>330</v>
      </c>
      <c r="F631" s="109" t="s">
        <v>330</v>
      </c>
      <c r="G631" s="172" t="s">
        <v>330</v>
      </c>
      <c r="H631" s="113"/>
      <c r="I631" s="113"/>
      <c r="J631" s="114" t="s">
        <v>330</v>
      </c>
      <c r="K631" s="365" t="s">
        <v>480</v>
      </c>
    </row>
    <row r="632" spans="1:11" ht="9.75" hidden="1" customHeight="1" x14ac:dyDescent="0.25">
      <c r="A632" s="173" t="s">
        <v>330</v>
      </c>
      <c r="B632" s="113"/>
      <c r="C632" s="456" t="s">
        <v>330</v>
      </c>
      <c r="D632" s="456"/>
      <c r="E632" s="172" t="s">
        <v>330</v>
      </c>
      <c r="F632" s="109" t="s">
        <v>330</v>
      </c>
      <c r="G632" s="172" t="s">
        <v>330</v>
      </c>
      <c r="H632" s="113"/>
      <c r="I632" s="113"/>
      <c r="J632" s="114" t="s">
        <v>330</v>
      </c>
      <c r="K632" s="365" t="s">
        <v>480</v>
      </c>
    </row>
    <row r="633" spans="1:11" ht="9.75" hidden="1" customHeight="1" x14ac:dyDescent="0.25">
      <c r="A633" s="173" t="s">
        <v>330</v>
      </c>
      <c r="B633" s="113"/>
      <c r="C633" s="456" t="s">
        <v>330</v>
      </c>
      <c r="D633" s="456"/>
      <c r="E633" s="172" t="s">
        <v>330</v>
      </c>
      <c r="F633" s="109" t="s">
        <v>330</v>
      </c>
      <c r="G633" s="172" t="s">
        <v>330</v>
      </c>
      <c r="H633" s="113"/>
      <c r="I633" s="113"/>
      <c r="J633" s="114" t="s">
        <v>330</v>
      </c>
      <c r="K633" s="365" t="s">
        <v>480</v>
      </c>
    </row>
    <row r="634" spans="1:11" ht="9.75" hidden="1" customHeight="1" x14ac:dyDescent="0.25">
      <c r="A634" s="173" t="s">
        <v>330</v>
      </c>
      <c r="B634" s="113"/>
      <c r="C634" s="456" t="s">
        <v>330</v>
      </c>
      <c r="D634" s="456"/>
      <c r="E634" s="172" t="s">
        <v>330</v>
      </c>
      <c r="F634" s="109" t="s">
        <v>330</v>
      </c>
      <c r="G634" s="172" t="s">
        <v>330</v>
      </c>
      <c r="H634" s="113"/>
      <c r="I634" s="113"/>
      <c r="J634" s="114" t="s">
        <v>330</v>
      </c>
      <c r="K634" s="365" t="s">
        <v>480</v>
      </c>
    </row>
    <row r="635" spans="1:11" ht="9.75" hidden="1" customHeight="1" x14ac:dyDescent="0.25">
      <c r="A635" s="173" t="s">
        <v>330</v>
      </c>
      <c r="B635" s="113"/>
      <c r="C635" s="456" t="s">
        <v>330</v>
      </c>
      <c r="D635" s="456"/>
      <c r="E635" s="172" t="s">
        <v>330</v>
      </c>
      <c r="F635" s="109" t="s">
        <v>330</v>
      </c>
      <c r="G635" s="172" t="s">
        <v>330</v>
      </c>
      <c r="H635" s="113"/>
      <c r="I635" s="113"/>
      <c r="J635" s="114" t="s">
        <v>330</v>
      </c>
      <c r="K635" s="365" t="s">
        <v>480</v>
      </c>
    </row>
    <row r="636" spans="1:11" ht="9.75" hidden="1" customHeight="1" x14ac:dyDescent="0.25">
      <c r="A636" s="173" t="s">
        <v>330</v>
      </c>
      <c r="B636" s="113"/>
      <c r="C636" s="456" t="s">
        <v>330</v>
      </c>
      <c r="D636" s="456"/>
      <c r="E636" s="172" t="s">
        <v>330</v>
      </c>
      <c r="F636" s="109" t="s">
        <v>330</v>
      </c>
      <c r="G636" s="172" t="s">
        <v>330</v>
      </c>
      <c r="H636" s="113"/>
      <c r="I636" s="113"/>
      <c r="J636" s="114" t="s">
        <v>330</v>
      </c>
      <c r="K636" s="365" t="s">
        <v>480</v>
      </c>
    </row>
    <row r="637" spans="1:11" ht="9.75" hidden="1" customHeight="1" x14ac:dyDescent="0.25">
      <c r="A637" s="173" t="s">
        <v>330</v>
      </c>
      <c r="B637" s="113"/>
      <c r="C637" s="456" t="s">
        <v>330</v>
      </c>
      <c r="D637" s="456"/>
      <c r="E637" s="172" t="s">
        <v>330</v>
      </c>
      <c r="F637" s="109" t="s">
        <v>330</v>
      </c>
      <c r="G637" s="172" t="s">
        <v>330</v>
      </c>
      <c r="H637" s="113"/>
      <c r="I637" s="113"/>
      <c r="J637" s="114" t="s">
        <v>330</v>
      </c>
      <c r="K637" s="365" t="s">
        <v>480</v>
      </c>
    </row>
    <row r="638" spans="1:11" ht="9.75" hidden="1" customHeight="1" x14ac:dyDescent="0.25">
      <c r="A638" s="173" t="s">
        <v>330</v>
      </c>
      <c r="B638" s="113"/>
      <c r="C638" s="456" t="s">
        <v>330</v>
      </c>
      <c r="D638" s="456"/>
      <c r="E638" s="172" t="s">
        <v>330</v>
      </c>
      <c r="F638" s="109" t="s">
        <v>330</v>
      </c>
      <c r="G638" s="172" t="s">
        <v>330</v>
      </c>
      <c r="H638" s="113"/>
      <c r="I638" s="113"/>
      <c r="J638" s="114" t="s">
        <v>330</v>
      </c>
      <c r="K638" s="365" t="s">
        <v>480</v>
      </c>
    </row>
    <row r="639" spans="1:11" ht="9.75" hidden="1" customHeight="1" x14ac:dyDescent="0.25">
      <c r="A639" s="173" t="s">
        <v>330</v>
      </c>
      <c r="B639" s="113"/>
      <c r="C639" s="456" t="s">
        <v>330</v>
      </c>
      <c r="D639" s="456"/>
      <c r="E639" s="172" t="s">
        <v>330</v>
      </c>
      <c r="F639" s="109" t="s">
        <v>330</v>
      </c>
      <c r="G639" s="172" t="s">
        <v>330</v>
      </c>
      <c r="H639" s="113"/>
      <c r="I639" s="113"/>
      <c r="J639" s="114" t="s">
        <v>330</v>
      </c>
      <c r="K639" s="365" t="s">
        <v>480</v>
      </c>
    </row>
    <row r="640" spans="1:11" ht="9.75" hidden="1" customHeight="1" x14ac:dyDescent="0.25">
      <c r="A640" s="173" t="s">
        <v>330</v>
      </c>
      <c r="B640" s="113"/>
      <c r="C640" s="456" t="s">
        <v>330</v>
      </c>
      <c r="D640" s="456"/>
      <c r="E640" s="172" t="s">
        <v>330</v>
      </c>
      <c r="F640" s="109" t="s">
        <v>330</v>
      </c>
      <c r="G640" s="172" t="s">
        <v>330</v>
      </c>
      <c r="H640" s="113"/>
      <c r="I640" s="113"/>
      <c r="J640" s="114" t="s">
        <v>330</v>
      </c>
      <c r="K640" s="365" t="s">
        <v>480</v>
      </c>
    </row>
    <row r="641" spans="1:11" ht="9.75" hidden="1" customHeight="1" x14ac:dyDescent="0.25">
      <c r="A641" s="173" t="s">
        <v>330</v>
      </c>
      <c r="B641" s="113"/>
      <c r="C641" s="456" t="s">
        <v>330</v>
      </c>
      <c r="D641" s="456"/>
      <c r="E641" s="172" t="s">
        <v>330</v>
      </c>
      <c r="F641" s="109" t="s">
        <v>330</v>
      </c>
      <c r="G641" s="172" t="s">
        <v>330</v>
      </c>
      <c r="H641" s="113"/>
      <c r="I641" s="113"/>
      <c r="J641" s="114" t="s">
        <v>330</v>
      </c>
      <c r="K641" s="365" t="s">
        <v>480</v>
      </c>
    </row>
    <row r="642" spans="1:11" ht="9.75" hidden="1" customHeight="1" x14ac:dyDescent="0.25">
      <c r="A642" s="173" t="s">
        <v>330</v>
      </c>
      <c r="B642" s="113"/>
      <c r="C642" s="456" t="s">
        <v>330</v>
      </c>
      <c r="D642" s="456"/>
      <c r="E642" s="172" t="s">
        <v>330</v>
      </c>
      <c r="F642" s="109" t="s">
        <v>330</v>
      </c>
      <c r="G642" s="172" t="s">
        <v>330</v>
      </c>
      <c r="H642" s="113"/>
      <c r="I642" s="113"/>
      <c r="J642" s="114" t="s">
        <v>330</v>
      </c>
      <c r="K642" s="365" t="s">
        <v>480</v>
      </c>
    </row>
    <row r="643" spans="1:11" ht="9.75" hidden="1" customHeight="1" x14ac:dyDescent="0.25">
      <c r="A643" s="173" t="s">
        <v>330</v>
      </c>
      <c r="B643" s="113"/>
      <c r="C643" s="456" t="s">
        <v>330</v>
      </c>
      <c r="D643" s="456"/>
      <c r="E643" s="172" t="s">
        <v>330</v>
      </c>
      <c r="F643" s="109" t="s">
        <v>330</v>
      </c>
      <c r="G643" s="172" t="s">
        <v>330</v>
      </c>
      <c r="H643" s="113"/>
      <c r="I643" s="113"/>
      <c r="J643" s="114" t="s">
        <v>330</v>
      </c>
      <c r="K643" s="365" t="s">
        <v>480</v>
      </c>
    </row>
    <row r="644" spans="1:11" ht="9.75" hidden="1" customHeight="1" x14ac:dyDescent="0.25">
      <c r="A644" s="173" t="s">
        <v>330</v>
      </c>
      <c r="B644" s="113"/>
      <c r="C644" s="456" t="s">
        <v>330</v>
      </c>
      <c r="D644" s="456"/>
      <c r="E644" s="172" t="s">
        <v>330</v>
      </c>
      <c r="F644" s="109" t="s">
        <v>330</v>
      </c>
      <c r="G644" s="172" t="s">
        <v>330</v>
      </c>
      <c r="H644" s="113"/>
      <c r="I644" s="113"/>
      <c r="J644" s="114" t="s">
        <v>330</v>
      </c>
      <c r="K644" s="365" t="s">
        <v>480</v>
      </c>
    </row>
    <row r="645" spans="1:11" ht="9.75" hidden="1" customHeight="1" x14ac:dyDescent="0.25">
      <c r="A645" s="173" t="s">
        <v>330</v>
      </c>
      <c r="B645" s="113"/>
      <c r="C645" s="456" t="s">
        <v>330</v>
      </c>
      <c r="D645" s="456"/>
      <c r="E645" s="172" t="s">
        <v>330</v>
      </c>
      <c r="F645" s="109" t="s">
        <v>330</v>
      </c>
      <c r="G645" s="172" t="s">
        <v>330</v>
      </c>
      <c r="H645" s="113"/>
      <c r="I645" s="113"/>
      <c r="J645" s="114" t="s">
        <v>330</v>
      </c>
      <c r="K645" s="365" t="s">
        <v>480</v>
      </c>
    </row>
    <row r="646" spans="1:11" ht="9.75" hidden="1" customHeight="1" x14ac:dyDescent="0.25">
      <c r="A646" s="173" t="s">
        <v>330</v>
      </c>
      <c r="B646" s="113"/>
      <c r="C646" s="456" t="s">
        <v>330</v>
      </c>
      <c r="D646" s="456"/>
      <c r="E646" s="172" t="s">
        <v>330</v>
      </c>
      <c r="F646" s="109" t="s">
        <v>330</v>
      </c>
      <c r="G646" s="172" t="s">
        <v>330</v>
      </c>
      <c r="H646" s="113"/>
      <c r="I646" s="113"/>
      <c r="J646" s="114" t="s">
        <v>330</v>
      </c>
      <c r="K646" s="365" t="s">
        <v>480</v>
      </c>
    </row>
    <row r="647" spans="1:11" ht="9.75" hidden="1" customHeight="1" x14ac:dyDescent="0.25">
      <c r="A647" s="173" t="s">
        <v>330</v>
      </c>
      <c r="B647" s="113"/>
      <c r="C647" s="456" t="s">
        <v>330</v>
      </c>
      <c r="D647" s="456"/>
      <c r="E647" s="172" t="s">
        <v>330</v>
      </c>
      <c r="F647" s="109" t="s">
        <v>330</v>
      </c>
      <c r="G647" s="172" t="s">
        <v>330</v>
      </c>
      <c r="H647" s="113"/>
      <c r="I647" s="113"/>
      <c r="J647" s="114" t="s">
        <v>330</v>
      </c>
      <c r="K647" s="365" t="s">
        <v>480</v>
      </c>
    </row>
    <row r="648" spans="1:11" ht="9.75" hidden="1" customHeight="1" x14ac:dyDescent="0.25">
      <c r="A648" s="173" t="s">
        <v>330</v>
      </c>
      <c r="B648" s="113"/>
      <c r="C648" s="456" t="s">
        <v>330</v>
      </c>
      <c r="D648" s="456"/>
      <c r="E648" s="172" t="s">
        <v>330</v>
      </c>
      <c r="F648" s="109" t="s">
        <v>330</v>
      </c>
      <c r="G648" s="172" t="s">
        <v>330</v>
      </c>
      <c r="H648" s="113"/>
      <c r="I648" s="113"/>
      <c r="J648" s="114" t="s">
        <v>330</v>
      </c>
      <c r="K648" s="365" t="s">
        <v>480</v>
      </c>
    </row>
    <row r="649" spans="1:11" ht="9.75" hidden="1" customHeight="1" x14ac:dyDescent="0.25">
      <c r="A649" s="173" t="s">
        <v>330</v>
      </c>
      <c r="B649" s="113"/>
      <c r="C649" s="456" t="s">
        <v>330</v>
      </c>
      <c r="D649" s="456"/>
      <c r="E649" s="172" t="s">
        <v>330</v>
      </c>
      <c r="F649" s="109" t="s">
        <v>330</v>
      </c>
      <c r="G649" s="172" t="s">
        <v>330</v>
      </c>
      <c r="H649" s="113"/>
      <c r="I649" s="113"/>
      <c r="J649" s="114" t="s">
        <v>330</v>
      </c>
      <c r="K649" s="365" t="s">
        <v>480</v>
      </c>
    </row>
    <row r="650" spans="1:11" ht="9.75" hidden="1" customHeight="1" x14ac:dyDescent="0.25">
      <c r="A650" s="173" t="s">
        <v>330</v>
      </c>
      <c r="B650" s="113"/>
      <c r="C650" s="456" t="s">
        <v>330</v>
      </c>
      <c r="D650" s="456"/>
      <c r="E650" s="172" t="s">
        <v>330</v>
      </c>
      <c r="F650" s="109" t="s">
        <v>330</v>
      </c>
      <c r="G650" s="172" t="s">
        <v>330</v>
      </c>
      <c r="H650" s="113"/>
      <c r="I650" s="113"/>
      <c r="J650" s="114" t="s">
        <v>330</v>
      </c>
      <c r="K650" s="365" t="s">
        <v>480</v>
      </c>
    </row>
    <row r="651" spans="1:11" ht="9.75" hidden="1" customHeight="1" x14ac:dyDescent="0.25">
      <c r="A651" s="173" t="s">
        <v>330</v>
      </c>
      <c r="B651" s="113"/>
      <c r="C651" s="456" t="s">
        <v>330</v>
      </c>
      <c r="D651" s="456"/>
      <c r="E651" s="172" t="s">
        <v>330</v>
      </c>
      <c r="F651" s="109" t="s">
        <v>330</v>
      </c>
      <c r="G651" s="172" t="s">
        <v>330</v>
      </c>
      <c r="H651" s="113"/>
      <c r="I651" s="113"/>
      <c r="J651" s="114" t="s">
        <v>330</v>
      </c>
      <c r="K651" s="365" t="s">
        <v>480</v>
      </c>
    </row>
    <row r="652" spans="1:11" ht="9.75" hidden="1" customHeight="1" x14ac:dyDescent="0.25">
      <c r="A652" s="173" t="s">
        <v>330</v>
      </c>
      <c r="B652" s="113"/>
      <c r="C652" s="456" t="s">
        <v>330</v>
      </c>
      <c r="D652" s="456"/>
      <c r="E652" s="172" t="s">
        <v>330</v>
      </c>
      <c r="F652" s="109" t="s">
        <v>330</v>
      </c>
      <c r="G652" s="172" t="s">
        <v>330</v>
      </c>
      <c r="H652" s="113"/>
      <c r="I652" s="113"/>
      <c r="J652" s="114" t="s">
        <v>330</v>
      </c>
      <c r="K652" s="365" t="s">
        <v>480</v>
      </c>
    </row>
    <row r="653" spans="1:11" ht="9.75" hidden="1" customHeight="1" x14ac:dyDescent="0.25">
      <c r="A653" s="173" t="s">
        <v>330</v>
      </c>
      <c r="B653" s="113"/>
      <c r="C653" s="456" t="s">
        <v>330</v>
      </c>
      <c r="D653" s="456"/>
      <c r="E653" s="172" t="s">
        <v>330</v>
      </c>
      <c r="F653" s="109" t="s">
        <v>330</v>
      </c>
      <c r="G653" s="172" t="s">
        <v>330</v>
      </c>
      <c r="H653" s="113"/>
      <c r="I653" s="113"/>
      <c r="J653" s="114" t="s">
        <v>330</v>
      </c>
      <c r="K653" s="365" t="s">
        <v>480</v>
      </c>
    </row>
    <row r="654" spans="1:11" ht="9.75" hidden="1" customHeight="1" x14ac:dyDescent="0.25">
      <c r="A654" s="173" t="s">
        <v>330</v>
      </c>
      <c r="B654" s="113"/>
      <c r="C654" s="456" t="s">
        <v>330</v>
      </c>
      <c r="D654" s="456"/>
      <c r="E654" s="172" t="s">
        <v>330</v>
      </c>
      <c r="F654" s="109" t="s">
        <v>330</v>
      </c>
      <c r="G654" s="172" t="s">
        <v>330</v>
      </c>
      <c r="H654" s="113"/>
      <c r="I654" s="113"/>
      <c r="J654" s="114" t="s">
        <v>330</v>
      </c>
      <c r="K654" s="365" t="s">
        <v>480</v>
      </c>
    </row>
    <row r="655" spans="1:11" ht="9.75" hidden="1" customHeight="1" x14ac:dyDescent="0.25">
      <c r="A655" s="173" t="s">
        <v>330</v>
      </c>
      <c r="B655" s="113"/>
      <c r="C655" s="456" t="s">
        <v>330</v>
      </c>
      <c r="D655" s="456"/>
      <c r="E655" s="172" t="s">
        <v>330</v>
      </c>
      <c r="F655" s="109" t="s">
        <v>330</v>
      </c>
      <c r="G655" s="172" t="s">
        <v>330</v>
      </c>
      <c r="H655" s="113"/>
      <c r="I655" s="113"/>
      <c r="J655" s="114" t="s">
        <v>330</v>
      </c>
      <c r="K655" s="365" t="s">
        <v>480</v>
      </c>
    </row>
    <row r="656" spans="1:11" ht="9.75" hidden="1" customHeight="1" x14ac:dyDescent="0.25">
      <c r="A656" s="173" t="s">
        <v>330</v>
      </c>
      <c r="B656" s="113"/>
      <c r="C656" s="456" t="s">
        <v>330</v>
      </c>
      <c r="D656" s="456"/>
      <c r="E656" s="172" t="s">
        <v>330</v>
      </c>
      <c r="F656" s="109" t="s">
        <v>330</v>
      </c>
      <c r="G656" s="172" t="s">
        <v>330</v>
      </c>
      <c r="H656" s="113"/>
      <c r="I656" s="113"/>
      <c r="J656" s="114" t="s">
        <v>330</v>
      </c>
      <c r="K656" s="365" t="s">
        <v>480</v>
      </c>
    </row>
    <row r="657" spans="1:11" ht="9.75" hidden="1" customHeight="1" x14ac:dyDescent="0.25">
      <c r="A657" s="173" t="s">
        <v>330</v>
      </c>
      <c r="B657" s="113"/>
      <c r="C657" s="456" t="s">
        <v>330</v>
      </c>
      <c r="D657" s="456"/>
      <c r="E657" s="172" t="s">
        <v>330</v>
      </c>
      <c r="F657" s="109" t="s">
        <v>330</v>
      </c>
      <c r="G657" s="172" t="s">
        <v>330</v>
      </c>
      <c r="H657" s="113"/>
      <c r="I657" s="113"/>
      <c r="J657" s="114" t="s">
        <v>330</v>
      </c>
      <c r="K657" s="365" t="s">
        <v>480</v>
      </c>
    </row>
    <row r="658" spans="1:11" ht="9.75" hidden="1" customHeight="1" x14ac:dyDescent="0.25">
      <c r="A658" s="173" t="s">
        <v>330</v>
      </c>
      <c r="B658" s="113"/>
      <c r="C658" s="456" t="s">
        <v>330</v>
      </c>
      <c r="D658" s="456"/>
      <c r="E658" s="172" t="s">
        <v>330</v>
      </c>
      <c r="F658" s="109" t="s">
        <v>330</v>
      </c>
      <c r="G658" s="172" t="s">
        <v>330</v>
      </c>
      <c r="H658" s="113"/>
      <c r="I658" s="113"/>
      <c r="J658" s="114" t="s">
        <v>330</v>
      </c>
      <c r="K658" s="365" t="s">
        <v>480</v>
      </c>
    </row>
    <row r="659" spans="1:11" ht="9.75" hidden="1" customHeight="1" x14ac:dyDescent="0.25">
      <c r="A659" s="173" t="s">
        <v>330</v>
      </c>
      <c r="B659" s="113"/>
      <c r="C659" s="456" t="s">
        <v>330</v>
      </c>
      <c r="D659" s="456"/>
      <c r="E659" s="172" t="s">
        <v>330</v>
      </c>
      <c r="F659" s="109" t="s">
        <v>330</v>
      </c>
      <c r="G659" s="172" t="s">
        <v>330</v>
      </c>
      <c r="H659" s="113"/>
      <c r="I659" s="113"/>
      <c r="J659" s="114" t="s">
        <v>330</v>
      </c>
      <c r="K659" s="365" t="s">
        <v>480</v>
      </c>
    </row>
    <row r="660" spans="1:11" ht="9.75" hidden="1" customHeight="1" x14ac:dyDescent="0.25">
      <c r="A660" s="173" t="s">
        <v>330</v>
      </c>
      <c r="B660" s="113"/>
      <c r="C660" s="456" t="s">
        <v>330</v>
      </c>
      <c r="D660" s="456"/>
      <c r="E660" s="172" t="s">
        <v>330</v>
      </c>
      <c r="F660" s="109" t="s">
        <v>330</v>
      </c>
      <c r="G660" s="172" t="s">
        <v>330</v>
      </c>
      <c r="H660" s="113"/>
      <c r="I660" s="113"/>
      <c r="J660" s="114" t="s">
        <v>330</v>
      </c>
      <c r="K660" s="365" t="s">
        <v>480</v>
      </c>
    </row>
    <row r="661" spans="1:11" ht="9.75" hidden="1" customHeight="1" x14ac:dyDescent="0.25">
      <c r="A661" s="173" t="s">
        <v>330</v>
      </c>
      <c r="B661" s="113"/>
      <c r="C661" s="456" t="s">
        <v>330</v>
      </c>
      <c r="D661" s="456"/>
      <c r="E661" s="172" t="s">
        <v>330</v>
      </c>
      <c r="F661" s="109" t="s">
        <v>330</v>
      </c>
      <c r="G661" s="172" t="s">
        <v>330</v>
      </c>
      <c r="H661" s="113"/>
      <c r="I661" s="113"/>
      <c r="J661" s="114" t="s">
        <v>330</v>
      </c>
      <c r="K661" s="365" t="s">
        <v>480</v>
      </c>
    </row>
    <row r="662" spans="1:11" ht="9.75" hidden="1" customHeight="1" x14ac:dyDescent="0.25">
      <c r="A662" s="173" t="s">
        <v>330</v>
      </c>
      <c r="B662" s="113"/>
      <c r="C662" s="456" t="s">
        <v>330</v>
      </c>
      <c r="D662" s="456"/>
      <c r="E662" s="172" t="s">
        <v>330</v>
      </c>
      <c r="F662" s="109" t="s">
        <v>330</v>
      </c>
      <c r="G662" s="172" t="s">
        <v>330</v>
      </c>
      <c r="H662" s="113"/>
      <c r="I662" s="113"/>
      <c r="J662" s="114" t="s">
        <v>330</v>
      </c>
      <c r="K662" s="365" t="s">
        <v>480</v>
      </c>
    </row>
    <row r="663" spans="1:11" ht="9.75" hidden="1" customHeight="1" x14ac:dyDescent="0.25">
      <c r="A663" s="173" t="s">
        <v>330</v>
      </c>
      <c r="B663" s="113"/>
      <c r="C663" s="456" t="s">
        <v>330</v>
      </c>
      <c r="D663" s="456"/>
      <c r="E663" s="172" t="s">
        <v>330</v>
      </c>
      <c r="F663" s="109" t="s">
        <v>330</v>
      </c>
      <c r="G663" s="172" t="s">
        <v>330</v>
      </c>
      <c r="H663" s="113"/>
      <c r="I663" s="113"/>
      <c r="J663" s="114" t="s">
        <v>330</v>
      </c>
      <c r="K663" s="365" t="s">
        <v>480</v>
      </c>
    </row>
    <row r="664" spans="1:11" ht="9.75" hidden="1" customHeight="1" x14ac:dyDescent="0.25">
      <c r="A664" s="173" t="s">
        <v>330</v>
      </c>
      <c r="B664" s="113"/>
      <c r="C664" s="456" t="s">
        <v>330</v>
      </c>
      <c r="D664" s="456"/>
      <c r="E664" s="172" t="s">
        <v>330</v>
      </c>
      <c r="F664" s="109" t="s">
        <v>330</v>
      </c>
      <c r="G664" s="172" t="s">
        <v>330</v>
      </c>
      <c r="H664" s="113"/>
      <c r="I664" s="113"/>
      <c r="J664" s="114" t="s">
        <v>330</v>
      </c>
      <c r="K664" s="365" t="s">
        <v>480</v>
      </c>
    </row>
    <row r="665" spans="1:11" ht="9.75" hidden="1" customHeight="1" x14ac:dyDescent="0.25">
      <c r="A665" s="173" t="s">
        <v>330</v>
      </c>
      <c r="B665" s="113"/>
      <c r="C665" s="456" t="s">
        <v>330</v>
      </c>
      <c r="D665" s="456"/>
      <c r="E665" s="172" t="s">
        <v>330</v>
      </c>
      <c r="F665" s="109" t="s">
        <v>330</v>
      </c>
      <c r="G665" s="172" t="s">
        <v>330</v>
      </c>
      <c r="H665" s="113"/>
      <c r="I665" s="113"/>
      <c r="J665" s="114" t="s">
        <v>330</v>
      </c>
      <c r="K665" s="365" t="s">
        <v>480</v>
      </c>
    </row>
    <row r="666" spans="1:11" ht="9.75" hidden="1" customHeight="1" x14ac:dyDescent="0.25">
      <c r="A666" s="173" t="s">
        <v>330</v>
      </c>
      <c r="B666" s="113"/>
      <c r="C666" s="456" t="s">
        <v>330</v>
      </c>
      <c r="D666" s="456"/>
      <c r="E666" s="172" t="s">
        <v>330</v>
      </c>
      <c r="F666" s="109" t="s">
        <v>330</v>
      </c>
      <c r="G666" s="172" t="s">
        <v>330</v>
      </c>
      <c r="H666" s="113"/>
      <c r="I666" s="113"/>
      <c r="J666" s="114" t="s">
        <v>330</v>
      </c>
      <c r="K666" s="365" t="s">
        <v>480</v>
      </c>
    </row>
    <row r="667" spans="1:11" ht="9.75" hidden="1" customHeight="1" x14ac:dyDescent="0.25">
      <c r="A667" s="173" t="s">
        <v>330</v>
      </c>
      <c r="B667" s="113"/>
      <c r="C667" s="456" t="s">
        <v>330</v>
      </c>
      <c r="D667" s="456"/>
      <c r="E667" s="172" t="s">
        <v>330</v>
      </c>
      <c r="F667" s="109" t="s">
        <v>330</v>
      </c>
      <c r="G667" s="172" t="s">
        <v>330</v>
      </c>
      <c r="H667" s="113"/>
      <c r="I667" s="113"/>
      <c r="J667" s="114" t="s">
        <v>330</v>
      </c>
      <c r="K667" s="365" t="s">
        <v>480</v>
      </c>
    </row>
    <row r="668" spans="1:11" ht="9.75" hidden="1" customHeight="1" x14ac:dyDescent="0.25">
      <c r="A668" s="173" t="s">
        <v>330</v>
      </c>
      <c r="B668" s="113"/>
      <c r="C668" s="456" t="s">
        <v>330</v>
      </c>
      <c r="D668" s="456"/>
      <c r="E668" s="172" t="s">
        <v>330</v>
      </c>
      <c r="F668" s="109" t="s">
        <v>330</v>
      </c>
      <c r="G668" s="172" t="s">
        <v>330</v>
      </c>
      <c r="H668" s="113"/>
      <c r="I668" s="113"/>
      <c r="J668" s="114" t="s">
        <v>330</v>
      </c>
      <c r="K668" s="365" t="s">
        <v>480</v>
      </c>
    </row>
    <row r="669" spans="1:11" ht="9.75" hidden="1" customHeight="1" x14ac:dyDescent="0.25">
      <c r="A669" s="173" t="s">
        <v>330</v>
      </c>
      <c r="B669" s="113"/>
      <c r="C669" s="456" t="s">
        <v>330</v>
      </c>
      <c r="D669" s="456"/>
      <c r="E669" s="172" t="s">
        <v>330</v>
      </c>
      <c r="F669" s="109" t="s">
        <v>330</v>
      </c>
      <c r="G669" s="172" t="s">
        <v>330</v>
      </c>
      <c r="H669" s="113"/>
      <c r="I669" s="113"/>
      <c r="J669" s="114" t="s">
        <v>330</v>
      </c>
      <c r="K669" s="365" t="s">
        <v>480</v>
      </c>
    </row>
    <row r="670" spans="1:11" ht="9.75" hidden="1" customHeight="1" x14ac:dyDescent="0.25">
      <c r="A670" s="173" t="s">
        <v>330</v>
      </c>
      <c r="B670" s="113"/>
      <c r="C670" s="456" t="s">
        <v>330</v>
      </c>
      <c r="D670" s="456"/>
      <c r="E670" s="172" t="s">
        <v>330</v>
      </c>
      <c r="F670" s="109" t="s">
        <v>330</v>
      </c>
      <c r="G670" s="172" t="s">
        <v>330</v>
      </c>
      <c r="H670" s="113"/>
      <c r="I670" s="113"/>
      <c r="J670" s="114" t="s">
        <v>330</v>
      </c>
      <c r="K670" s="365" t="s">
        <v>480</v>
      </c>
    </row>
    <row r="671" spans="1:11" ht="9.75" hidden="1" customHeight="1" x14ac:dyDescent="0.25">
      <c r="A671" s="173" t="s">
        <v>330</v>
      </c>
      <c r="B671" s="113"/>
      <c r="C671" s="456" t="s">
        <v>330</v>
      </c>
      <c r="D671" s="456"/>
      <c r="E671" s="172" t="s">
        <v>330</v>
      </c>
      <c r="F671" s="109" t="s">
        <v>330</v>
      </c>
      <c r="G671" s="172" t="s">
        <v>330</v>
      </c>
      <c r="H671" s="113"/>
      <c r="I671" s="113"/>
      <c r="J671" s="114" t="s">
        <v>330</v>
      </c>
      <c r="K671" s="365" t="s">
        <v>480</v>
      </c>
    </row>
    <row r="672" spans="1:11" ht="9.75" hidden="1" customHeight="1" x14ac:dyDescent="0.25">
      <c r="A672" s="173" t="s">
        <v>330</v>
      </c>
      <c r="B672" s="113"/>
      <c r="C672" s="456" t="s">
        <v>330</v>
      </c>
      <c r="D672" s="456"/>
      <c r="E672" s="172" t="s">
        <v>330</v>
      </c>
      <c r="F672" s="109" t="s">
        <v>330</v>
      </c>
      <c r="G672" s="172" t="s">
        <v>330</v>
      </c>
      <c r="H672" s="113"/>
      <c r="I672" s="113"/>
      <c r="J672" s="114" t="s">
        <v>330</v>
      </c>
      <c r="K672" s="365" t="s">
        <v>480</v>
      </c>
    </row>
    <row r="673" spans="1:11" ht="9.75" hidden="1" customHeight="1" x14ac:dyDescent="0.25">
      <c r="A673" s="173" t="s">
        <v>330</v>
      </c>
      <c r="B673" s="113"/>
      <c r="C673" s="456" t="s">
        <v>330</v>
      </c>
      <c r="D673" s="456"/>
      <c r="E673" s="172" t="s">
        <v>330</v>
      </c>
      <c r="F673" s="109" t="s">
        <v>330</v>
      </c>
      <c r="G673" s="172" t="s">
        <v>330</v>
      </c>
      <c r="H673" s="113"/>
      <c r="I673" s="113"/>
      <c r="J673" s="114" t="s">
        <v>330</v>
      </c>
      <c r="K673" s="365" t="s">
        <v>480</v>
      </c>
    </row>
    <row r="674" spans="1:11" ht="9.75" hidden="1" customHeight="1" x14ac:dyDescent="0.25">
      <c r="A674" s="173" t="s">
        <v>330</v>
      </c>
      <c r="B674" s="113"/>
      <c r="C674" s="456" t="s">
        <v>330</v>
      </c>
      <c r="D674" s="456"/>
      <c r="E674" s="172" t="s">
        <v>330</v>
      </c>
      <c r="F674" s="109" t="s">
        <v>330</v>
      </c>
      <c r="G674" s="172" t="s">
        <v>330</v>
      </c>
      <c r="H674" s="113"/>
      <c r="I674" s="113"/>
      <c r="J674" s="114" t="s">
        <v>330</v>
      </c>
      <c r="K674" s="365" t="s">
        <v>480</v>
      </c>
    </row>
    <row r="675" spans="1:11" ht="9.75" hidden="1" customHeight="1" x14ac:dyDescent="0.25">
      <c r="A675" s="173" t="s">
        <v>330</v>
      </c>
      <c r="B675" s="113"/>
      <c r="C675" s="456" t="s">
        <v>330</v>
      </c>
      <c r="D675" s="456"/>
      <c r="E675" s="172" t="s">
        <v>330</v>
      </c>
      <c r="F675" s="109" t="s">
        <v>330</v>
      </c>
      <c r="G675" s="172" t="s">
        <v>330</v>
      </c>
      <c r="H675" s="113"/>
      <c r="I675" s="113"/>
      <c r="J675" s="114" t="s">
        <v>330</v>
      </c>
      <c r="K675" s="365" t="s">
        <v>480</v>
      </c>
    </row>
    <row r="676" spans="1:11" ht="9.75" hidden="1" customHeight="1" x14ac:dyDescent="0.25">
      <c r="A676" s="173" t="s">
        <v>330</v>
      </c>
      <c r="B676" s="113"/>
      <c r="C676" s="456" t="s">
        <v>330</v>
      </c>
      <c r="D676" s="456"/>
      <c r="E676" s="172" t="s">
        <v>330</v>
      </c>
      <c r="F676" s="109" t="s">
        <v>330</v>
      </c>
      <c r="G676" s="172" t="s">
        <v>330</v>
      </c>
      <c r="H676" s="113"/>
      <c r="I676" s="113"/>
      <c r="J676" s="114" t="s">
        <v>330</v>
      </c>
      <c r="K676" s="365" t="s">
        <v>480</v>
      </c>
    </row>
    <row r="677" spans="1:11" ht="9.75" hidden="1" customHeight="1" x14ac:dyDescent="0.25">
      <c r="A677" s="173" t="s">
        <v>330</v>
      </c>
      <c r="B677" s="113"/>
      <c r="C677" s="456" t="s">
        <v>330</v>
      </c>
      <c r="D677" s="456"/>
      <c r="E677" s="172" t="s">
        <v>330</v>
      </c>
      <c r="F677" s="109" t="s">
        <v>330</v>
      </c>
      <c r="G677" s="172" t="s">
        <v>330</v>
      </c>
      <c r="H677" s="113"/>
      <c r="I677" s="113"/>
      <c r="J677" s="114" t="s">
        <v>330</v>
      </c>
      <c r="K677" s="365" t="s">
        <v>480</v>
      </c>
    </row>
    <row r="678" spans="1:11" ht="9.75" hidden="1" customHeight="1" x14ac:dyDescent="0.25">
      <c r="A678" s="173" t="s">
        <v>330</v>
      </c>
      <c r="B678" s="113"/>
      <c r="C678" s="456" t="s">
        <v>330</v>
      </c>
      <c r="D678" s="456"/>
      <c r="E678" s="172" t="s">
        <v>330</v>
      </c>
      <c r="F678" s="109" t="s">
        <v>330</v>
      </c>
      <c r="G678" s="172" t="s">
        <v>330</v>
      </c>
      <c r="H678" s="113"/>
      <c r="I678" s="113"/>
      <c r="J678" s="114" t="s">
        <v>330</v>
      </c>
      <c r="K678" s="365" t="s">
        <v>480</v>
      </c>
    </row>
    <row r="679" spans="1:11" ht="9.75" hidden="1" customHeight="1" x14ac:dyDescent="0.25">
      <c r="A679" s="173" t="s">
        <v>330</v>
      </c>
      <c r="B679" s="113"/>
      <c r="C679" s="456" t="s">
        <v>330</v>
      </c>
      <c r="D679" s="456"/>
      <c r="E679" s="172" t="s">
        <v>330</v>
      </c>
      <c r="F679" s="109" t="s">
        <v>330</v>
      </c>
      <c r="G679" s="172" t="s">
        <v>330</v>
      </c>
      <c r="H679" s="113"/>
      <c r="I679" s="113"/>
      <c r="J679" s="114" t="s">
        <v>330</v>
      </c>
      <c r="K679" s="365" t="s">
        <v>480</v>
      </c>
    </row>
    <row r="680" spans="1:11" ht="9.75" hidden="1" customHeight="1" x14ac:dyDescent="0.25">
      <c r="A680" s="173" t="s">
        <v>330</v>
      </c>
      <c r="B680" s="113"/>
      <c r="C680" s="456" t="s">
        <v>330</v>
      </c>
      <c r="D680" s="456"/>
      <c r="E680" s="172" t="s">
        <v>330</v>
      </c>
      <c r="F680" s="109" t="s">
        <v>330</v>
      </c>
      <c r="G680" s="172" t="s">
        <v>330</v>
      </c>
      <c r="H680" s="113"/>
      <c r="I680" s="113"/>
      <c r="J680" s="114" t="s">
        <v>330</v>
      </c>
      <c r="K680" s="365" t="s">
        <v>480</v>
      </c>
    </row>
    <row r="681" spans="1:11" ht="9.75" hidden="1" customHeight="1" x14ac:dyDescent="0.25">
      <c r="A681" s="173" t="s">
        <v>330</v>
      </c>
      <c r="B681" s="113"/>
      <c r="C681" s="456" t="s">
        <v>330</v>
      </c>
      <c r="D681" s="456"/>
      <c r="E681" s="172" t="s">
        <v>330</v>
      </c>
      <c r="F681" s="109" t="s">
        <v>330</v>
      </c>
      <c r="G681" s="172" t="s">
        <v>330</v>
      </c>
      <c r="H681" s="113"/>
      <c r="I681" s="113"/>
      <c r="J681" s="114" t="s">
        <v>330</v>
      </c>
      <c r="K681" s="365" t="s">
        <v>480</v>
      </c>
    </row>
    <row r="682" spans="1:11" ht="9.75" hidden="1" customHeight="1" x14ac:dyDescent="0.25">
      <c r="A682" s="173" t="s">
        <v>330</v>
      </c>
      <c r="B682" s="113"/>
      <c r="C682" s="456" t="s">
        <v>330</v>
      </c>
      <c r="D682" s="456"/>
      <c r="E682" s="172" t="s">
        <v>330</v>
      </c>
      <c r="F682" s="109" t="s">
        <v>330</v>
      </c>
      <c r="G682" s="172" t="s">
        <v>330</v>
      </c>
      <c r="H682" s="113"/>
      <c r="I682" s="113"/>
      <c r="J682" s="114" t="s">
        <v>330</v>
      </c>
      <c r="K682" s="365" t="s">
        <v>480</v>
      </c>
    </row>
    <row r="683" spans="1:11" ht="9.75" hidden="1" customHeight="1" x14ac:dyDescent="0.25">
      <c r="A683" s="173" t="s">
        <v>330</v>
      </c>
      <c r="B683" s="113"/>
      <c r="C683" s="456" t="s">
        <v>330</v>
      </c>
      <c r="D683" s="456"/>
      <c r="E683" s="172" t="s">
        <v>330</v>
      </c>
      <c r="F683" s="109" t="s">
        <v>330</v>
      </c>
      <c r="G683" s="172" t="s">
        <v>330</v>
      </c>
      <c r="H683" s="113"/>
      <c r="I683" s="113"/>
      <c r="J683" s="114" t="s">
        <v>330</v>
      </c>
      <c r="K683" s="365" t="s">
        <v>480</v>
      </c>
    </row>
    <row r="684" spans="1:11" ht="9.75" hidden="1" customHeight="1" x14ac:dyDescent="0.25">
      <c r="A684" s="173" t="s">
        <v>330</v>
      </c>
      <c r="B684" s="113"/>
      <c r="C684" s="456" t="s">
        <v>330</v>
      </c>
      <c r="D684" s="456"/>
      <c r="E684" s="172" t="s">
        <v>330</v>
      </c>
      <c r="F684" s="109" t="s">
        <v>330</v>
      </c>
      <c r="G684" s="172" t="s">
        <v>330</v>
      </c>
      <c r="H684" s="113"/>
      <c r="I684" s="113"/>
      <c r="J684" s="114" t="s">
        <v>330</v>
      </c>
      <c r="K684" s="365" t="s">
        <v>480</v>
      </c>
    </row>
    <row r="685" spans="1:11" ht="9.75" hidden="1" customHeight="1" x14ac:dyDescent="0.25">
      <c r="A685" s="173" t="s">
        <v>330</v>
      </c>
      <c r="B685" s="113"/>
      <c r="C685" s="456" t="s">
        <v>330</v>
      </c>
      <c r="D685" s="456"/>
      <c r="E685" s="172" t="s">
        <v>330</v>
      </c>
      <c r="F685" s="109" t="s">
        <v>330</v>
      </c>
      <c r="G685" s="172" t="s">
        <v>330</v>
      </c>
      <c r="H685" s="113"/>
      <c r="I685" s="113"/>
      <c r="J685" s="114" t="s">
        <v>330</v>
      </c>
      <c r="K685" s="365" t="s">
        <v>480</v>
      </c>
    </row>
    <row r="686" spans="1:11" ht="9.75" hidden="1" customHeight="1" x14ac:dyDescent="0.25">
      <c r="A686" s="173" t="s">
        <v>330</v>
      </c>
      <c r="B686" s="113"/>
      <c r="C686" s="456" t="s">
        <v>330</v>
      </c>
      <c r="D686" s="456"/>
      <c r="E686" s="172" t="s">
        <v>330</v>
      </c>
      <c r="F686" s="109" t="s">
        <v>330</v>
      </c>
      <c r="G686" s="172" t="s">
        <v>330</v>
      </c>
      <c r="H686" s="113"/>
      <c r="I686" s="113"/>
      <c r="J686" s="114" t="s">
        <v>330</v>
      </c>
      <c r="K686" s="365" t="s">
        <v>480</v>
      </c>
    </row>
    <row r="687" spans="1:11" ht="9.75" hidden="1" customHeight="1" x14ac:dyDescent="0.25">
      <c r="A687" s="173" t="s">
        <v>330</v>
      </c>
      <c r="B687" s="113"/>
      <c r="C687" s="456" t="s">
        <v>330</v>
      </c>
      <c r="D687" s="456"/>
      <c r="E687" s="172" t="s">
        <v>330</v>
      </c>
      <c r="F687" s="109" t="s">
        <v>330</v>
      </c>
      <c r="G687" s="172" t="s">
        <v>330</v>
      </c>
      <c r="H687" s="113"/>
      <c r="I687" s="113"/>
      <c r="J687" s="114" t="s">
        <v>330</v>
      </c>
      <c r="K687" s="365" t="s">
        <v>480</v>
      </c>
    </row>
    <row r="688" spans="1:11" ht="9.75" hidden="1" customHeight="1" x14ac:dyDescent="0.25">
      <c r="A688" s="173" t="s">
        <v>330</v>
      </c>
      <c r="B688" s="113"/>
      <c r="C688" s="456" t="s">
        <v>330</v>
      </c>
      <c r="D688" s="456"/>
      <c r="E688" s="172" t="s">
        <v>330</v>
      </c>
      <c r="F688" s="109" t="s">
        <v>330</v>
      </c>
      <c r="G688" s="172" t="s">
        <v>330</v>
      </c>
      <c r="H688" s="113"/>
      <c r="I688" s="113"/>
      <c r="J688" s="114" t="s">
        <v>330</v>
      </c>
      <c r="K688" s="365" t="s">
        <v>480</v>
      </c>
    </row>
    <row r="689" spans="1:15" ht="9.75" hidden="1" customHeight="1" x14ac:dyDescent="0.25">
      <c r="A689" s="173" t="s">
        <v>330</v>
      </c>
      <c r="B689" s="113"/>
      <c r="C689" s="456" t="s">
        <v>330</v>
      </c>
      <c r="D689" s="456"/>
      <c r="E689" s="172" t="s">
        <v>330</v>
      </c>
      <c r="F689" s="109" t="s">
        <v>330</v>
      </c>
      <c r="G689" s="172" t="s">
        <v>330</v>
      </c>
      <c r="H689" s="113"/>
      <c r="I689" s="113"/>
      <c r="J689" s="114" t="s">
        <v>330</v>
      </c>
      <c r="K689" s="365" t="s">
        <v>480</v>
      </c>
    </row>
    <row r="690" spans="1:15" ht="9.75" hidden="1" customHeight="1" x14ac:dyDescent="0.25">
      <c r="A690" s="173" t="s">
        <v>330</v>
      </c>
      <c r="B690" s="113"/>
      <c r="C690" s="456" t="s">
        <v>330</v>
      </c>
      <c r="D690" s="456"/>
      <c r="E690" s="172" t="s">
        <v>330</v>
      </c>
      <c r="F690" s="109" t="s">
        <v>330</v>
      </c>
      <c r="G690" s="172" t="s">
        <v>330</v>
      </c>
      <c r="H690" s="113"/>
      <c r="I690" s="113"/>
      <c r="J690" s="114" t="s">
        <v>330</v>
      </c>
      <c r="K690" s="365" t="s">
        <v>480</v>
      </c>
    </row>
    <row r="691" spans="1:15" ht="12.2" customHeight="1" x14ac:dyDescent="0.25">
      <c r="K691" s="192"/>
      <c r="L691" s="102"/>
      <c r="M691" s="102"/>
      <c r="N691" s="102"/>
      <c r="O691" s="102"/>
    </row>
    <row r="692" spans="1:15" ht="12.2" customHeight="1" x14ac:dyDescent="0.25">
      <c r="A692" s="89" t="s">
        <v>264</v>
      </c>
      <c r="B692" s="90"/>
      <c r="C692" s="90"/>
      <c r="D692" s="90"/>
      <c r="E692" s="90"/>
      <c r="F692" s="90"/>
      <c r="G692" s="90"/>
      <c r="H692" s="90"/>
      <c r="I692" s="90"/>
      <c r="J692" s="90"/>
      <c r="K692" s="171"/>
    </row>
    <row r="693" spans="1:15" ht="12.2" customHeight="1" x14ac:dyDescent="0.25">
      <c r="A693" s="473"/>
      <c r="B693" s="473"/>
      <c r="C693" s="91"/>
      <c r="D693" s="456" t="s">
        <v>201</v>
      </c>
      <c r="E693" s="456"/>
      <c r="F693" s="456" t="s">
        <v>430</v>
      </c>
      <c r="G693" s="456"/>
      <c r="H693" s="456" t="s">
        <v>430</v>
      </c>
      <c r="I693" s="456"/>
      <c r="J693" s="92"/>
      <c r="K693" s="171"/>
    </row>
    <row r="694" spans="1:15" ht="12.2" customHeight="1" x14ac:dyDescent="0.25">
      <c r="A694" s="90"/>
      <c r="B694" s="90"/>
      <c r="C694" s="94"/>
      <c r="D694" s="172" t="s">
        <v>205</v>
      </c>
      <c r="E694" s="172" t="s">
        <v>206</v>
      </c>
      <c r="F694" s="172" t="s">
        <v>207</v>
      </c>
      <c r="G694" s="172" t="s">
        <v>208</v>
      </c>
      <c r="H694" s="95" t="s">
        <v>376</v>
      </c>
      <c r="I694" s="173" t="s">
        <v>209</v>
      </c>
      <c r="J694" s="90"/>
      <c r="K694" s="190"/>
      <c r="L694" s="93"/>
      <c r="M694" s="93"/>
      <c r="N694" s="93"/>
      <c r="O694" s="93"/>
    </row>
    <row r="695" spans="1:15" x14ac:dyDescent="0.25">
      <c r="A695" s="113"/>
      <c r="B695" s="113"/>
      <c r="C695" s="113"/>
      <c r="D695" s="113"/>
      <c r="E695" s="113"/>
      <c r="F695" s="113"/>
      <c r="G695" s="113"/>
      <c r="H695" s="113"/>
      <c r="I695" s="113"/>
      <c r="J695" s="113"/>
      <c r="K695" s="171"/>
    </row>
    <row r="696" spans="1:15" x14ac:dyDescent="0.25">
      <c r="A696" s="109" t="s">
        <v>265</v>
      </c>
      <c r="B696" s="109"/>
      <c r="C696" s="106"/>
      <c r="D696" s="98">
        <v>12202</v>
      </c>
      <c r="E696" s="104">
        <v>10165</v>
      </c>
      <c r="F696" s="104">
        <v>7060</v>
      </c>
      <c r="G696" s="104">
        <v>6883</v>
      </c>
      <c r="H696" s="104">
        <v>-177</v>
      </c>
      <c r="I696" s="110">
        <v>-2.5070821529745047E-2</v>
      </c>
      <c r="J696" s="106"/>
      <c r="K696" s="191"/>
      <c r="L696" s="97"/>
      <c r="M696" s="97"/>
      <c r="N696" s="97"/>
      <c r="O696" s="97"/>
    </row>
    <row r="697" spans="1:15" x14ac:dyDescent="0.25">
      <c r="A697" s="109" t="s">
        <v>266</v>
      </c>
      <c r="B697" s="109"/>
      <c r="C697" s="106"/>
      <c r="D697" s="98">
        <v>2826</v>
      </c>
      <c r="E697" s="104">
        <v>1338</v>
      </c>
      <c r="F697" s="104">
        <v>864</v>
      </c>
      <c r="G697" s="104">
        <v>910</v>
      </c>
      <c r="H697" s="104">
        <v>46</v>
      </c>
      <c r="I697" s="110">
        <v>5.32407407407407E-2</v>
      </c>
      <c r="J697" s="98"/>
      <c r="K697" s="189"/>
      <c r="L697" s="102"/>
      <c r="M697" s="102"/>
      <c r="N697" s="102"/>
      <c r="O697" s="102"/>
    </row>
    <row r="698" spans="1:15" x14ac:dyDescent="0.25">
      <c r="A698" s="109" t="s">
        <v>267</v>
      </c>
      <c r="B698" s="109"/>
      <c r="C698" s="106"/>
      <c r="D698" s="98">
        <v>5492</v>
      </c>
      <c r="E698" s="104">
        <v>5111</v>
      </c>
      <c r="F698" s="104">
        <v>72</v>
      </c>
      <c r="G698" s="104">
        <v>47</v>
      </c>
      <c r="H698" s="104">
        <v>-25</v>
      </c>
      <c r="I698" s="110">
        <v>-0.34722222222222221</v>
      </c>
      <c r="J698" s="106"/>
      <c r="K698" s="192"/>
      <c r="L698" s="103"/>
      <c r="M698" s="103"/>
      <c r="N698" s="103"/>
      <c r="O698" s="103"/>
    </row>
    <row r="699" spans="1:15" x14ac:dyDescent="0.25">
      <c r="A699" s="109" t="s">
        <v>268</v>
      </c>
      <c r="B699" s="109"/>
      <c r="C699" s="106"/>
      <c r="D699" s="98">
        <v>3620</v>
      </c>
      <c r="E699" s="104">
        <v>3097</v>
      </c>
      <c r="F699" s="104">
        <v>2521</v>
      </c>
      <c r="G699" s="104">
        <v>2432</v>
      </c>
      <c r="H699" s="104">
        <v>-89</v>
      </c>
      <c r="I699" s="110">
        <v>-3.530345101150334E-2</v>
      </c>
      <c r="J699" s="106"/>
      <c r="K699" s="189"/>
      <c r="L699" s="102"/>
      <c r="M699" s="102"/>
      <c r="N699" s="102"/>
      <c r="O699" s="102"/>
    </row>
    <row r="700" spans="1:15" x14ac:dyDescent="0.25">
      <c r="A700" s="111"/>
      <c r="B700" s="111"/>
      <c r="C700" s="106"/>
      <c r="D700" s="106"/>
      <c r="E700" s="106"/>
      <c r="F700" s="106"/>
      <c r="G700" s="106"/>
      <c r="H700" s="106"/>
      <c r="I700" s="106"/>
      <c r="J700" s="106"/>
      <c r="K700" s="189"/>
      <c r="L700" s="102"/>
      <c r="M700" s="102"/>
      <c r="N700" s="102"/>
      <c r="O700" s="102"/>
    </row>
    <row r="701" spans="1:15" x14ac:dyDescent="0.25">
      <c r="A701" s="464" t="s">
        <v>269</v>
      </c>
      <c r="B701" s="464"/>
      <c r="C701" s="106"/>
      <c r="D701" s="98">
        <v>24140</v>
      </c>
      <c r="E701" s="104">
        <v>19711</v>
      </c>
      <c r="F701" s="104">
        <v>10517</v>
      </c>
      <c r="G701" s="104">
        <v>10272</v>
      </c>
      <c r="H701" s="104">
        <v>-245</v>
      </c>
      <c r="I701" s="110">
        <v>-2.3295616620709336E-2</v>
      </c>
      <c r="J701" s="106"/>
      <c r="K701" s="189"/>
      <c r="L701" s="102"/>
      <c r="M701" s="102"/>
      <c r="N701" s="102"/>
      <c r="O701" s="102"/>
    </row>
    <row r="702" spans="1:15" x14ac:dyDescent="0.25">
      <c r="K702" s="189"/>
      <c r="L702" s="102"/>
      <c r="M702" s="102"/>
      <c r="N702" s="102"/>
      <c r="O702" s="102"/>
    </row>
    <row r="703" spans="1:15" x14ac:dyDescent="0.25">
      <c r="A703" s="89" t="s">
        <v>270</v>
      </c>
      <c r="B703" s="90"/>
      <c r="C703" s="90"/>
      <c r="D703" s="90"/>
      <c r="E703" s="90"/>
      <c r="F703" s="90"/>
      <c r="G703" s="90"/>
      <c r="H703" s="90"/>
      <c r="I703" s="90"/>
      <c r="J703" s="90"/>
      <c r="K703" s="171"/>
    </row>
    <row r="704" spans="1:15" x14ac:dyDescent="0.25">
      <c r="A704" s="89"/>
      <c r="B704" s="90"/>
      <c r="C704" s="90"/>
      <c r="D704" s="90"/>
      <c r="E704" s="90"/>
      <c r="F704" s="90"/>
      <c r="G704" s="90"/>
      <c r="H704" s="90"/>
      <c r="I704" s="90"/>
      <c r="J704" s="90"/>
      <c r="K704" s="364"/>
    </row>
    <row r="705" spans="1:15" x14ac:dyDescent="0.25">
      <c r="A705" s="115" t="s">
        <v>271</v>
      </c>
      <c r="B705" s="90"/>
      <c r="C705" s="90"/>
      <c r="D705" s="90"/>
      <c r="E705" s="90"/>
      <c r="F705" s="90"/>
      <c r="G705" s="90"/>
      <c r="H705" s="90"/>
      <c r="I705" s="90"/>
      <c r="J705" s="90"/>
      <c r="K705" s="364"/>
    </row>
    <row r="706" spans="1:15" x14ac:dyDescent="0.25">
      <c r="A706" s="89"/>
      <c r="B706" s="90"/>
      <c r="C706" s="90"/>
      <c r="D706" s="90"/>
      <c r="E706" s="90"/>
      <c r="F706" s="90"/>
      <c r="G706" s="90"/>
      <c r="H706" s="90"/>
      <c r="I706" s="90"/>
      <c r="J706" s="90"/>
      <c r="K706" s="364"/>
    </row>
    <row r="707" spans="1:15" x14ac:dyDescent="0.25">
      <c r="A707" s="456" t="s">
        <v>199</v>
      </c>
      <c r="B707" s="456"/>
      <c r="C707" s="91"/>
      <c r="D707" s="106"/>
      <c r="E707" s="109" t="s">
        <v>610</v>
      </c>
      <c r="F707" s="109"/>
      <c r="G707" s="109"/>
      <c r="H707" s="456"/>
      <c r="I707" s="456"/>
      <c r="J707" s="92"/>
      <c r="K707" s="364"/>
    </row>
    <row r="708" spans="1:15" x14ac:dyDescent="0.25">
      <c r="A708" s="90"/>
      <c r="B708" s="90"/>
      <c r="C708" s="106"/>
      <c r="D708" s="116" t="s">
        <v>273</v>
      </c>
      <c r="E708" s="106"/>
      <c r="F708" s="109" t="s">
        <v>274</v>
      </c>
      <c r="G708" s="106"/>
      <c r="H708" s="109" t="s">
        <v>275</v>
      </c>
      <c r="I708" s="109"/>
      <c r="J708" s="90"/>
      <c r="K708" s="190"/>
      <c r="L708" s="93"/>
      <c r="M708" s="93"/>
      <c r="N708" s="93"/>
      <c r="O708" s="93"/>
    </row>
    <row r="709" spans="1:15" x14ac:dyDescent="0.25">
      <c r="A709" s="173" t="s">
        <v>567</v>
      </c>
      <c r="B709" s="113"/>
      <c r="C709" s="113"/>
      <c r="D709" s="104">
        <v>1036</v>
      </c>
      <c r="E709" s="117"/>
      <c r="F709" s="104">
        <v>634</v>
      </c>
      <c r="G709" s="117"/>
      <c r="H709" s="104">
        <v>402</v>
      </c>
      <c r="I709" s="118"/>
      <c r="J709" s="113"/>
      <c r="K709" s="365" t="s">
        <v>480</v>
      </c>
    </row>
    <row r="710" spans="1:15" x14ac:dyDescent="0.25">
      <c r="A710" s="173" t="s">
        <v>356</v>
      </c>
      <c r="B710" s="113"/>
      <c r="C710" s="113"/>
      <c r="D710" s="104">
        <v>330</v>
      </c>
      <c r="E710" s="117"/>
      <c r="F710" s="104">
        <v>0</v>
      </c>
      <c r="G710" s="117"/>
      <c r="H710" s="104">
        <v>330</v>
      </c>
      <c r="I710" s="118"/>
      <c r="J710" s="113"/>
      <c r="K710" s="365" t="s">
        <v>480</v>
      </c>
      <c r="L710" s="97"/>
      <c r="M710" s="97"/>
      <c r="N710" s="97"/>
      <c r="O710" s="97"/>
    </row>
    <row r="711" spans="1:15" x14ac:dyDescent="0.25">
      <c r="A711" s="173" t="s">
        <v>365</v>
      </c>
      <c r="B711" s="113"/>
      <c r="C711" s="113"/>
      <c r="D711" s="104">
        <v>168</v>
      </c>
      <c r="E711" s="117"/>
      <c r="F711" s="104">
        <v>121</v>
      </c>
      <c r="G711" s="117"/>
      <c r="H711" s="104">
        <v>47</v>
      </c>
      <c r="I711" s="118"/>
      <c r="J711" s="113"/>
      <c r="K711" s="365" t="s">
        <v>480</v>
      </c>
    </row>
    <row r="712" spans="1:15" x14ac:dyDescent="0.25">
      <c r="A712" s="173" t="s">
        <v>250</v>
      </c>
      <c r="B712" s="113"/>
      <c r="C712" s="113"/>
      <c r="D712" s="104">
        <v>166</v>
      </c>
      <c r="E712" s="117"/>
      <c r="F712" s="104">
        <v>67</v>
      </c>
      <c r="G712" s="117"/>
      <c r="H712" s="104">
        <v>99</v>
      </c>
      <c r="I712" s="118"/>
      <c r="J712" s="113"/>
      <c r="K712" s="365" t="s">
        <v>480</v>
      </c>
      <c r="L712" s="97"/>
      <c r="M712" s="97"/>
      <c r="N712" s="97"/>
      <c r="O712" s="97"/>
    </row>
    <row r="713" spans="1:15" x14ac:dyDescent="0.25">
      <c r="A713" s="173" t="s">
        <v>542</v>
      </c>
      <c r="B713" s="113"/>
      <c r="C713" s="113"/>
      <c r="D713" s="104">
        <v>28</v>
      </c>
      <c r="E713" s="117"/>
      <c r="F713" s="104">
        <v>9</v>
      </c>
      <c r="G713" s="117"/>
      <c r="H713" s="104">
        <v>19</v>
      </c>
      <c r="I713" s="118"/>
      <c r="J713" s="113"/>
      <c r="K713" s="365" t="s">
        <v>480</v>
      </c>
    </row>
    <row r="714" spans="1:15" x14ac:dyDescent="0.25">
      <c r="A714" s="173" t="s">
        <v>6</v>
      </c>
      <c r="B714" s="113"/>
      <c r="C714" s="113"/>
      <c r="D714" s="104">
        <v>1728</v>
      </c>
      <c r="E714" s="117"/>
      <c r="F714" s="104">
        <v>831</v>
      </c>
      <c r="G714" s="117"/>
      <c r="H714" s="104">
        <v>897</v>
      </c>
      <c r="I714" s="118"/>
      <c r="J714" s="113"/>
      <c r="K714" s="365" t="s">
        <v>480</v>
      </c>
      <c r="L714" s="97"/>
      <c r="M714" s="97"/>
      <c r="N714" s="97"/>
      <c r="O714" s="97"/>
    </row>
    <row r="715" spans="1:15" hidden="1" x14ac:dyDescent="0.25">
      <c r="A715" s="173" t="s">
        <v>330</v>
      </c>
      <c r="B715" s="113"/>
      <c r="C715" s="113"/>
      <c r="D715" s="104" t="s">
        <v>330</v>
      </c>
      <c r="E715" s="117"/>
      <c r="F715" s="104" t="s">
        <v>330</v>
      </c>
      <c r="G715" s="117"/>
      <c r="H715" s="104" t="s">
        <v>330</v>
      </c>
      <c r="I715" s="118"/>
      <c r="J715" s="113"/>
      <c r="K715" s="365" t="s">
        <v>480</v>
      </c>
    </row>
    <row r="716" spans="1:15" hidden="1" x14ac:dyDescent="0.25">
      <c r="A716" s="173" t="s">
        <v>330</v>
      </c>
      <c r="B716" s="113"/>
      <c r="C716" s="113"/>
      <c r="D716" s="104" t="s">
        <v>330</v>
      </c>
      <c r="E716" s="117"/>
      <c r="F716" s="104" t="s">
        <v>330</v>
      </c>
      <c r="G716" s="117"/>
      <c r="H716" s="104" t="s">
        <v>330</v>
      </c>
      <c r="I716" s="118"/>
      <c r="J716" s="113"/>
      <c r="K716" s="365" t="s">
        <v>480</v>
      </c>
      <c r="L716" s="97"/>
      <c r="M716" s="97"/>
      <c r="N716" s="97"/>
      <c r="O716" s="97"/>
    </row>
    <row r="717" spans="1:15" hidden="1" x14ac:dyDescent="0.25">
      <c r="A717" s="173" t="s">
        <v>330</v>
      </c>
      <c r="B717" s="113"/>
      <c r="C717" s="113"/>
      <c r="D717" s="104" t="s">
        <v>330</v>
      </c>
      <c r="E717" s="117"/>
      <c r="F717" s="104" t="s">
        <v>330</v>
      </c>
      <c r="G717" s="117"/>
      <c r="H717" s="104" t="s">
        <v>330</v>
      </c>
      <c r="I717" s="118"/>
      <c r="J717" s="113"/>
      <c r="K717" s="365" t="s">
        <v>480</v>
      </c>
    </row>
    <row r="718" spans="1:15" hidden="1" x14ac:dyDescent="0.25">
      <c r="A718" s="173" t="s">
        <v>330</v>
      </c>
      <c r="B718" s="113"/>
      <c r="C718" s="113"/>
      <c r="D718" s="104" t="s">
        <v>330</v>
      </c>
      <c r="E718" s="117"/>
      <c r="F718" s="104" t="s">
        <v>330</v>
      </c>
      <c r="G718" s="117"/>
      <c r="H718" s="104" t="s">
        <v>330</v>
      </c>
      <c r="I718" s="118"/>
      <c r="J718" s="113"/>
      <c r="K718" s="365" t="s">
        <v>480</v>
      </c>
      <c r="L718" s="97"/>
      <c r="M718" s="97"/>
      <c r="N718" s="97"/>
      <c r="O718" s="97"/>
    </row>
    <row r="719" spans="1:15" hidden="1" x14ac:dyDescent="0.25">
      <c r="A719" s="173" t="s">
        <v>330</v>
      </c>
      <c r="B719" s="113"/>
      <c r="C719" s="113"/>
      <c r="D719" s="104" t="s">
        <v>330</v>
      </c>
      <c r="E719" s="117"/>
      <c r="F719" s="104" t="s">
        <v>330</v>
      </c>
      <c r="G719" s="117"/>
      <c r="H719" s="104" t="s">
        <v>330</v>
      </c>
      <c r="I719" s="118"/>
      <c r="J719" s="113"/>
      <c r="K719" s="365" t="s">
        <v>480</v>
      </c>
    </row>
    <row r="720" spans="1:15" hidden="1" x14ac:dyDescent="0.25">
      <c r="A720" s="173" t="s">
        <v>330</v>
      </c>
      <c r="B720" s="113"/>
      <c r="C720" s="113"/>
      <c r="D720" s="104" t="s">
        <v>330</v>
      </c>
      <c r="E720" s="117"/>
      <c r="F720" s="104" t="s">
        <v>330</v>
      </c>
      <c r="G720" s="117"/>
      <c r="H720" s="104" t="s">
        <v>330</v>
      </c>
      <c r="I720" s="118"/>
      <c r="J720" s="113"/>
      <c r="K720" s="365" t="s">
        <v>480</v>
      </c>
      <c r="L720" s="97"/>
      <c r="M720" s="97"/>
      <c r="N720" s="97"/>
      <c r="O720" s="97"/>
    </row>
    <row r="721" spans="1:15" hidden="1" x14ac:dyDescent="0.25">
      <c r="A721" s="173" t="s">
        <v>330</v>
      </c>
      <c r="B721" s="113"/>
      <c r="C721" s="113"/>
      <c r="D721" s="104" t="s">
        <v>330</v>
      </c>
      <c r="E721" s="117"/>
      <c r="F721" s="104" t="s">
        <v>330</v>
      </c>
      <c r="G721" s="117"/>
      <c r="H721" s="104" t="s">
        <v>330</v>
      </c>
      <c r="I721" s="118"/>
      <c r="J721" s="113"/>
      <c r="K721" s="365" t="s">
        <v>480</v>
      </c>
    </row>
    <row r="722" spans="1:15" hidden="1" x14ac:dyDescent="0.25">
      <c r="A722" s="173" t="s">
        <v>330</v>
      </c>
      <c r="B722" s="113"/>
      <c r="C722" s="113"/>
      <c r="D722" s="104" t="s">
        <v>330</v>
      </c>
      <c r="E722" s="117"/>
      <c r="F722" s="104" t="s">
        <v>330</v>
      </c>
      <c r="G722" s="117"/>
      <c r="H722" s="104" t="s">
        <v>330</v>
      </c>
      <c r="I722" s="118"/>
      <c r="J722" s="113"/>
      <c r="K722" s="365" t="s">
        <v>480</v>
      </c>
      <c r="L722" s="97"/>
      <c r="M722" s="97"/>
      <c r="N722" s="97"/>
      <c r="O722" s="97"/>
    </row>
    <row r="723" spans="1:15" hidden="1" x14ac:dyDescent="0.25">
      <c r="A723" s="173" t="s">
        <v>330</v>
      </c>
      <c r="B723" s="113"/>
      <c r="C723" s="113"/>
      <c r="D723" s="104" t="s">
        <v>330</v>
      </c>
      <c r="E723" s="117"/>
      <c r="F723" s="104" t="s">
        <v>330</v>
      </c>
      <c r="G723" s="117"/>
      <c r="H723" s="104" t="s">
        <v>330</v>
      </c>
      <c r="I723" s="118"/>
      <c r="J723" s="113"/>
      <c r="K723" s="365" t="s">
        <v>480</v>
      </c>
    </row>
    <row r="724" spans="1:15" hidden="1" x14ac:dyDescent="0.25">
      <c r="A724" s="173" t="s">
        <v>330</v>
      </c>
      <c r="B724" s="113"/>
      <c r="C724" s="113"/>
      <c r="D724" s="104" t="s">
        <v>330</v>
      </c>
      <c r="E724" s="117"/>
      <c r="F724" s="104" t="s">
        <v>330</v>
      </c>
      <c r="G724" s="117"/>
      <c r="H724" s="104" t="s">
        <v>330</v>
      </c>
      <c r="I724" s="118"/>
      <c r="J724" s="113"/>
      <c r="K724" s="365" t="s">
        <v>480</v>
      </c>
      <c r="L724" s="97"/>
      <c r="M724" s="97"/>
      <c r="N724" s="97"/>
      <c r="O724" s="97"/>
    </row>
    <row r="725" spans="1:15" hidden="1" x14ac:dyDescent="0.25">
      <c r="A725" s="173" t="s">
        <v>330</v>
      </c>
      <c r="B725" s="113"/>
      <c r="C725" s="113"/>
      <c r="D725" s="104" t="s">
        <v>330</v>
      </c>
      <c r="E725" s="117"/>
      <c r="F725" s="104" t="s">
        <v>330</v>
      </c>
      <c r="G725" s="117"/>
      <c r="H725" s="104" t="s">
        <v>330</v>
      </c>
      <c r="I725" s="118"/>
      <c r="J725" s="113"/>
      <c r="K725" s="365" t="s">
        <v>480</v>
      </c>
    </row>
    <row r="726" spans="1:15" hidden="1" x14ac:dyDescent="0.25">
      <c r="A726" s="173" t="s">
        <v>330</v>
      </c>
      <c r="B726" s="113"/>
      <c r="C726" s="113"/>
      <c r="D726" s="104" t="s">
        <v>330</v>
      </c>
      <c r="E726" s="117"/>
      <c r="F726" s="104" t="s">
        <v>330</v>
      </c>
      <c r="G726" s="117"/>
      <c r="H726" s="104" t="s">
        <v>330</v>
      </c>
      <c r="I726" s="118"/>
      <c r="J726" s="113"/>
      <c r="K726" s="365" t="s">
        <v>480</v>
      </c>
      <c r="L726" s="97"/>
      <c r="M726" s="97"/>
      <c r="N726" s="97"/>
      <c r="O726" s="97"/>
    </row>
    <row r="727" spans="1:15" hidden="1" x14ac:dyDescent="0.25">
      <c r="A727" s="173" t="s">
        <v>330</v>
      </c>
      <c r="B727" s="113"/>
      <c r="C727" s="113"/>
      <c r="D727" s="104" t="s">
        <v>330</v>
      </c>
      <c r="E727" s="117"/>
      <c r="F727" s="104" t="s">
        <v>330</v>
      </c>
      <c r="G727" s="117"/>
      <c r="H727" s="104" t="s">
        <v>330</v>
      </c>
      <c r="I727" s="118"/>
      <c r="J727" s="113"/>
      <c r="K727" s="365" t="s">
        <v>480</v>
      </c>
    </row>
    <row r="728" spans="1:15" hidden="1" x14ac:dyDescent="0.25">
      <c r="A728" s="173" t="s">
        <v>330</v>
      </c>
      <c r="B728" s="113"/>
      <c r="C728" s="113"/>
      <c r="D728" s="104" t="s">
        <v>330</v>
      </c>
      <c r="E728" s="117"/>
      <c r="F728" s="104" t="s">
        <v>330</v>
      </c>
      <c r="G728" s="117"/>
      <c r="H728" s="104" t="s">
        <v>330</v>
      </c>
      <c r="I728" s="118"/>
      <c r="J728" s="113"/>
      <c r="K728" s="365" t="s">
        <v>480</v>
      </c>
      <c r="L728" s="97"/>
      <c r="M728" s="97"/>
      <c r="N728" s="97"/>
      <c r="O728" s="97"/>
    </row>
    <row r="729" spans="1:15" hidden="1" x14ac:dyDescent="0.25">
      <c r="A729" s="173" t="s">
        <v>330</v>
      </c>
      <c r="B729" s="113"/>
      <c r="C729" s="113"/>
      <c r="D729" s="104" t="s">
        <v>330</v>
      </c>
      <c r="E729" s="117"/>
      <c r="F729" s="104" t="s">
        <v>330</v>
      </c>
      <c r="G729" s="117"/>
      <c r="H729" s="104" t="s">
        <v>330</v>
      </c>
      <c r="I729" s="118"/>
      <c r="J729" s="113"/>
      <c r="K729" s="365" t="s">
        <v>480</v>
      </c>
    </row>
    <row r="730" spans="1:15" hidden="1" x14ac:dyDescent="0.25">
      <c r="A730" s="173" t="s">
        <v>330</v>
      </c>
      <c r="B730" s="113"/>
      <c r="C730" s="113"/>
      <c r="D730" s="104" t="s">
        <v>330</v>
      </c>
      <c r="E730" s="117"/>
      <c r="F730" s="104" t="s">
        <v>330</v>
      </c>
      <c r="G730" s="117"/>
      <c r="H730" s="104" t="s">
        <v>330</v>
      </c>
      <c r="I730" s="118"/>
      <c r="J730" s="113"/>
      <c r="K730" s="365" t="s">
        <v>480</v>
      </c>
      <c r="L730" s="97"/>
      <c r="M730" s="97"/>
      <c r="N730" s="97"/>
      <c r="O730" s="97"/>
    </row>
    <row r="731" spans="1:15" hidden="1" x14ac:dyDescent="0.25">
      <c r="A731" s="173" t="s">
        <v>330</v>
      </c>
      <c r="B731" s="113"/>
      <c r="C731" s="113"/>
      <c r="D731" s="104" t="s">
        <v>330</v>
      </c>
      <c r="E731" s="117"/>
      <c r="F731" s="104" t="s">
        <v>330</v>
      </c>
      <c r="G731" s="117"/>
      <c r="H731" s="104" t="s">
        <v>330</v>
      </c>
      <c r="I731" s="118"/>
      <c r="J731" s="113"/>
      <c r="K731" s="365" t="s">
        <v>480</v>
      </c>
    </row>
    <row r="732" spans="1:15" hidden="1" x14ac:dyDescent="0.25">
      <c r="A732" s="173" t="s">
        <v>330</v>
      </c>
      <c r="B732" s="113"/>
      <c r="C732" s="113"/>
      <c r="D732" s="104" t="s">
        <v>330</v>
      </c>
      <c r="E732" s="117"/>
      <c r="F732" s="104" t="s">
        <v>330</v>
      </c>
      <c r="G732" s="117"/>
      <c r="H732" s="104" t="s">
        <v>330</v>
      </c>
      <c r="I732" s="118"/>
      <c r="J732" s="113"/>
      <c r="K732" s="365" t="s">
        <v>480</v>
      </c>
      <c r="L732" s="97"/>
      <c r="M732" s="97"/>
      <c r="N732" s="97"/>
      <c r="O732" s="97"/>
    </row>
    <row r="733" spans="1:15" hidden="1" x14ac:dyDescent="0.25">
      <c r="A733" s="173" t="s">
        <v>330</v>
      </c>
      <c r="B733" s="113"/>
      <c r="C733" s="113"/>
      <c r="D733" s="104" t="s">
        <v>330</v>
      </c>
      <c r="E733" s="117"/>
      <c r="F733" s="104" t="s">
        <v>330</v>
      </c>
      <c r="G733" s="117"/>
      <c r="H733" s="104" t="s">
        <v>330</v>
      </c>
      <c r="I733" s="118"/>
      <c r="J733" s="113"/>
      <c r="K733" s="365" t="s">
        <v>480</v>
      </c>
    </row>
    <row r="734" spans="1:15" hidden="1" x14ac:dyDescent="0.25">
      <c r="A734" s="173" t="s">
        <v>330</v>
      </c>
      <c r="B734" s="113"/>
      <c r="C734" s="113"/>
      <c r="D734" s="104" t="s">
        <v>330</v>
      </c>
      <c r="E734" s="117"/>
      <c r="F734" s="104" t="s">
        <v>330</v>
      </c>
      <c r="G734" s="117"/>
      <c r="H734" s="104" t="s">
        <v>330</v>
      </c>
      <c r="I734" s="118"/>
      <c r="J734" s="113"/>
      <c r="K734" s="365" t="s">
        <v>480</v>
      </c>
      <c r="L734" s="97"/>
      <c r="M734" s="97"/>
      <c r="N734" s="97"/>
      <c r="O734" s="97"/>
    </row>
    <row r="735" spans="1:15" x14ac:dyDescent="0.25">
      <c r="K735" s="365"/>
      <c r="L735" s="102"/>
      <c r="M735" s="102"/>
      <c r="N735" s="102"/>
      <c r="O735" s="102"/>
    </row>
    <row r="736" spans="1:15" x14ac:dyDescent="0.25">
      <c r="A736" s="115" t="s">
        <v>276</v>
      </c>
      <c r="B736" s="90"/>
      <c r="C736" s="90"/>
      <c r="D736" s="90"/>
      <c r="E736" s="90"/>
      <c r="F736" s="90"/>
      <c r="G736" s="90"/>
      <c r="H736" s="90"/>
      <c r="I736" s="90"/>
      <c r="J736" s="90"/>
      <c r="K736" s="364"/>
    </row>
    <row r="737" spans="1:15" x14ac:dyDescent="0.25">
      <c r="A737" s="89"/>
      <c r="B737" s="90"/>
      <c r="C737" s="90"/>
      <c r="D737" s="90"/>
      <c r="E737" s="90"/>
      <c r="F737" s="90"/>
      <c r="G737" s="90"/>
      <c r="H737" s="90"/>
      <c r="I737" s="90"/>
      <c r="J737" s="90"/>
      <c r="K737" s="364"/>
    </row>
    <row r="738" spans="1:15" x14ac:dyDescent="0.25">
      <c r="A738" s="456" t="s">
        <v>199</v>
      </c>
      <c r="B738" s="456"/>
      <c r="C738" s="91"/>
      <c r="D738" s="106"/>
      <c r="E738" s="172" t="s">
        <v>610</v>
      </c>
      <c r="F738" s="109"/>
      <c r="G738" s="109"/>
      <c r="H738" s="456"/>
      <c r="I738" s="456"/>
      <c r="J738" s="92"/>
      <c r="K738" s="364"/>
    </row>
    <row r="739" spans="1:15" x14ac:dyDescent="0.25">
      <c r="A739" s="90"/>
      <c r="B739" s="90"/>
      <c r="C739" s="106"/>
      <c r="D739" s="98" t="s">
        <v>273</v>
      </c>
      <c r="E739" s="106"/>
      <c r="F739" s="172" t="s">
        <v>274</v>
      </c>
      <c r="G739" s="106"/>
      <c r="H739" s="172" t="s">
        <v>275</v>
      </c>
      <c r="I739" s="109"/>
      <c r="J739" s="90"/>
      <c r="K739" s="190"/>
      <c r="L739" s="93"/>
      <c r="M739" s="93"/>
      <c r="N739" s="93"/>
      <c r="O739" s="93"/>
    </row>
    <row r="740" spans="1:15" x14ac:dyDescent="0.25">
      <c r="A740" s="173" t="s">
        <v>215</v>
      </c>
      <c r="B740" s="90"/>
      <c r="C740" s="106"/>
      <c r="D740" s="98">
        <v>490</v>
      </c>
      <c r="E740" s="98"/>
      <c r="F740" s="119">
        <v>358</v>
      </c>
      <c r="G740" s="98"/>
      <c r="H740" s="119">
        <v>132</v>
      </c>
      <c r="I740" s="109"/>
      <c r="J740" s="90"/>
      <c r="K740" s="364" t="s">
        <v>480</v>
      </c>
    </row>
    <row r="741" spans="1:15" x14ac:dyDescent="0.25">
      <c r="A741" s="173" t="s">
        <v>628</v>
      </c>
      <c r="B741" s="90"/>
      <c r="C741" s="106"/>
      <c r="D741" s="98">
        <v>256</v>
      </c>
      <c r="E741" s="98"/>
      <c r="F741" s="119">
        <v>181</v>
      </c>
      <c r="G741" s="98"/>
      <c r="H741" s="119">
        <v>75</v>
      </c>
      <c r="I741" s="109"/>
      <c r="J741" s="90"/>
      <c r="K741" s="364" t="s">
        <v>480</v>
      </c>
    </row>
    <row r="742" spans="1:15" x14ac:dyDescent="0.25">
      <c r="A742" s="173" t="s">
        <v>629</v>
      </c>
      <c r="B742" s="90"/>
      <c r="C742" s="106"/>
      <c r="D742" s="98">
        <v>126</v>
      </c>
      <c r="E742" s="98"/>
      <c r="F742" s="119">
        <v>34</v>
      </c>
      <c r="G742" s="98"/>
      <c r="H742" s="119">
        <v>92</v>
      </c>
      <c r="I742" s="109"/>
      <c r="J742" s="90"/>
      <c r="K742" s="364" t="s">
        <v>480</v>
      </c>
    </row>
    <row r="743" spans="1:15" x14ac:dyDescent="0.25">
      <c r="A743" s="173" t="s">
        <v>631</v>
      </c>
      <c r="B743" s="90"/>
      <c r="C743" s="106"/>
      <c r="D743" s="98">
        <v>78</v>
      </c>
      <c r="E743" s="98"/>
      <c r="F743" s="119">
        <v>55</v>
      </c>
      <c r="G743" s="98"/>
      <c r="H743" s="119">
        <v>23</v>
      </c>
      <c r="I743" s="109"/>
      <c r="J743" s="90"/>
      <c r="K743" s="364" t="s">
        <v>480</v>
      </c>
    </row>
    <row r="744" spans="1:15" x14ac:dyDescent="0.25">
      <c r="A744" s="173" t="s">
        <v>630</v>
      </c>
      <c r="B744" s="90"/>
      <c r="C744" s="106"/>
      <c r="D744" s="98">
        <v>116</v>
      </c>
      <c r="E744" s="98"/>
      <c r="F744" s="119">
        <v>34</v>
      </c>
      <c r="G744" s="98"/>
      <c r="H744" s="119">
        <v>82</v>
      </c>
      <c r="I744" s="109"/>
      <c r="J744" s="90"/>
      <c r="K744" s="364" t="s">
        <v>480</v>
      </c>
    </row>
    <row r="745" spans="1:15" x14ac:dyDescent="0.25">
      <c r="A745" s="173" t="s">
        <v>566</v>
      </c>
      <c r="B745" s="90"/>
      <c r="C745" s="106"/>
      <c r="D745" s="98">
        <v>576</v>
      </c>
      <c r="E745" s="98"/>
      <c r="F745" s="119">
        <v>386</v>
      </c>
      <c r="G745" s="98"/>
      <c r="H745" s="119">
        <v>190</v>
      </c>
      <c r="I745" s="109"/>
      <c r="J745" s="90"/>
      <c r="K745" s="364" t="s">
        <v>480</v>
      </c>
    </row>
    <row r="746" spans="1:15" x14ac:dyDescent="0.25">
      <c r="A746" s="173" t="s">
        <v>361</v>
      </c>
      <c r="B746" s="90"/>
      <c r="C746" s="106"/>
      <c r="D746" s="98">
        <v>176</v>
      </c>
      <c r="E746" s="98"/>
      <c r="F746" s="119">
        <v>20</v>
      </c>
      <c r="G746" s="98"/>
      <c r="H746" s="119">
        <v>156</v>
      </c>
      <c r="I746" s="109"/>
      <c r="J746" s="90"/>
      <c r="K746" s="364" t="s">
        <v>480</v>
      </c>
    </row>
    <row r="747" spans="1:15" x14ac:dyDescent="0.25">
      <c r="A747" s="173" t="s">
        <v>217</v>
      </c>
      <c r="B747" s="90"/>
      <c r="C747" s="106"/>
      <c r="D747" s="98">
        <v>177</v>
      </c>
      <c r="E747" s="98"/>
      <c r="F747" s="119">
        <v>0</v>
      </c>
      <c r="G747" s="98"/>
      <c r="H747" s="119">
        <v>177</v>
      </c>
      <c r="I747" s="109"/>
      <c r="J747" s="90"/>
      <c r="K747" s="364" t="s">
        <v>480</v>
      </c>
    </row>
    <row r="748" spans="1:15" x14ac:dyDescent="0.25">
      <c r="A748" s="173" t="s">
        <v>220</v>
      </c>
      <c r="B748" s="113"/>
      <c r="C748" s="113"/>
      <c r="D748" s="98">
        <v>529</v>
      </c>
      <c r="E748" s="120"/>
      <c r="F748" s="119">
        <v>0</v>
      </c>
      <c r="G748" s="120"/>
      <c r="H748" s="119">
        <v>529</v>
      </c>
      <c r="I748" s="113"/>
      <c r="J748" s="113"/>
      <c r="K748" s="364" t="s">
        <v>480</v>
      </c>
    </row>
    <row r="749" spans="1:15" x14ac:dyDescent="0.25">
      <c r="A749" s="173" t="s">
        <v>223</v>
      </c>
      <c r="B749" s="109"/>
      <c r="C749" s="106"/>
      <c r="D749" s="98">
        <v>44</v>
      </c>
      <c r="E749" s="98"/>
      <c r="F749" s="119">
        <v>0</v>
      </c>
      <c r="G749" s="98"/>
      <c r="H749" s="119">
        <v>44</v>
      </c>
      <c r="I749" s="106"/>
      <c r="J749" s="106"/>
      <c r="K749" s="364" t="s">
        <v>480</v>
      </c>
      <c r="L749" s="97"/>
      <c r="M749" s="97"/>
      <c r="N749" s="97"/>
      <c r="O749" s="97"/>
    </row>
    <row r="750" spans="1:15" x14ac:dyDescent="0.25">
      <c r="A750" s="173" t="s">
        <v>258</v>
      </c>
      <c r="B750" s="109"/>
      <c r="C750" s="106"/>
      <c r="D750" s="98">
        <v>0</v>
      </c>
      <c r="E750" s="98"/>
      <c r="F750" s="119">
        <v>0</v>
      </c>
      <c r="G750" s="98"/>
      <c r="H750" s="119">
        <v>0</v>
      </c>
      <c r="I750" s="106"/>
      <c r="J750" s="106"/>
      <c r="K750" s="364" t="s">
        <v>480</v>
      </c>
      <c r="L750" s="102"/>
      <c r="M750" s="102"/>
      <c r="N750" s="102"/>
      <c r="O750" s="102"/>
    </row>
    <row r="751" spans="1:15" x14ac:dyDescent="0.25">
      <c r="A751" s="173" t="s">
        <v>227</v>
      </c>
      <c r="B751" s="109"/>
      <c r="C751" s="106"/>
      <c r="D751" s="98">
        <v>0</v>
      </c>
      <c r="E751" s="98"/>
      <c r="F751" s="119">
        <v>0</v>
      </c>
      <c r="G751" s="98"/>
      <c r="H751" s="119">
        <v>0</v>
      </c>
      <c r="I751" s="106"/>
      <c r="J751" s="106"/>
      <c r="K751" s="364" t="s">
        <v>480</v>
      </c>
      <c r="L751" s="102"/>
      <c r="M751" s="102"/>
      <c r="N751" s="102"/>
      <c r="O751" s="102"/>
    </row>
    <row r="752" spans="1:15" x14ac:dyDescent="0.25">
      <c r="A752" s="173" t="s">
        <v>228</v>
      </c>
      <c r="B752" s="109"/>
      <c r="C752" s="106"/>
      <c r="D752" s="98">
        <v>484</v>
      </c>
      <c r="E752" s="98"/>
      <c r="F752" s="119">
        <v>0</v>
      </c>
      <c r="G752" s="98"/>
      <c r="H752" s="119">
        <v>484</v>
      </c>
      <c r="I752" s="106"/>
      <c r="J752" s="106"/>
      <c r="K752" s="364" t="s">
        <v>480</v>
      </c>
      <c r="L752" s="102"/>
      <c r="M752" s="102"/>
      <c r="N752" s="102"/>
      <c r="O752" s="102"/>
    </row>
    <row r="753" spans="1:15" x14ac:dyDescent="0.25">
      <c r="A753" s="173" t="s">
        <v>10</v>
      </c>
      <c r="B753" s="109"/>
      <c r="C753" s="106"/>
      <c r="D753" s="98">
        <v>640</v>
      </c>
      <c r="E753" s="98"/>
      <c r="F753" s="119">
        <v>0</v>
      </c>
      <c r="G753" s="98"/>
      <c r="H753" s="119">
        <v>640</v>
      </c>
      <c r="I753" s="106"/>
      <c r="J753" s="106"/>
      <c r="K753" s="364" t="s">
        <v>480</v>
      </c>
      <c r="L753" s="102"/>
      <c r="M753" s="102"/>
      <c r="N753" s="102"/>
      <c r="O753" s="102"/>
    </row>
    <row r="754" spans="1:15" x14ac:dyDescent="0.25">
      <c r="A754" s="173" t="s">
        <v>571</v>
      </c>
      <c r="B754" s="109"/>
      <c r="C754" s="106"/>
      <c r="D754" s="98">
        <v>186</v>
      </c>
      <c r="E754" s="98"/>
      <c r="F754" s="119">
        <v>0</v>
      </c>
      <c r="G754" s="98"/>
      <c r="H754" s="119">
        <v>186</v>
      </c>
      <c r="I754" s="106"/>
      <c r="J754" s="106"/>
      <c r="K754" s="364" t="s">
        <v>480</v>
      </c>
      <c r="L754" s="102"/>
      <c r="M754" s="102"/>
      <c r="N754" s="102"/>
      <c r="O754" s="102"/>
    </row>
    <row r="755" spans="1:15" x14ac:dyDescent="0.25">
      <c r="A755" s="173" t="s">
        <v>233</v>
      </c>
      <c r="B755" s="109"/>
      <c r="C755" s="106"/>
      <c r="D755" s="98">
        <v>220</v>
      </c>
      <c r="E755" s="98"/>
      <c r="F755" s="119">
        <v>170</v>
      </c>
      <c r="G755" s="98"/>
      <c r="H755" s="119">
        <v>50</v>
      </c>
      <c r="I755" s="106"/>
      <c r="J755" s="106"/>
      <c r="K755" s="364" t="s">
        <v>480</v>
      </c>
      <c r="L755" s="102"/>
      <c r="M755" s="102"/>
      <c r="N755" s="102"/>
      <c r="O755" s="102"/>
    </row>
    <row r="756" spans="1:15" x14ac:dyDescent="0.25">
      <c r="A756" s="173" t="s">
        <v>242</v>
      </c>
      <c r="B756" s="109"/>
      <c r="C756" s="106"/>
      <c r="D756" s="98">
        <v>0</v>
      </c>
      <c r="E756" s="98"/>
      <c r="F756" s="119">
        <v>0</v>
      </c>
      <c r="G756" s="98"/>
      <c r="H756" s="119">
        <v>0</v>
      </c>
      <c r="I756" s="106"/>
      <c r="J756" s="106"/>
      <c r="K756" s="364" t="s">
        <v>480</v>
      </c>
      <c r="L756" s="102"/>
      <c r="M756" s="102"/>
      <c r="N756" s="102"/>
      <c r="O756" s="102"/>
    </row>
    <row r="757" spans="1:15" x14ac:dyDescent="0.25">
      <c r="A757" s="173" t="s">
        <v>533</v>
      </c>
      <c r="B757" s="109"/>
      <c r="C757" s="106"/>
      <c r="D757" s="98">
        <v>591</v>
      </c>
      <c r="E757" s="98"/>
      <c r="F757" s="119">
        <v>274</v>
      </c>
      <c r="G757" s="98"/>
      <c r="H757" s="119">
        <v>317</v>
      </c>
      <c r="I757" s="106"/>
      <c r="J757" s="106"/>
      <c r="K757" s="364" t="s">
        <v>480</v>
      </c>
      <c r="L757" s="102"/>
      <c r="M757" s="102"/>
      <c r="N757" s="102"/>
      <c r="O757" s="102"/>
    </row>
    <row r="758" spans="1:15" x14ac:dyDescent="0.25">
      <c r="A758" s="173" t="s">
        <v>254</v>
      </c>
      <c r="B758" s="109"/>
      <c r="C758" s="106"/>
      <c r="D758" s="98">
        <v>85</v>
      </c>
      <c r="E758" s="98"/>
      <c r="F758" s="119">
        <v>70</v>
      </c>
      <c r="G758" s="98"/>
      <c r="H758" s="119">
        <v>15</v>
      </c>
      <c r="I758" s="106"/>
      <c r="J758" s="106"/>
      <c r="K758" s="364" t="s">
        <v>480</v>
      </c>
      <c r="L758" s="102"/>
      <c r="M758" s="102"/>
      <c r="N758" s="102"/>
      <c r="O758" s="102"/>
    </row>
    <row r="759" spans="1:15" x14ac:dyDescent="0.25">
      <c r="A759" s="173" t="s">
        <v>251</v>
      </c>
      <c r="B759" s="109"/>
      <c r="C759" s="106"/>
      <c r="D759" s="98">
        <v>75</v>
      </c>
      <c r="E759" s="98"/>
      <c r="F759" s="119">
        <v>63</v>
      </c>
      <c r="G759" s="98"/>
      <c r="H759" s="119">
        <v>12</v>
      </c>
      <c r="I759" s="106"/>
      <c r="J759" s="106"/>
      <c r="K759" s="364" t="s">
        <v>480</v>
      </c>
      <c r="L759" s="102"/>
      <c r="M759" s="102"/>
      <c r="N759" s="102"/>
      <c r="O759" s="102"/>
    </row>
    <row r="760" spans="1:15" x14ac:dyDescent="0.25">
      <c r="A760" s="173" t="s">
        <v>503</v>
      </c>
      <c r="B760" s="109"/>
      <c r="C760" s="106"/>
      <c r="D760" s="98">
        <v>72</v>
      </c>
      <c r="E760" s="98"/>
      <c r="F760" s="119">
        <v>55</v>
      </c>
      <c r="G760" s="98"/>
      <c r="H760" s="119">
        <v>17</v>
      </c>
      <c r="I760" s="106"/>
      <c r="J760" s="106"/>
      <c r="K760" s="364" t="s">
        <v>480</v>
      </c>
      <c r="L760" s="102"/>
      <c r="M760" s="102"/>
      <c r="N760" s="102"/>
      <c r="O760" s="102"/>
    </row>
    <row r="761" spans="1:15" x14ac:dyDescent="0.25">
      <c r="A761" s="173" t="s">
        <v>252</v>
      </c>
      <c r="B761" s="109"/>
      <c r="C761" s="106"/>
      <c r="D761" s="98">
        <v>75</v>
      </c>
      <c r="E761" s="98"/>
      <c r="F761" s="119">
        <v>63</v>
      </c>
      <c r="G761" s="98"/>
      <c r="H761" s="119">
        <v>12</v>
      </c>
      <c r="I761" s="106"/>
      <c r="J761" s="106"/>
      <c r="K761" s="364" t="s">
        <v>480</v>
      </c>
      <c r="L761" s="102"/>
      <c r="M761" s="102"/>
      <c r="N761" s="102"/>
      <c r="O761" s="102"/>
    </row>
    <row r="762" spans="1:15" x14ac:dyDescent="0.25">
      <c r="A762" s="173" t="s">
        <v>545</v>
      </c>
      <c r="B762" s="109"/>
      <c r="C762" s="106"/>
      <c r="D762" s="98">
        <v>8</v>
      </c>
      <c r="E762" s="98"/>
      <c r="F762" s="119">
        <v>6</v>
      </c>
      <c r="G762" s="98"/>
      <c r="H762" s="119">
        <v>2</v>
      </c>
      <c r="I762" s="106"/>
      <c r="J762" s="106"/>
      <c r="K762" s="364" t="s">
        <v>480</v>
      </c>
      <c r="L762" s="102"/>
      <c r="M762" s="102"/>
      <c r="N762" s="102"/>
      <c r="O762" s="102"/>
    </row>
    <row r="763" spans="1:15" x14ac:dyDescent="0.25">
      <c r="A763" s="173" t="s">
        <v>627</v>
      </c>
      <c r="B763" s="109"/>
      <c r="C763" s="106"/>
      <c r="D763" s="98">
        <v>10</v>
      </c>
      <c r="E763" s="98"/>
      <c r="F763" s="119">
        <v>9</v>
      </c>
      <c r="G763" s="98"/>
      <c r="H763" s="119">
        <v>1</v>
      </c>
      <c r="I763" s="106"/>
      <c r="J763" s="106"/>
      <c r="K763" s="364" t="s">
        <v>480</v>
      </c>
      <c r="L763" s="102"/>
      <c r="M763" s="102"/>
      <c r="N763" s="102"/>
      <c r="O763" s="102"/>
    </row>
    <row r="764" spans="1:15" x14ac:dyDescent="0.25">
      <c r="A764" s="173" t="s">
        <v>615</v>
      </c>
      <c r="B764" s="109"/>
      <c r="C764" s="106"/>
      <c r="D764" s="98">
        <v>17</v>
      </c>
      <c r="E764" s="98"/>
      <c r="F764" s="119">
        <v>8</v>
      </c>
      <c r="G764" s="98"/>
      <c r="H764" s="119">
        <v>9</v>
      </c>
      <c r="I764" s="106"/>
      <c r="J764" s="106"/>
      <c r="K764" s="364" t="s">
        <v>480</v>
      </c>
      <c r="L764" s="102"/>
      <c r="M764" s="102"/>
      <c r="N764" s="102"/>
      <c r="O764" s="102"/>
    </row>
    <row r="765" spans="1:15" x14ac:dyDescent="0.25">
      <c r="A765" s="173" t="s">
        <v>636</v>
      </c>
      <c r="B765" s="109"/>
      <c r="C765" s="106"/>
      <c r="D765" s="98">
        <v>56</v>
      </c>
      <c r="E765" s="98"/>
      <c r="F765" s="119">
        <v>47</v>
      </c>
      <c r="G765" s="98"/>
      <c r="H765" s="119">
        <v>9</v>
      </c>
      <c r="I765" s="106"/>
      <c r="J765" s="106"/>
      <c r="K765" s="364" t="s">
        <v>480</v>
      </c>
      <c r="L765" s="102"/>
      <c r="M765" s="102"/>
      <c r="N765" s="102"/>
      <c r="O765" s="102"/>
    </row>
    <row r="766" spans="1:15" x14ac:dyDescent="0.25">
      <c r="A766" s="173" t="s">
        <v>635</v>
      </c>
      <c r="B766" s="109"/>
      <c r="C766" s="106"/>
      <c r="D766" s="98">
        <v>38</v>
      </c>
      <c r="E766" s="98"/>
      <c r="F766" s="119">
        <v>18</v>
      </c>
      <c r="G766" s="98"/>
      <c r="H766" s="119">
        <v>20</v>
      </c>
      <c r="I766" s="106"/>
      <c r="J766" s="106"/>
      <c r="K766" s="364" t="s">
        <v>480</v>
      </c>
      <c r="L766" s="102"/>
      <c r="M766" s="102"/>
      <c r="N766" s="102"/>
      <c r="O766" s="102"/>
    </row>
    <row r="767" spans="1:15" x14ac:dyDescent="0.25">
      <c r="A767" s="173" t="s">
        <v>6</v>
      </c>
      <c r="B767" s="109"/>
      <c r="C767" s="106"/>
      <c r="D767" s="98">
        <v>5125</v>
      </c>
      <c r="E767" s="98"/>
      <c r="F767" s="119">
        <v>1851</v>
      </c>
      <c r="G767" s="98"/>
      <c r="H767" s="119">
        <v>3274</v>
      </c>
      <c r="I767" s="106"/>
      <c r="J767" s="106"/>
      <c r="K767" s="364" t="s">
        <v>480</v>
      </c>
      <c r="L767" s="102"/>
      <c r="M767" s="102"/>
      <c r="N767" s="102"/>
      <c r="O767" s="102"/>
    </row>
    <row r="768" spans="1:15" hidden="1" x14ac:dyDescent="0.25">
      <c r="A768" s="173" t="s">
        <v>330</v>
      </c>
      <c r="B768" s="109"/>
      <c r="C768" s="106"/>
      <c r="D768" s="98" t="s">
        <v>330</v>
      </c>
      <c r="E768" s="98"/>
      <c r="F768" s="119" t="s">
        <v>330</v>
      </c>
      <c r="G768" s="98"/>
      <c r="H768" s="119" t="s">
        <v>330</v>
      </c>
      <c r="I768" s="106"/>
      <c r="J768" s="106"/>
      <c r="K768" s="364" t="s">
        <v>480</v>
      </c>
      <c r="L768" s="102"/>
      <c r="M768" s="102"/>
      <c r="N768" s="102"/>
      <c r="O768" s="102"/>
    </row>
    <row r="769" spans="1:15" hidden="1" x14ac:dyDescent="0.25">
      <c r="A769" s="173" t="s">
        <v>330</v>
      </c>
      <c r="B769" s="109"/>
      <c r="C769" s="106"/>
      <c r="D769" s="98" t="s">
        <v>330</v>
      </c>
      <c r="E769" s="98"/>
      <c r="F769" s="119" t="s">
        <v>330</v>
      </c>
      <c r="G769" s="98"/>
      <c r="H769" s="119" t="s">
        <v>330</v>
      </c>
      <c r="I769" s="106"/>
      <c r="J769" s="106"/>
      <c r="K769" s="364" t="s">
        <v>480</v>
      </c>
      <c r="L769" s="102"/>
      <c r="M769" s="102"/>
      <c r="N769" s="102"/>
      <c r="O769" s="102"/>
    </row>
    <row r="770" spans="1:15" hidden="1" x14ac:dyDescent="0.25">
      <c r="A770" s="173" t="s">
        <v>330</v>
      </c>
      <c r="B770" s="109"/>
      <c r="C770" s="106"/>
      <c r="D770" s="98" t="s">
        <v>330</v>
      </c>
      <c r="E770" s="98"/>
      <c r="F770" s="119" t="s">
        <v>330</v>
      </c>
      <c r="G770" s="98"/>
      <c r="H770" s="119" t="s">
        <v>330</v>
      </c>
      <c r="I770" s="106"/>
      <c r="J770" s="106"/>
      <c r="K770" s="364" t="s">
        <v>480</v>
      </c>
      <c r="L770" s="102"/>
      <c r="M770" s="102"/>
      <c r="N770" s="102"/>
      <c r="O770" s="102"/>
    </row>
    <row r="771" spans="1:15" hidden="1" x14ac:dyDescent="0.25">
      <c r="A771" s="173" t="s">
        <v>330</v>
      </c>
      <c r="B771" s="109"/>
      <c r="C771" s="106"/>
      <c r="D771" s="98" t="s">
        <v>330</v>
      </c>
      <c r="E771" s="98"/>
      <c r="F771" s="119" t="s">
        <v>330</v>
      </c>
      <c r="G771" s="98"/>
      <c r="H771" s="119" t="s">
        <v>330</v>
      </c>
      <c r="I771" s="106"/>
      <c r="J771" s="106"/>
      <c r="K771" s="364" t="s">
        <v>480</v>
      </c>
      <c r="L771" s="102"/>
      <c r="M771" s="102"/>
      <c r="N771" s="102"/>
      <c r="O771" s="102"/>
    </row>
    <row r="772" spans="1:15" hidden="1" x14ac:dyDescent="0.25">
      <c r="A772" s="173" t="s">
        <v>330</v>
      </c>
      <c r="B772" s="109"/>
      <c r="C772" s="106"/>
      <c r="D772" s="98" t="s">
        <v>330</v>
      </c>
      <c r="E772" s="98"/>
      <c r="F772" s="119" t="s">
        <v>330</v>
      </c>
      <c r="G772" s="98"/>
      <c r="H772" s="119" t="s">
        <v>330</v>
      </c>
      <c r="I772" s="106"/>
      <c r="J772" s="106"/>
      <c r="K772" s="364" t="s">
        <v>480</v>
      </c>
      <c r="L772" s="102"/>
      <c r="M772" s="102"/>
      <c r="N772" s="102"/>
      <c r="O772" s="102"/>
    </row>
    <row r="773" spans="1:15" hidden="1" x14ac:dyDescent="0.25">
      <c r="A773" s="173" t="s">
        <v>330</v>
      </c>
      <c r="B773" s="109"/>
      <c r="C773" s="106"/>
      <c r="D773" s="98" t="s">
        <v>330</v>
      </c>
      <c r="E773" s="98"/>
      <c r="F773" s="119" t="s">
        <v>330</v>
      </c>
      <c r="G773" s="98"/>
      <c r="H773" s="119" t="s">
        <v>330</v>
      </c>
      <c r="I773" s="106"/>
      <c r="J773" s="106"/>
      <c r="K773" s="364" t="s">
        <v>480</v>
      </c>
      <c r="L773" s="102"/>
      <c r="M773" s="102"/>
      <c r="N773" s="102"/>
      <c r="O773" s="102"/>
    </row>
    <row r="774" spans="1:15" hidden="1" x14ac:dyDescent="0.25">
      <c r="A774" s="173" t="s">
        <v>330</v>
      </c>
      <c r="B774" s="109"/>
      <c r="C774" s="106"/>
      <c r="D774" s="98" t="s">
        <v>330</v>
      </c>
      <c r="E774" s="98"/>
      <c r="F774" s="119" t="s">
        <v>330</v>
      </c>
      <c r="G774" s="98"/>
      <c r="H774" s="119" t="s">
        <v>330</v>
      </c>
      <c r="I774" s="106"/>
      <c r="J774" s="106"/>
      <c r="K774" s="364" t="s">
        <v>480</v>
      </c>
      <c r="L774" s="102"/>
      <c r="M774" s="102"/>
      <c r="N774" s="102"/>
      <c r="O774" s="102"/>
    </row>
    <row r="775" spans="1:15" hidden="1" x14ac:dyDescent="0.25">
      <c r="A775" s="173" t="s">
        <v>330</v>
      </c>
      <c r="B775" s="109"/>
      <c r="C775" s="106"/>
      <c r="D775" s="98" t="s">
        <v>330</v>
      </c>
      <c r="E775" s="98"/>
      <c r="F775" s="119" t="s">
        <v>330</v>
      </c>
      <c r="G775" s="98"/>
      <c r="H775" s="119" t="s">
        <v>330</v>
      </c>
      <c r="I775" s="106"/>
      <c r="J775" s="106"/>
      <c r="K775" s="364" t="s">
        <v>480</v>
      </c>
      <c r="L775" s="102"/>
      <c r="M775" s="102"/>
      <c r="N775" s="102"/>
      <c r="O775" s="102"/>
    </row>
    <row r="776" spans="1:15" hidden="1" x14ac:dyDescent="0.25">
      <c r="A776" s="173" t="s">
        <v>330</v>
      </c>
      <c r="B776" s="109"/>
      <c r="C776" s="106"/>
      <c r="D776" s="98" t="s">
        <v>330</v>
      </c>
      <c r="E776" s="98"/>
      <c r="F776" s="119" t="s">
        <v>330</v>
      </c>
      <c r="G776" s="98"/>
      <c r="H776" s="119" t="s">
        <v>330</v>
      </c>
      <c r="I776" s="106"/>
      <c r="J776" s="106"/>
      <c r="K776" s="364" t="s">
        <v>480</v>
      </c>
      <c r="L776" s="102"/>
      <c r="M776" s="102"/>
      <c r="N776" s="102"/>
      <c r="O776" s="102"/>
    </row>
    <row r="777" spans="1:15" hidden="1" x14ac:dyDescent="0.25">
      <c r="A777" s="173" t="s">
        <v>330</v>
      </c>
      <c r="B777" s="109"/>
      <c r="C777" s="106"/>
      <c r="D777" s="98" t="s">
        <v>330</v>
      </c>
      <c r="E777" s="98"/>
      <c r="F777" s="119" t="s">
        <v>330</v>
      </c>
      <c r="G777" s="98"/>
      <c r="H777" s="119" t="s">
        <v>330</v>
      </c>
      <c r="I777" s="106"/>
      <c r="J777" s="106"/>
      <c r="K777" s="364" t="s">
        <v>480</v>
      </c>
      <c r="L777" s="102"/>
      <c r="M777" s="102"/>
      <c r="N777" s="102"/>
      <c r="O777" s="102"/>
    </row>
    <row r="778" spans="1:15" hidden="1" x14ac:dyDescent="0.25">
      <c r="A778" s="173" t="s">
        <v>330</v>
      </c>
      <c r="B778" s="109"/>
      <c r="C778" s="106"/>
      <c r="D778" s="98" t="s">
        <v>330</v>
      </c>
      <c r="E778" s="98"/>
      <c r="F778" s="119" t="s">
        <v>330</v>
      </c>
      <c r="G778" s="98"/>
      <c r="H778" s="119" t="s">
        <v>330</v>
      </c>
      <c r="I778" s="106"/>
      <c r="J778" s="106"/>
      <c r="K778" s="364" t="s">
        <v>480</v>
      </c>
      <c r="L778" s="102"/>
      <c r="M778" s="102"/>
      <c r="N778" s="102"/>
      <c r="O778" s="102"/>
    </row>
    <row r="779" spans="1:15" hidden="1" x14ac:dyDescent="0.25">
      <c r="A779" s="173" t="s">
        <v>330</v>
      </c>
      <c r="B779" s="109"/>
      <c r="C779" s="106"/>
      <c r="D779" s="98" t="s">
        <v>330</v>
      </c>
      <c r="E779" s="98"/>
      <c r="F779" s="119" t="s">
        <v>330</v>
      </c>
      <c r="G779" s="98"/>
      <c r="H779" s="119" t="s">
        <v>330</v>
      </c>
      <c r="I779" s="106"/>
      <c r="J779" s="106"/>
      <c r="K779" s="364" t="s">
        <v>480</v>
      </c>
      <c r="L779" s="102"/>
      <c r="M779" s="102"/>
      <c r="N779" s="102"/>
      <c r="O779" s="102"/>
    </row>
    <row r="780" spans="1:15" hidden="1" x14ac:dyDescent="0.25">
      <c r="A780" s="173" t="s">
        <v>330</v>
      </c>
      <c r="B780" s="109"/>
      <c r="C780" s="106"/>
      <c r="D780" s="98" t="s">
        <v>330</v>
      </c>
      <c r="E780" s="98"/>
      <c r="F780" s="119" t="s">
        <v>330</v>
      </c>
      <c r="G780" s="98"/>
      <c r="H780" s="119" t="s">
        <v>330</v>
      </c>
      <c r="I780" s="106"/>
      <c r="J780" s="106"/>
      <c r="K780" s="364" t="s">
        <v>480</v>
      </c>
      <c r="L780" s="102"/>
      <c r="M780" s="102"/>
      <c r="N780" s="102"/>
      <c r="O780" s="102"/>
    </row>
    <row r="781" spans="1:15" hidden="1" x14ac:dyDescent="0.25">
      <c r="A781" s="173" t="s">
        <v>330</v>
      </c>
      <c r="B781" s="109"/>
      <c r="C781" s="106"/>
      <c r="D781" s="98" t="s">
        <v>330</v>
      </c>
      <c r="E781" s="98"/>
      <c r="F781" s="119" t="s">
        <v>330</v>
      </c>
      <c r="G781" s="98"/>
      <c r="H781" s="119" t="s">
        <v>330</v>
      </c>
      <c r="I781" s="106"/>
      <c r="J781" s="106"/>
      <c r="K781" s="364" t="s">
        <v>480</v>
      </c>
      <c r="L781" s="102"/>
      <c r="M781" s="102"/>
      <c r="N781" s="102"/>
      <c r="O781" s="102"/>
    </row>
    <row r="782" spans="1:15" hidden="1" x14ac:dyDescent="0.25">
      <c r="A782" s="173" t="s">
        <v>330</v>
      </c>
      <c r="B782" s="109"/>
      <c r="C782" s="106"/>
      <c r="D782" s="98" t="s">
        <v>330</v>
      </c>
      <c r="E782" s="98"/>
      <c r="F782" s="119" t="s">
        <v>330</v>
      </c>
      <c r="G782" s="98"/>
      <c r="H782" s="119" t="s">
        <v>330</v>
      </c>
      <c r="I782" s="106"/>
      <c r="J782" s="106"/>
      <c r="K782" s="364" t="s">
        <v>480</v>
      </c>
      <c r="L782" s="102"/>
      <c r="M782" s="102"/>
      <c r="N782" s="102"/>
      <c r="O782" s="102"/>
    </row>
    <row r="783" spans="1:15" hidden="1" x14ac:dyDescent="0.25">
      <c r="A783" s="173" t="s">
        <v>330</v>
      </c>
      <c r="B783" s="109"/>
      <c r="C783" s="106"/>
      <c r="D783" s="98" t="s">
        <v>330</v>
      </c>
      <c r="E783" s="98"/>
      <c r="F783" s="119" t="s">
        <v>330</v>
      </c>
      <c r="G783" s="98"/>
      <c r="H783" s="119" t="s">
        <v>330</v>
      </c>
      <c r="I783" s="106"/>
      <c r="J783" s="106"/>
      <c r="K783" s="364" t="s">
        <v>480</v>
      </c>
      <c r="L783" s="102"/>
      <c r="M783" s="102"/>
      <c r="N783" s="102"/>
      <c r="O783" s="102"/>
    </row>
    <row r="784" spans="1:15" hidden="1" x14ac:dyDescent="0.25">
      <c r="A784" s="173" t="s">
        <v>330</v>
      </c>
      <c r="B784" s="109"/>
      <c r="C784" s="106"/>
      <c r="D784" s="98" t="s">
        <v>330</v>
      </c>
      <c r="E784" s="98"/>
      <c r="F784" s="119" t="s">
        <v>330</v>
      </c>
      <c r="G784" s="98"/>
      <c r="H784" s="119" t="s">
        <v>330</v>
      </c>
      <c r="I784" s="106"/>
      <c r="J784" s="106"/>
      <c r="K784" s="364" t="s">
        <v>480</v>
      </c>
      <c r="L784" s="102"/>
      <c r="M784" s="102"/>
      <c r="N784" s="102"/>
      <c r="O784" s="102"/>
    </row>
    <row r="785" spans="1:15" hidden="1" x14ac:dyDescent="0.25">
      <c r="A785" s="173" t="s">
        <v>330</v>
      </c>
      <c r="B785" s="109"/>
      <c r="C785" s="106"/>
      <c r="D785" s="98" t="s">
        <v>330</v>
      </c>
      <c r="E785" s="98"/>
      <c r="F785" s="119" t="s">
        <v>330</v>
      </c>
      <c r="G785" s="98"/>
      <c r="H785" s="119" t="s">
        <v>330</v>
      </c>
      <c r="I785" s="106"/>
      <c r="J785" s="106"/>
      <c r="K785" s="364" t="s">
        <v>480</v>
      </c>
      <c r="L785" s="102"/>
      <c r="M785" s="102"/>
      <c r="N785" s="102"/>
      <c r="O785" s="102"/>
    </row>
    <row r="786" spans="1:15" hidden="1" x14ac:dyDescent="0.25">
      <c r="A786" s="173" t="s">
        <v>330</v>
      </c>
      <c r="B786" s="109"/>
      <c r="C786" s="106"/>
      <c r="D786" s="98" t="s">
        <v>330</v>
      </c>
      <c r="E786" s="98"/>
      <c r="F786" s="119" t="s">
        <v>330</v>
      </c>
      <c r="G786" s="98"/>
      <c r="H786" s="119" t="s">
        <v>330</v>
      </c>
      <c r="I786" s="106"/>
      <c r="J786" s="106"/>
      <c r="K786" s="364" t="s">
        <v>480</v>
      </c>
      <c r="L786" s="102"/>
      <c r="M786" s="102"/>
      <c r="N786" s="102"/>
      <c r="O786" s="102"/>
    </row>
    <row r="787" spans="1:15" hidden="1" x14ac:dyDescent="0.25">
      <c r="A787" s="173" t="s">
        <v>330</v>
      </c>
      <c r="B787" s="109"/>
      <c r="C787" s="106"/>
      <c r="D787" s="98" t="s">
        <v>330</v>
      </c>
      <c r="E787" s="98"/>
      <c r="F787" s="119" t="s">
        <v>330</v>
      </c>
      <c r="G787" s="98"/>
      <c r="H787" s="119" t="s">
        <v>330</v>
      </c>
      <c r="I787" s="106"/>
      <c r="J787" s="106"/>
      <c r="K787" s="364" t="s">
        <v>480</v>
      </c>
      <c r="L787" s="102"/>
      <c r="M787" s="102"/>
      <c r="N787" s="102"/>
      <c r="O787" s="102"/>
    </row>
    <row r="788" spans="1:15" hidden="1" x14ac:dyDescent="0.25">
      <c r="A788" s="173" t="s">
        <v>330</v>
      </c>
      <c r="B788" s="109"/>
      <c r="C788" s="106"/>
      <c r="D788" s="98" t="s">
        <v>330</v>
      </c>
      <c r="E788" s="98"/>
      <c r="F788" s="119" t="s">
        <v>330</v>
      </c>
      <c r="G788" s="98"/>
      <c r="H788" s="119" t="s">
        <v>330</v>
      </c>
      <c r="I788" s="106"/>
      <c r="J788" s="106"/>
      <c r="K788" s="364" t="s">
        <v>480</v>
      </c>
      <c r="L788" s="102"/>
      <c r="M788" s="102"/>
      <c r="N788" s="102"/>
      <c r="O788" s="102"/>
    </row>
    <row r="789" spans="1:15" hidden="1" x14ac:dyDescent="0.25">
      <c r="A789" s="173" t="s">
        <v>330</v>
      </c>
      <c r="B789" s="109"/>
      <c r="C789" s="106"/>
      <c r="D789" s="98" t="s">
        <v>330</v>
      </c>
      <c r="E789" s="98"/>
      <c r="F789" s="119" t="s">
        <v>330</v>
      </c>
      <c r="G789" s="98"/>
      <c r="H789" s="119" t="s">
        <v>330</v>
      </c>
      <c r="I789" s="106"/>
      <c r="J789" s="106"/>
      <c r="K789" s="364" t="s">
        <v>480</v>
      </c>
      <c r="L789" s="102"/>
      <c r="M789" s="102"/>
      <c r="N789" s="102"/>
      <c r="O789" s="102"/>
    </row>
    <row r="790" spans="1:15" hidden="1" x14ac:dyDescent="0.25">
      <c r="A790" s="173" t="s">
        <v>330</v>
      </c>
      <c r="B790" s="109"/>
      <c r="C790" s="106"/>
      <c r="D790" s="98" t="s">
        <v>330</v>
      </c>
      <c r="E790" s="98"/>
      <c r="F790" s="119" t="s">
        <v>330</v>
      </c>
      <c r="G790" s="98"/>
      <c r="H790" s="119" t="s">
        <v>330</v>
      </c>
      <c r="I790" s="106"/>
      <c r="J790" s="106"/>
      <c r="K790" s="364" t="s">
        <v>480</v>
      </c>
      <c r="L790" s="102"/>
      <c r="M790" s="102"/>
      <c r="N790" s="102"/>
      <c r="O790" s="102"/>
    </row>
    <row r="791" spans="1:15" hidden="1" x14ac:dyDescent="0.25">
      <c r="A791" s="173" t="s">
        <v>330</v>
      </c>
      <c r="B791" s="109"/>
      <c r="C791" s="106"/>
      <c r="D791" s="98" t="s">
        <v>330</v>
      </c>
      <c r="E791" s="98"/>
      <c r="F791" s="119" t="s">
        <v>330</v>
      </c>
      <c r="G791" s="98"/>
      <c r="H791" s="119" t="s">
        <v>330</v>
      </c>
      <c r="I791" s="106"/>
      <c r="J791" s="106"/>
      <c r="K791" s="364" t="s">
        <v>480</v>
      </c>
      <c r="L791" s="102"/>
      <c r="M791" s="102"/>
      <c r="N791" s="102"/>
      <c r="O791" s="102"/>
    </row>
    <row r="792" spans="1:15" hidden="1" x14ac:dyDescent="0.25">
      <c r="A792" s="173" t="s">
        <v>330</v>
      </c>
      <c r="B792" s="109"/>
      <c r="C792" s="106"/>
      <c r="D792" s="98" t="s">
        <v>330</v>
      </c>
      <c r="E792" s="98"/>
      <c r="F792" s="119" t="s">
        <v>330</v>
      </c>
      <c r="G792" s="98"/>
      <c r="H792" s="119" t="s">
        <v>330</v>
      </c>
      <c r="I792" s="106"/>
      <c r="J792" s="106"/>
      <c r="K792" s="364" t="s">
        <v>480</v>
      </c>
      <c r="L792" s="102"/>
      <c r="M792" s="102"/>
      <c r="N792" s="102"/>
      <c r="O792" s="102"/>
    </row>
    <row r="793" spans="1:15" hidden="1" x14ac:dyDescent="0.25">
      <c r="A793" s="173" t="s">
        <v>330</v>
      </c>
      <c r="B793" s="109"/>
      <c r="C793" s="106"/>
      <c r="D793" s="98" t="s">
        <v>330</v>
      </c>
      <c r="E793" s="98"/>
      <c r="F793" s="119" t="s">
        <v>330</v>
      </c>
      <c r="G793" s="98"/>
      <c r="H793" s="119" t="s">
        <v>330</v>
      </c>
      <c r="I793" s="106"/>
      <c r="J793" s="106"/>
      <c r="K793" s="364" t="s">
        <v>480</v>
      </c>
      <c r="L793" s="102"/>
      <c r="M793" s="102"/>
      <c r="N793" s="102"/>
      <c r="O793" s="102"/>
    </row>
    <row r="794" spans="1:15" hidden="1" x14ac:dyDescent="0.25">
      <c r="A794" s="173" t="s">
        <v>330</v>
      </c>
      <c r="B794" s="109"/>
      <c r="C794" s="106"/>
      <c r="D794" s="98" t="s">
        <v>330</v>
      </c>
      <c r="E794" s="98"/>
      <c r="F794" s="119" t="s">
        <v>330</v>
      </c>
      <c r="G794" s="98"/>
      <c r="H794" s="119" t="s">
        <v>330</v>
      </c>
      <c r="I794" s="106"/>
      <c r="J794" s="106"/>
      <c r="K794" s="364" t="s">
        <v>480</v>
      </c>
      <c r="L794" s="102"/>
      <c r="M794" s="102"/>
      <c r="N794" s="102"/>
      <c r="O794" s="102"/>
    </row>
    <row r="795" spans="1:15" hidden="1" x14ac:dyDescent="0.25">
      <c r="A795" s="173" t="s">
        <v>330</v>
      </c>
      <c r="B795" s="109"/>
      <c r="C795" s="106"/>
      <c r="D795" s="98" t="s">
        <v>330</v>
      </c>
      <c r="E795" s="98"/>
      <c r="F795" s="119" t="s">
        <v>330</v>
      </c>
      <c r="G795" s="98"/>
      <c r="H795" s="119" t="s">
        <v>330</v>
      </c>
      <c r="I795" s="106"/>
      <c r="J795" s="106"/>
      <c r="K795" s="364" t="s">
        <v>480</v>
      </c>
      <c r="L795" s="102"/>
      <c r="M795" s="102"/>
      <c r="N795" s="102"/>
      <c r="O795" s="102"/>
    </row>
    <row r="796" spans="1:15" hidden="1" x14ac:dyDescent="0.25">
      <c r="A796" s="173" t="s">
        <v>330</v>
      </c>
      <c r="B796" s="109"/>
      <c r="C796" s="106"/>
      <c r="D796" s="98" t="s">
        <v>330</v>
      </c>
      <c r="E796" s="98"/>
      <c r="F796" s="119" t="s">
        <v>330</v>
      </c>
      <c r="G796" s="98"/>
      <c r="H796" s="119" t="s">
        <v>330</v>
      </c>
      <c r="I796" s="106"/>
      <c r="J796" s="106"/>
      <c r="K796" s="364" t="s">
        <v>480</v>
      </c>
      <c r="L796" s="102"/>
      <c r="M796" s="102"/>
      <c r="N796" s="102"/>
      <c r="O796" s="102"/>
    </row>
    <row r="797" spans="1:15" hidden="1" x14ac:dyDescent="0.25">
      <c r="A797" s="173" t="s">
        <v>330</v>
      </c>
      <c r="B797" s="109"/>
      <c r="C797" s="106"/>
      <c r="D797" s="98" t="s">
        <v>330</v>
      </c>
      <c r="E797" s="98"/>
      <c r="F797" s="119" t="s">
        <v>330</v>
      </c>
      <c r="G797" s="98"/>
      <c r="H797" s="119" t="s">
        <v>330</v>
      </c>
      <c r="I797" s="106"/>
      <c r="J797" s="106"/>
      <c r="K797" s="364" t="s">
        <v>480</v>
      </c>
      <c r="L797" s="102"/>
      <c r="M797" s="102"/>
      <c r="N797" s="102"/>
      <c r="O797" s="102"/>
    </row>
    <row r="798" spans="1:15" hidden="1" x14ac:dyDescent="0.25">
      <c r="A798" s="173" t="s">
        <v>330</v>
      </c>
      <c r="B798" s="109"/>
      <c r="C798" s="106"/>
      <c r="D798" s="98" t="s">
        <v>330</v>
      </c>
      <c r="E798" s="98"/>
      <c r="F798" s="119" t="s">
        <v>330</v>
      </c>
      <c r="G798" s="98"/>
      <c r="H798" s="119" t="s">
        <v>330</v>
      </c>
      <c r="I798" s="106"/>
      <c r="J798" s="106"/>
      <c r="K798" s="364" t="s">
        <v>480</v>
      </c>
      <c r="L798" s="102"/>
      <c r="M798" s="102"/>
      <c r="N798" s="102"/>
      <c r="O798" s="102"/>
    </row>
    <row r="799" spans="1:15" hidden="1" x14ac:dyDescent="0.25">
      <c r="A799" s="173" t="s">
        <v>330</v>
      </c>
      <c r="B799" s="109"/>
      <c r="C799" s="106"/>
      <c r="D799" s="98" t="s">
        <v>330</v>
      </c>
      <c r="E799" s="98"/>
      <c r="F799" s="119" t="s">
        <v>330</v>
      </c>
      <c r="G799" s="98"/>
      <c r="H799" s="119" t="s">
        <v>330</v>
      </c>
      <c r="I799" s="106"/>
      <c r="J799" s="106"/>
      <c r="K799" s="364" t="s">
        <v>480</v>
      </c>
      <c r="L799" s="102"/>
      <c r="M799" s="102"/>
      <c r="N799" s="102"/>
      <c r="O799" s="102"/>
    </row>
    <row r="800" spans="1:15" hidden="1" x14ac:dyDescent="0.25">
      <c r="A800" s="173" t="s">
        <v>330</v>
      </c>
      <c r="B800" s="109"/>
      <c r="C800" s="106"/>
      <c r="D800" s="98" t="s">
        <v>330</v>
      </c>
      <c r="E800" s="98"/>
      <c r="F800" s="119" t="s">
        <v>330</v>
      </c>
      <c r="G800" s="98"/>
      <c r="H800" s="119" t="s">
        <v>330</v>
      </c>
      <c r="I800" s="106"/>
      <c r="J800" s="106"/>
      <c r="K800" s="364" t="s">
        <v>480</v>
      </c>
      <c r="L800" s="102"/>
      <c r="M800" s="102"/>
      <c r="N800" s="102"/>
      <c r="O800" s="102"/>
    </row>
    <row r="801" spans="1:17" x14ac:dyDescent="0.25">
      <c r="K801" s="364"/>
      <c r="L801" s="102"/>
      <c r="M801" s="102"/>
      <c r="N801" s="102"/>
      <c r="O801" s="102"/>
    </row>
    <row r="802" spans="1:17" x14ac:dyDescent="0.25">
      <c r="A802" s="115" t="s">
        <v>277</v>
      </c>
      <c r="B802" s="90"/>
      <c r="C802" s="90"/>
      <c r="D802" s="90"/>
      <c r="E802" s="90"/>
      <c r="F802" s="90"/>
      <c r="G802" s="90"/>
      <c r="H802" s="90"/>
      <c r="I802" s="90"/>
      <c r="J802" s="90"/>
      <c r="K802" s="364"/>
    </row>
    <row r="803" spans="1:17" x14ac:dyDescent="0.25">
      <c r="A803" s="89"/>
      <c r="B803" s="90"/>
      <c r="C803" s="90"/>
      <c r="D803" s="90"/>
      <c r="E803" s="90"/>
      <c r="F803" s="90"/>
      <c r="G803" s="90"/>
      <c r="H803" s="90"/>
      <c r="I803" s="90"/>
      <c r="J803" s="90"/>
      <c r="K803" s="364"/>
    </row>
    <row r="804" spans="1:17" x14ac:dyDescent="0.25">
      <c r="A804" s="456" t="s">
        <v>199</v>
      </c>
      <c r="B804" s="456"/>
      <c r="C804" s="91"/>
      <c r="D804" s="106"/>
      <c r="E804" s="172" t="s">
        <v>610</v>
      </c>
      <c r="F804" s="109"/>
      <c r="G804" s="109"/>
      <c r="H804" s="456"/>
      <c r="I804" s="456"/>
      <c r="J804" s="92"/>
      <c r="K804" s="364"/>
    </row>
    <row r="805" spans="1:17" x14ac:dyDescent="0.25">
      <c r="A805" s="90"/>
      <c r="B805" s="90"/>
      <c r="C805" s="106"/>
      <c r="D805" s="116" t="s">
        <v>273</v>
      </c>
      <c r="E805" s="99"/>
      <c r="F805" s="173" t="s">
        <v>274</v>
      </c>
      <c r="G805" s="99"/>
      <c r="H805" s="95" t="s">
        <v>275</v>
      </c>
      <c r="I805" s="109"/>
      <c r="J805" s="90"/>
      <c r="K805" s="190"/>
      <c r="L805" s="93"/>
      <c r="M805" s="93"/>
      <c r="N805" s="93"/>
      <c r="O805" s="93"/>
    </row>
    <row r="806" spans="1:17" x14ac:dyDescent="0.25">
      <c r="A806" s="173" t="s">
        <v>6</v>
      </c>
      <c r="B806" s="90"/>
      <c r="C806" s="106"/>
      <c r="D806" s="99">
        <v>0</v>
      </c>
      <c r="E806" s="99"/>
      <c r="F806" s="121">
        <v>0</v>
      </c>
      <c r="G806" s="99"/>
      <c r="H806" s="121">
        <v>0</v>
      </c>
      <c r="I806" s="109"/>
      <c r="J806" s="90"/>
      <c r="K806" s="364" t="s">
        <v>480</v>
      </c>
      <c r="Q806" s="62"/>
    </row>
    <row r="807" spans="1:17" hidden="1" x14ac:dyDescent="0.25">
      <c r="A807" s="173" t="s">
        <v>330</v>
      </c>
      <c r="B807" s="90"/>
      <c r="C807" s="106"/>
      <c r="D807" s="99" t="s">
        <v>330</v>
      </c>
      <c r="E807" s="99"/>
      <c r="F807" s="121" t="s">
        <v>330</v>
      </c>
      <c r="G807" s="99"/>
      <c r="H807" s="121" t="s">
        <v>330</v>
      </c>
      <c r="I807" s="109"/>
      <c r="J807" s="90"/>
      <c r="K807" s="364" t="s">
        <v>480</v>
      </c>
    </row>
    <row r="808" spans="1:17" hidden="1" x14ac:dyDescent="0.25">
      <c r="A808" s="173" t="s">
        <v>330</v>
      </c>
      <c r="B808" s="90"/>
      <c r="C808" s="106"/>
      <c r="D808" s="99" t="s">
        <v>330</v>
      </c>
      <c r="E808" s="99"/>
      <c r="F808" s="121" t="s">
        <v>330</v>
      </c>
      <c r="G808" s="99"/>
      <c r="H808" s="121" t="s">
        <v>330</v>
      </c>
      <c r="I808" s="109"/>
      <c r="J808" s="90"/>
      <c r="K808" s="364" t="s">
        <v>480</v>
      </c>
    </row>
    <row r="809" spans="1:17" hidden="1" x14ac:dyDescent="0.25">
      <c r="A809" s="173" t="s">
        <v>330</v>
      </c>
      <c r="B809" s="90"/>
      <c r="C809" s="106"/>
      <c r="D809" s="99" t="s">
        <v>330</v>
      </c>
      <c r="E809" s="99"/>
      <c r="F809" s="121" t="s">
        <v>330</v>
      </c>
      <c r="G809" s="99"/>
      <c r="H809" s="121" t="s">
        <v>330</v>
      </c>
      <c r="I809" s="109"/>
      <c r="J809" s="90"/>
      <c r="K809" s="364" t="s">
        <v>480</v>
      </c>
    </row>
    <row r="810" spans="1:17" hidden="1" x14ac:dyDescent="0.25">
      <c r="A810" s="173" t="s">
        <v>330</v>
      </c>
      <c r="B810" s="90"/>
      <c r="C810" s="106"/>
      <c r="D810" s="99" t="s">
        <v>330</v>
      </c>
      <c r="E810" s="99"/>
      <c r="F810" s="121" t="s">
        <v>330</v>
      </c>
      <c r="G810" s="99"/>
      <c r="H810" s="121" t="s">
        <v>330</v>
      </c>
      <c r="I810" s="109"/>
      <c r="J810" s="90"/>
      <c r="K810" s="364" t="s">
        <v>480</v>
      </c>
    </row>
    <row r="811" spans="1:17" hidden="1" x14ac:dyDescent="0.25">
      <c r="A811" s="173" t="s">
        <v>330</v>
      </c>
      <c r="B811" s="90"/>
      <c r="C811" s="106"/>
      <c r="D811" s="99" t="s">
        <v>330</v>
      </c>
      <c r="E811" s="99"/>
      <c r="F811" s="121" t="s">
        <v>330</v>
      </c>
      <c r="G811" s="99"/>
      <c r="H811" s="121" t="s">
        <v>330</v>
      </c>
      <c r="I811" s="109"/>
      <c r="J811" s="90"/>
      <c r="K811" s="364" t="s">
        <v>480</v>
      </c>
    </row>
    <row r="812" spans="1:17" hidden="1" x14ac:dyDescent="0.25">
      <c r="A812" s="173" t="s">
        <v>330</v>
      </c>
      <c r="B812" s="90"/>
      <c r="C812" s="106"/>
      <c r="D812" s="99" t="s">
        <v>330</v>
      </c>
      <c r="E812" s="99"/>
      <c r="F812" s="121" t="s">
        <v>330</v>
      </c>
      <c r="G812" s="99"/>
      <c r="H812" s="121" t="s">
        <v>330</v>
      </c>
      <c r="I812" s="109"/>
      <c r="J812" s="90"/>
      <c r="K812" s="364" t="s">
        <v>480</v>
      </c>
    </row>
    <row r="813" spans="1:17" hidden="1" x14ac:dyDescent="0.25">
      <c r="A813" s="173" t="s">
        <v>330</v>
      </c>
      <c r="B813" s="90"/>
      <c r="C813" s="106"/>
      <c r="D813" s="99" t="s">
        <v>330</v>
      </c>
      <c r="E813" s="99"/>
      <c r="F813" s="121" t="s">
        <v>330</v>
      </c>
      <c r="G813" s="99"/>
      <c r="H813" s="121" t="s">
        <v>330</v>
      </c>
      <c r="I813" s="109"/>
      <c r="J813" s="90"/>
      <c r="K813" s="364" t="s">
        <v>480</v>
      </c>
    </row>
    <row r="814" spans="1:17" hidden="1" x14ac:dyDescent="0.25">
      <c r="A814" s="173" t="s">
        <v>330</v>
      </c>
      <c r="B814" s="90"/>
      <c r="C814" s="106"/>
      <c r="D814" s="99" t="s">
        <v>330</v>
      </c>
      <c r="E814" s="99"/>
      <c r="F814" s="121" t="s">
        <v>330</v>
      </c>
      <c r="G814" s="99"/>
      <c r="H814" s="121" t="s">
        <v>330</v>
      </c>
      <c r="I814" s="109"/>
      <c r="J814" s="90"/>
      <c r="K814" s="364" t="s">
        <v>480</v>
      </c>
    </row>
    <row r="815" spans="1:17" hidden="1" x14ac:dyDescent="0.25">
      <c r="A815" s="173" t="s">
        <v>330</v>
      </c>
      <c r="B815" s="90"/>
      <c r="C815" s="106"/>
      <c r="D815" s="99" t="s">
        <v>330</v>
      </c>
      <c r="E815" s="99"/>
      <c r="F815" s="121" t="s">
        <v>330</v>
      </c>
      <c r="G815" s="99"/>
      <c r="H815" s="121" t="s">
        <v>330</v>
      </c>
      <c r="I815" s="109"/>
      <c r="J815" s="90"/>
      <c r="K815" s="364" t="s">
        <v>480</v>
      </c>
    </row>
    <row r="816" spans="1:17" hidden="1" x14ac:dyDescent="0.25">
      <c r="A816" s="173" t="s">
        <v>330</v>
      </c>
      <c r="B816" s="90"/>
      <c r="C816" s="106"/>
      <c r="D816" s="99" t="s">
        <v>330</v>
      </c>
      <c r="E816" s="99"/>
      <c r="F816" s="121" t="s">
        <v>330</v>
      </c>
      <c r="G816" s="99"/>
      <c r="H816" s="121" t="s">
        <v>330</v>
      </c>
      <c r="I816" s="109"/>
      <c r="J816" s="90"/>
      <c r="K816" s="364" t="s">
        <v>480</v>
      </c>
    </row>
    <row r="817" spans="1:15" hidden="1" x14ac:dyDescent="0.25">
      <c r="A817" s="173" t="s">
        <v>330</v>
      </c>
      <c r="B817" s="90"/>
      <c r="C817" s="106"/>
      <c r="D817" s="99" t="s">
        <v>330</v>
      </c>
      <c r="E817" s="99"/>
      <c r="F817" s="121" t="s">
        <v>330</v>
      </c>
      <c r="G817" s="99"/>
      <c r="H817" s="121" t="s">
        <v>330</v>
      </c>
      <c r="I817" s="109"/>
      <c r="J817" s="90"/>
      <c r="K817" s="364" t="s">
        <v>480</v>
      </c>
    </row>
    <row r="818" spans="1:15" hidden="1" x14ac:dyDescent="0.25">
      <c r="A818" s="173" t="s">
        <v>330</v>
      </c>
      <c r="B818" s="90"/>
      <c r="C818" s="106"/>
      <c r="D818" s="99" t="s">
        <v>330</v>
      </c>
      <c r="E818" s="99"/>
      <c r="F818" s="121" t="s">
        <v>330</v>
      </c>
      <c r="G818" s="99"/>
      <c r="H818" s="121" t="s">
        <v>330</v>
      </c>
      <c r="I818" s="109"/>
      <c r="J818" s="90"/>
      <c r="K818" s="364" t="s">
        <v>480</v>
      </c>
    </row>
    <row r="819" spans="1:15" hidden="1" x14ac:dyDescent="0.25">
      <c r="A819" s="173" t="s">
        <v>330</v>
      </c>
      <c r="B819" s="90"/>
      <c r="C819" s="106"/>
      <c r="D819" s="99" t="s">
        <v>330</v>
      </c>
      <c r="E819" s="99"/>
      <c r="F819" s="121" t="s">
        <v>330</v>
      </c>
      <c r="G819" s="99"/>
      <c r="H819" s="121" t="s">
        <v>330</v>
      </c>
      <c r="I819" s="109"/>
      <c r="J819" s="90"/>
      <c r="K819" s="364" t="s">
        <v>480</v>
      </c>
    </row>
    <row r="820" spans="1:15" hidden="1" x14ac:dyDescent="0.25">
      <c r="A820" s="173" t="s">
        <v>330</v>
      </c>
      <c r="B820" s="90"/>
      <c r="C820" s="106"/>
      <c r="D820" s="99" t="s">
        <v>330</v>
      </c>
      <c r="E820" s="99"/>
      <c r="F820" s="121" t="s">
        <v>330</v>
      </c>
      <c r="G820" s="99"/>
      <c r="H820" s="121" t="s">
        <v>330</v>
      </c>
      <c r="I820" s="109"/>
      <c r="J820" s="90"/>
      <c r="K820" s="364" t="s">
        <v>480</v>
      </c>
    </row>
    <row r="821" spans="1:15" hidden="1" x14ac:dyDescent="0.25">
      <c r="A821" s="173" t="s">
        <v>330</v>
      </c>
      <c r="B821" s="90"/>
      <c r="C821" s="106"/>
      <c r="D821" s="99" t="s">
        <v>330</v>
      </c>
      <c r="E821" s="99"/>
      <c r="F821" s="121" t="s">
        <v>330</v>
      </c>
      <c r="G821" s="99"/>
      <c r="H821" s="121" t="s">
        <v>330</v>
      </c>
      <c r="I821" s="109"/>
      <c r="J821" s="90"/>
      <c r="K821" s="364" t="s">
        <v>480</v>
      </c>
    </row>
    <row r="822" spans="1:15" hidden="1" x14ac:dyDescent="0.25">
      <c r="A822" s="173" t="s">
        <v>330</v>
      </c>
      <c r="B822" s="90"/>
      <c r="C822" s="106"/>
      <c r="D822" s="99" t="s">
        <v>330</v>
      </c>
      <c r="E822" s="99"/>
      <c r="F822" s="121" t="s">
        <v>330</v>
      </c>
      <c r="G822" s="99"/>
      <c r="H822" s="121" t="s">
        <v>330</v>
      </c>
      <c r="I822" s="109"/>
      <c r="J822" s="90"/>
      <c r="K822" s="364" t="s">
        <v>480</v>
      </c>
    </row>
    <row r="823" spans="1:15" hidden="1" x14ac:dyDescent="0.25">
      <c r="A823" s="173" t="s">
        <v>330</v>
      </c>
      <c r="B823" s="90"/>
      <c r="C823" s="106"/>
      <c r="D823" s="99" t="s">
        <v>330</v>
      </c>
      <c r="E823" s="99"/>
      <c r="F823" s="121" t="s">
        <v>330</v>
      </c>
      <c r="G823" s="99"/>
      <c r="H823" s="121" t="s">
        <v>330</v>
      </c>
      <c r="I823" s="109"/>
      <c r="J823" s="90"/>
      <c r="K823" s="364" t="s">
        <v>480</v>
      </c>
    </row>
    <row r="824" spans="1:15" hidden="1" x14ac:dyDescent="0.25">
      <c r="A824" s="173" t="s">
        <v>330</v>
      </c>
      <c r="B824" s="90"/>
      <c r="C824" s="106"/>
      <c r="D824" s="99" t="s">
        <v>330</v>
      </c>
      <c r="E824" s="99"/>
      <c r="F824" s="121" t="s">
        <v>330</v>
      </c>
      <c r="G824" s="99"/>
      <c r="H824" s="121" t="s">
        <v>330</v>
      </c>
      <c r="I824" s="109"/>
      <c r="J824" s="90"/>
      <c r="K824" s="364" t="s">
        <v>480</v>
      </c>
    </row>
    <row r="825" spans="1:15" hidden="1" x14ac:dyDescent="0.25">
      <c r="A825" s="173" t="s">
        <v>330</v>
      </c>
      <c r="B825" s="90"/>
      <c r="C825" s="106"/>
      <c r="D825" s="99" t="s">
        <v>330</v>
      </c>
      <c r="E825" s="99"/>
      <c r="F825" s="121" t="s">
        <v>330</v>
      </c>
      <c r="G825" s="99"/>
      <c r="H825" s="121" t="s">
        <v>330</v>
      </c>
      <c r="I825" s="109"/>
      <c r="J825" s="90"/>
      <c r="K825" s="364" t="s">
        <v>480</v>
      </c>
    </row>
    <row r="826" spans="1:15" hidden="1" x14ac:dyDescent="0.25">
      <c r="A826" s="173" t="s">
        <v>330</v>
      </c>
      <c r="B826" s="90"/>
      <c r="C826" s="106"/>
      <c r="D826" s="99" t="s">
        <v>330</v>
      </c>
      <c r="E826" s="99"/>
      <c r="F826" s="121" t="s">
        <v>330</v>
      </c>
      <c r="G826" s="99"/>
      <c r="H826" s="121" t="s">
        <v>330</v>
      </c>
      <c r="I826" s="109"/>
      <c r="J826" s="90"/>
      <c r="K826" s="364" t="s">
        <v>480</v>
      </c>
    </row>
    <row r="827" spans="1:15" hidden="1" x14ac:dyDescent="0.25">
      <c r="A827" s="173" t="s">
        <v>330</v>
      </c>
      <c r="B827" s="90"/>
      <c r="C827" s="106"/>
      <c r="D827" s="99" t="s">
        <v>330</v>
      </c>
      <c r="E827" s="99"/>
      <c r="F827" s="121" t="s">
        <v>330</v>
      </c>
      <c r="G827" s="99"/>
      <c r="H827" s="121" t="s">
        <v>330</v>
      </c>
      <c r="I827" s="109"/>
      <c r="J827" s="90"/>
      <c r="K827" s="364" t="s">
        <v>480</v>
      </c>
    </row>
    <row r="828" spans="1:15" hidden="1" x14ac:dyDescent="0.25">
      <c r="A828" s="173" t="s">
        <v>330</v>
      </c>
      <c r="B828" s="90"/>
      <c r="C828" s="106"/>
      <c r="D828" s="99" t="s">
        <v>330</v>
      </c>
      <c r="E828" s="99"/>
      <c r="F828" s="121" t="s">
        <v>330</v>
      </c>
      <c r="G828" s="99"/>
      <c r="H828" s="121" t="s">
        <v>330</v>
      </c>
      <c r="I828" s="109"/>
      <c r="J828" s="90"/>
      <c r="K828" s="364" t="s">
        <v>480</v>
      </c>
    </row>
    <row r="829" spans="1:15" hidden="1" x14ac:dyDescent="0.25">
      <c r="A829" s="173" t="s">
        <v>330</v>
      </c>
      <c r="B829" s="90"/>
      <c r="C829" s="106"/>
      <c r="D829" s="99" t="s">
        <v>330</v>
      </c>
      <c r="E829" s="99"/>
      <c r="F829" s="121" t="s">
        <v>330</v>
      </c>
      <c r="G829" s="99"/>
      <c r="H829" s="121" t="s">
        <v>330</v>
      </c>
      <c r="I829" s="109"/>
      <c r="J829" s="90"/>
      <c r="K829" s="364" t="s">
        <v>480</v>
      </c>
      <c r="L829" s="97"/>
      <c r="M829" s="97"/>
      <c r="N829" s="97"/>
      <c r="O829" s="97"/>
    </row>
    <row r="830" spans="1:15" hidden="1" x14ac:dyDescent="0.25">
      <c r="A830" s="173" t="s">
        <v>330</v>
      </c>
      <c r="B830" s="90"/>
      <c r="C830" s="106"/>
      <c r="D830" s="99" t="s">
        <v>330</v>
      </c>
      <c r="E830" s="99"/>
      <c r="F830" s="121" t="s">
        <v>330</v>
      </c>
      <c r="G830" s="99"/>
      <c r="H830" s="121" t="s">
        <v>330</v>
      </c>
      <c r="I830" s="109"/>
      <c r="J830" s="90"/>
      <c r="K830" s="364" t="s">
        <v>480</v>
      </c>
      <c r="L830" s="102"/>
      <c r="M830" s="102"/>
      <c r="N830" s="102"/>
      <c r="O830" s="102"/>
    </row>
    <row r="831" spans="1:15" hidden="1" x14ac:dyDescent="0.25">
      <c r="A831" s="173" t="s">
        <v>330</v>
      </c>
      <c r="B831" s="90"/>
      <c r="C831" s="106"/>
      <c r="D831" s="99" t="s">
        <v>330</v>
      </c>
      <c r="E831" s="99"/>
      <c r="F831" s="121" t="s">
        <v>330</v>
      </c>
      <c r="G831" s="99"/>
      <c r="H831" s="121" t="s">
        <v>330</v>
      </c>
      <c r="I831" s="109"/>
      <c r="J831" s="90"/>
      <c r="K831" s="364" t="s">
        <v>480</v>
      </c>
      <c r="L831" s="102"/>
      <c r="M831" s="102"/>
      <c r="N831" s="102"/>
      <c r="O831" s="102"/>
    </row>
    <row r="832" spans="1:15" hidden="1" x14ac:dyDescent="0.25">
      <c r="A832" s="173" t="s">
        <v>330</v>
      </c>
      <c r="B832" s="90"/>
      <c r="C832" s="106"/>
      <c r="D832" s="99" t="s">
        <v>330</v>
      </c>
      <c r="E832" s="99"/>
      <c r="F832" s="121" t="s">
        <v>330</v>
      </c>
      <c r="G832" s="99"/>
      <c r="H832" s="121" t="s">
        <v>330</v>
      </c>
      <c r="I832" s="109"/>
      <c r="J832" s="90"/>
      <c r="K832" s="364" t="s">
        <v>480</v>
      </c>
      <c r="L832" s="102"/>
      <c r="M832" s="102"/>
      <c r="N832" s="102"/>
      <c r="O832" s="102"/>
    </row>
    <row r="833" spans="1:15" hidden="1" x14ac:dyDescent="0.25">
      <c r="A833" s="173" t="s">
        <v>330</v>
      </c>
      <c r="B833" s="90"/>
      <c r="C833" s="106"/>
      <c r="D833" s="99" t="s">
        <v>330</v>
      </c>
      <c r="E833" s="99"/>
      <c r="F833" s="121" t="s">
        <v>330</v>
      </c>
      <c r="G833" s="99"/>
      <c r="H833" s="121" t="s">
        <v>330</v>
      </c>
      <c r="I833" s="109"/>
      <c r="J833" s="90"/>
      <c r="K833" s="364" t="s">
        <v>480</v>
      </c>
      <c r="L833" s="102"/>
      <c r="M833" s="102"/>
      <c r="N833" s="102"/>
      <c r="O833" s="102"/>
    </row>
    <row r="834" spans="1:15" hidden="1" x14ac:dyDescent="0.25">
      <c r="A834" s="173" t="s">
        <v>330</v>
      </c>
      <c r="B834" s="90"/>
      <c r="C834" s="106"/>
      <c r="D834" s="99" t="s">
        <v>330</v>
      </c>
      <c r="E834" s="99"/>
      <c r="F834" s="121" t="s">
        <v>330</v>
      </c>
      <c r="G834" s="99"/>
      <c r="H834" s="121" t="s">
        <v>330</v>
      </c>
      <c r="I834" s="109"/>
      <c r="J834" s="90"/>
      <c r="K834" s="364" t="s">
        <v>480</v>
      </c>
      <c r="L834" s="102"/>
      <c r="M834" s="102"/>
      <c r="N834" s="102"/>
      <c r="O834" s="102"/>
    </row>
    <row r="835" spans="1:15" hidden="1" x14ac:dyDescent="0.25">
      <c r="A835" s="173" t="s">
        <v>330</v>
      </c>
      <c r="B835" s="90"/>
      <c r="C835" s="106"/>
      <c r="D835" s="99" t="s">
        <v>330</v>
      </c>
      <c r="E835" s="99"/>
      <c r="F835" s="121" t="s">
        <v>330</v>
      </c>
      <c r="G835" s="99"/>
      <c r="H835" s="121" t="s">
        <v>330</v>
      </c>
      <c r="I835" s="109"/>
      <c r="J835" s="90"/>
      <c r="K835" s="364" t="s">
        <v>480</v>
      </c>
      <c r="L835" s="102"/>
      <c r="M835" s="102"/>
      <c r="N835" s="102"/>
      <c r="O835" s="102"/>
    </row>
    <row r="836" spans="1:15" hidden="1" x14ac:dyDescent="0.25">
      <c r="A836" s="173" t="s">
        <v>330</v>
      </c>
      <c r="B836" s="90"/>
      <c r="C836" s="106"/>
      <c r="D836" s="99" t="s">
        <v>330</v>
      </c>
      <c r="E836" s="99"/>
      <c r="F836" s="121" t="s">
        <v>330</v>
      </c>
      <c r="G836" s="99"/>
      <c r="H836" s="121" t="s">
        <v>330</v>
      </c>
      <c r="I836" s="109"/>
      <c r="J836" s="90"/>
      <c r="K836" s="364" t="s">
        <v>480</v>
      </c>
      <c r="L836" s="102"/>
      <c r="M836" s="102"/>
      <c r="N836" s="102"/>
      <c r="O836" s="102"/>
    </row>
    <row r="837" spans="1:15" hidden="1" x14ac:dyDescent="0.25">
      <c r="A837" s="173" t="s">
        <v>330</v>
      </c>
      <c r="B837" s="90"/>
      <c r="C837" s="106"/>
      <c r="D837" s="99" t="s">
        <v>330</v>
      </c>
      <c r="E837" s="99"/>
      <c r="F837" s="121" t="s">
        <v>330</v>
      </c>
      <c r="G837" s="99"/>
      <c r="H837" s="121" t="s">
        <v>330</v>
      </c>
      <c r="I837" s="109"/>
      <c r="J837" s="90"/>
      <c r="K837" s="364" t="s">
        <v>480</v>
      </c>
      <c r="L837" s="102"/>
      <c r="M837" s="102"/>
      <c r="N837" s="102"/>
      <c r="O837" s="102"/>
    </row>
    <row r="838" spans="1:15" hidden="1" x14ac:dyDescent="0.25">
      <c r="A838" s="173" t="s">
        <v>330</v>
      </c>
      <c r="B838" s="90"/>
      <c r="C838" s="106"/>
      <c r="D838" s="99" t="s">
        <v>330</v>
      </c>
      <c r="E838" s="99"/>
      <c r="F838" s="121" t="s">
        <v>330</v>
      </c>
      <c r="G838" s="99"/>
      <c r="H838" s="121" t="s">
        <v>330</v>
      </c>
      <c r="I838" s="109"/>
      <c r="J838" s="90"/>
      <c r="K838" s="364" t="s">
        <v>480</v>
      </c>
      <c r="L838" s="102"/>
      <c r="M838" s="102"/>
      <c r="N838" s="102"/>
      <c r="O838" s="102"/>
    </row>
    <row r="839" spans="1:15" hidden="1" x14ac:dyDescent="0.25">
      <c r="A839" s="173" t="s">
        <v>330</v>
      </c>
      <c r="B839" s="90"/>
      <c r="C839" s="106"/>
      <c r="D839" s="99" t="s">
        <v>330</v>
      </c>
      <c r="E839" s="99"/>
      <c r="F839" s="121" t="s">
        <v>330</v>
      </c>
      <c r="G839" s="99"/>
      <c r="H839" s="121" t="s">
        <v>330</v>
      </c>
      <c r="I839" s="109"/>
      <c r="J839" s="90"/>
      <c r="K839" s="364" t="s">
        <v>480</v>
      </c>
      <c r="L839" s="102"/>
      <c r="M839" s="102"/>
      <c r="N839" s="102"/>
      <c r="O839" s="102"/>
    </row>
    <row r="840" spans="1:15" hidden="1" x14ac:dyDescent="0.25">
      <c r="A840" s="173" t="s">
        <v>330</v>
      </c>
      <c r="B840" s="90"/>
      <c r="C840" s="106"/>
      <c r="D840" s="99" t="s">
        <v>330</v>
      </c>
      <c r="E840" s="99"/>
      <c r="F840" s="121" t="s">
        <v>330</v>
      </c>
      <c r="G840" s="99"/>
      <c r="H840" s="121" t="s">
        <v>330</v>
      </c>
      <c r="I840" s="109"/>
      <c r="J840" s="90"/>
      <c r="K840" s="364" t="s">
        <v>480</v>
      </c>
      <c r="L840" s="102"/>
      <c r="M840" s="102"/>
      <c r="N840" s="102"/>
      <c r="O840" s="102"/>
    </row>
    <row r="841" spans="1:15" hidden="1" x14ac:dyDescent="0.25">
      <c r="A841" s="173" t="s">
        <v>330</v>
      </c>
      <c r="B841" s="90"/>
      <c r="C841" s="106"/>
      <c r="D841" s="99" t="s">
        <v>330</v>
      </c>
      <c r="E841" s="99"/>
      <c r="F841" s="121" t="s">
        <v>330</v>
      </c>
      <c r="G841" s="99"/>
      <c r="H841" s="121" t="s">
        <v>330</v>
      </c>
      <c r="I841" s="109"/>
      <c r="J841" s="90"/>
      <c r="K841" s="364" t="s">
        <v>480</v>
      </c>
      <c r="L841" s="102"/>
      <c r="M841" s="102"/>
      <c r="N841" s="102"/>
      <c r="O841" s="102"/>
    </row>
    <row r="842" spans="1:15" x14ac:dyDescent="0.25">
      <c r="K842" s="364"/>
      <c r="L842" s="102"/>
      <c r="M842" s="102"/>
      <c r="N842" s="102"/>
      <c r="O842" s="102"/>
    </row>
    <row r="843" spans="1:15" x14ac:dyDescent="0.25">
      <c r="A843" s="115" t="s">
        <v>278</v>
      </c>
      <c r="B843" s="90"/>
      <c r="C843" s="90"/>
      <c r="D843" s="90"/>
      <c r="E843" s="90"/>
      <c r="F843" s="90"/>
      <c r="G843" s="90"/>
      <c r="H843" s="90"/>
      <c r="I843" s="90"/>
      <c r="J843" s="90"/>
      <c r="K843" s="171"/>
    </row>
    <row r="844" spans="1:15" x14ac:dyDescent="0.25">
      <c r="A844" s="89"/>
      <c r="B844" s="90"/>
      <c r="C844" s="90"/>
      <c r="D844" s="106"/>
      <c r="E844" s="90"/>
      <c r="F844" s="90"/>
      <c r="G844" s="90"/>
      <c r="H844" s="90"/>
      <c r="I844" s="90"/>
      <c r="J844" s="90"/>
      <c r="K844" s="171"/>
    </row>
    <row r="845" spans="1:15" x14ac:dyDescent="0.25">
      <c r="A845" s="473"/>
      <c r="B845" s="473"/>
      <c r="C845" s="91"/>
      <c r="D845" s="106"/>
      <c r="E845" s="90"/>
      <c r="F845" s="106"/>
      <c r="G845" s="173" t="s">
        <v>272</v>
      </c>
      <c r="H845" s="109"/>
      <c r="I845" s="109"/>
      <c r="J845" s="172"/>
      <c r="K845" s="171"/>
    </row>
    <row r="846" spans="1:15" x14ac:dyDescent="0.25">
      <c r="A846" s="90"/>
      <c r="B846" s="90"/>
      <c r="C846" s="106"/>
      <c r="D846" s="106"/>
      <c r="E846" s="90"/>
      <c r="F846" s="116" t="s">
        <v>273</v>
      </c>
      <c r="G846" s="106"/>
      <c r="H846" s="173" t="s">
        <v>274</v>
      </c>
      <c r="I846" s="106"/>
      <c r="J846" s="95" t="s">
        <v>275</v>
      </c>
      <c r="K846" s="193"/>
      <c r="L846" s="122"/>
      <c r="M846" s="122"/>
      <c r="N846" s="122"/>
      <c r="O846" s="122"/>
    </row>
    <row r="847" spans="1:15" x14ac:dyDescent="0.25">
      <c r="A847" s="106" t="s">
        <v>279</v>
      </c>
      <c r="B847" s="90"/>
      <c r="C847" s="106"/>
      <c r="D847" s="106"/>
      <c r="E847" s="106"/>
      <c r="F847" s="124">
        <v>1728</v>
      </c>
      <c r="G847" s="106"/>
      <c r="H847" s="124">
        <v>831</v>
      </c>
      <c r="I847" s="109"/>
      <c r="J847" s="124">
        <v>897</v>
      </c>
      <c r="K847" s="194"/>
      <c r="L847" s="123"/>
      <c r="M847" s="123"/>
      <c r="N847" s="123"/>
      <c r="O847" s="123"/>
    </row>
    <row r="848" spans="1:15" x14ac:dyDescent="0.25">
      <c r="A848" s="106" t="s">
        <v>280</v>
      </c>
      <c r="B848" s="90"/>
      <c r="C848" s="106"/>
      <c r="D848" s="106"/>
      <c r="E848" s="106"/>
      <c r="F848" s="124">
        <v>5125</v>
      </c>
      <c r="G848" s="106"/>
      <c r="H848" s="124">
        <v>1851</v>
      </c>
      <c r="I848" s="109"/>
      <c r="J848" s="124">
        <v>3274</v>
      </c>
      <c r="K848" s="195"/>
      <c r="L848" s="125"/>
      <c r="M848" s="125"/>
      <c r="N848" s="125"/>
      <c r="O848" s="125"/>
    </row>
    <row r="849" spans="1:15" x14ac:dyDescent="0.25">
      <c r="A849" s="106" t="s">
        <v>281</v>
      </c>
      <c r="B849" s="90"/>
      <c r="C849" s="106"/>
      <c r="D849" s="106"/>
      <c r="E849" s="106"/>
      <c r="F849" s="124">
        <v>0</v>
      </c>
      <c r="G849" s="106"/>
      <c r="H849" s="124">
        <v>0</v>
      </c>
      <c r="I849" s="109"/>
      <c r="J849" s="124">
        <v>0</v>
      </c>
      <c r="K849" s="195"/>
      <c r="L849" s="125"/>
      <c r="M849" s="125"/>
      <c r="N849" s="125"/>
      <c r="O849" s="125"/>
    </row>
    <row r="850" spans="1:15" x14ac:dyDescent="0.25">
      <c r="A850" s="106" t="s">
        <v>282</v>
      </c>
      <c r="B850" s="90"/>
      <c r="C850" s="106"/>
      <c r="D850" s="106"/>
      <c r="E850" s="106"/>
      <c r="F850" s="124">
        <v>17287</v>
      </c>
      <c r="G850" s="106"/>
      <c r="H850" s="124">
        <v>17029</v>
      </c>
      <c r="I850" s="109"/>
      <c r="J850" s="124">
        <v>258</v>
      </c>
      <c r="K850" s="195"/>
      <c r="L850" s="125"/>
      <c r="M850" s="125"/>
      <c r="N850" s="125"/>
      <c r="O850" s="125"/>
    </row>
    <row r="851" spans="1:15" x14ac:dyDescent="0.25">
      <c r="A851" s="106" t="s">
        <v>6</v>
      </c>
      <c r="B851" s="90"/>
      <c r="C851" s="106"/>
      <c r="D851" s="106"/>
      <c r="E851" s="106"/>
      <c r="F851" s="124">
        <v>24140</v>
      </c>
      <c r="G851" s="106"/>
      <c r="H851" s="124">
        <v>19711</v>
      </c>
      <c r="I851" s="109"/>
      <c r="J851" s="124">
        <v>4429</v>
      </c>
      <c r="K851" s="195"/>
      <c r="L851" s="125"/>
      <c r="M851" s="125"/>
      <c r="N851" s="125"/>
      <c r="O851" s="125"/>
    </row>
    <row r="852" spans="1:15" hidden="1" x14ac:dyDescent="0.25">
      <c r="K852" s="195"/>
      <c r="L852" s="125"/>
      <c r="M852" s="125"/>
      <c r="N852" s="125"/>
      <c r="O852" s="125"/>
    </row>
    <row r="853" spans="1:15" x14ac:dyDescent="0.25">
      <c r="K853" s="171"/>
    </row>
    <row r="854" spans="1:15" x14ac:dyDescent="0.25">
      <c r="A854" s="89" t="s">
        <v>283</v>
      </c>
      <c r="B854" s="90"/>
      <c r="C854" s="90"/>
      <c r="D854" s="90"/>
      <c r="E854" s="90"/>
      <c r="F854" s="90"/>
      <c r="G854" s="90"/>
      <c r="H854" s="90"/>
      <c r="I854" s="90"/>
      <c r="J854" s="90"/>
      <c r="K854" s="171"/>
    </row>
    <row r="855" spans="1:15" x14ac:dyDescent="0.25">
      <c r="A855" s="89" t="s">
        <v>284</v>
      </c>
      <c r="B855" s="90"/>
      <c r="C855" s="90"/>
      <c r="D855" s="106"/>
      <c r="E855" s="90"/>
      <c r="F855" s="90"/>
      <c r="G855" s="90"/>
      <c r="H855" s="90"/>
      <c r="I855" s="90"/>
      <c r="J855" s="90"/>
      <c r="K855" s="171"/>
    </row>
    <row r="856" spans="1:15" x14ac:dyDescent="0.25">
      <c r="A856" s="115"/>
      <c r="B856" s="90"/>
      <c r="C856" s="90"/>
      <c r="D856" s="106"/>
      <c r="E856" s="90"/>
      <c r="F856" s="90"/>
      <c r="G856" s="90"/>
      <c r="H856" s="90"/>
      <c r="I856" s="90"/>
      <c r="J856" s="90"/>
      <c r="K856" s="171"/>
    </row>
    <row r="857" spans="1:15" x14ac:dyDescent="0.25">
      <c r="A857" s="456" t="s">
        <v>199</v>
      </c>
      <c r="B857" s="456"/>
      <c r="C857" s="91"/>
      <c r="D857" s="106"/>
      <c r="E857" s="90"/>
      <c r="F857" s="106"/>
      <c r="G857" s="173" t="s">
        <v>272</v>
      </c>
      <c r="H857" s="109"/>
      <c r="I857" s="109"/>
      <c r="J857" s="172"/>
      <c r="K857" s="171"/>
    </row>
    <row r="858" spans="1:15" x14ac:dyDescent="0.25">
      <c r="A858" s="90"/>
      <c r="B858" s="90"/>
      <c r="C858" s="106"/>
      <c r="D858" s="106"/>
      <c r="E858" s="90"/>
      <c r="F858" s="116" t="s">
        <v>273</v>
      </c>
      <c r="G858" s="99"/>
      <c r="H858" s="173" t="s">
        <v>274</v>
      </c>
      <c r="I858" s="99"/>
      <c r="J858" s="95" t="s">
        <v>275</v>
      </c>
      <c r="K858" s="193"/>
      <c r="L858" s="122"/>
      <c r="M858" s="122"/>
      <c r="N858" s="122"/>
      <c r="O858" s="122"/>
    </row>
    <row r="859" spans="1:15" x14ac:dyDescent="0.25">
      <c r="A859" s="106" t="s">
        <v>258</v>
      </c>
      <c r="B859" s="106"/>
      <c r="C859" s="106"/>
      <c r="D859" s="106"/>
      <c r="E859" s="90"/>
      <c r="F859" s="99">
        <v>54</v>
      </c>
      <c r="G859" s="99"/>
      <c r="H859" s="121">
        <v>0</v>
      </c>
      <c r="I859" s="100"/>
      <c r="J859" s="121">
        <v>54</v>
      </c>
      <c r="K859" s="193" t="s">
        <v>480</v>
      </c>
      <c r="L859" s="126"/>
      <c r="M859" s="126"/>
      <c r="N859" s="126"/>
      <c r="O859" s="126"/>
    </row>
    <row r="860" spans="1:15" x14ac:dyDescent="0.25">
      <c r="A860" s="106" t="s">
        <v>227</v>
      </c>
      <c r="B860" s="106"/>
      <c r="C860" s="106"/>
      <c r="D860" s="106"/>
      <c r="E860" s="90"/>
      <c r="F860" s="99">
        <v>20</v>
      </c>
      <c r="G860" s="99"/>
      <c r="H860" s="121">
        <v>0</v>
      </c>
      <c r="I860" s="100"/>
      <c r="J860" s="121">
        <v>20</v>
      </c>
      <c r="K860" s="193" t="s">
        <v>480</v>
      </c>
      <c r="L860" s="122"/>
      <c r="M860" s="122"/>
      <c r="N860" s="122"/>
      <c r="O860" s="122"/>
    </row>
    <row r="861" spans="1:15" x14ac:dyDescent="0.25">
      <c r="A861" s="106" t="s">
        <v>242</v>
      </c>
      <c r="B861" s="106"/>
      <c r="C861" s="106"/>
      <c r="D861" s="106"/>
      <c r="E861" s="90"/>
      <c r="F861" s="99">
        <v>136</v>
      </c>
      <c r="G861" s="99"/>
      <c r="H861" s="121">
        <v>0</v>
      </c>
      <c r="I861" s="100"/>
      <c r="J861" s="121">
        <v>136</v>
      </c>
      <c r="K861" s="193" t="s">
        <v>480</v>
      </c>
      <c r="L861" s="122"/>
      <c r="M861" s="122"/>
      <c r="N861" s="122"/>
      <c r="O861" s="122"/>
    </row>
    <row r="862" spans="1:15" x14ac:dyDescent="0.25">
      <c r="A862" s="106" t="s">
        <v>504</v>
      </c>
      <c r="B862" s="106"/>
      <c r="C862" s="106"/>
      <c r="D862" s="106"/>
      <c r="E862" s="90"/>
      <c r="F862" s="99">
        <v>30</v>
      </c>
      <c r="G862" s="99"/>
      <c r="H862" s="121">
        <v>0</v>
      </c>
      <c r="I862" s="100"/>
      <c r="J862" s="121">
        <v>30</v>
      </c>
      <c r="K862" s="193" t="s">
        <v>480</v>
      </c>
      <c r="L862" s="122"/>
      <c r="M862" s="122"/>
      <c r="N862" s="122"/>
      <c r="O862" s="122"/>
    </row>
    <row r="863" spans="1:15" x14ac:dyDescent="0.25">
      <c r="A863" s="106" t="s">
        <v>243</v>
      </c>
      <c r="B863" s="106"/>
      <c r="C863" s="106"/>
      <c r="D863" s="106"/>
      <c r="E863" s="90"/>
      <c r="F863" s="99">
        <v>66</v>
      </c>
      <c r="G863" s="99"/>
      <c r="H863" s="121">
        <v>0</v>
      </c>
      <c r="I863" s="100"/>
      <c r="J863" s="121">
        <v>66</v>
      </c>
      <c r="K863" s="193" t="s">
        <v>480</v>
      </c>
      <c r="L863" s="122"/>
      <c r="M863" s="122"/>
      <c r="N863" s="122"/>
      <c r="O863" s="122"/>
    </row>
    <row r="864" spans="1:15" x14ac:dyDescent="0.25">
      <c r="A864" s="106" t="s">
        <v>366</v>
      </c>
      <c r="B864" s="106"/>
      <c r="C864" s="106"/>
      <c r="D864" s="106"/>
      <c r="E864" s="90"/>
      <c r="F864" s="99">
        <v>53</v>
      </c>
      <c r="G864" s="99"/>
      <c r="H864" s="121">
        <v>0</v>
      </c>
      <c r="I864" s="100"/>
      <c r="J864" s="121">
        <v>53</v>
      </c>
      <c r="K864" s="193" t="s">
        <v>480</v>
      </c>
      <c r="L864" s="122"/>
      <c r="M864" s="122"/>
      <c r="N864" s="122"/>
      <c r="O864" s="122"/>
    </row>
    <row r="865" spans="1:15" x14ac:dyDescent="0.25">
      <c r="A865" s="106" t="s">
        <v>221</v>
      </c>
      <c r="B865" s="106"/>
      <c r="C865" s="106"/>
      <c r="D865" s="106"/>
      <c r="E865" s="90"/>
      <c r="F865" s="99">
        <v>25</v>
      </c>
      <c r="G865" s="99"/>
      <c r="H865" s="121">
        <v>0</v>
      </c>
      <c r="I865" s="100"/>
      <c r="J865" s="121">
        <v>25</v>
      </c>
      <c r="K865" s="193" t="s">
        <v>480</v>
      </c>
      <c r="L865" s="122"/>
      <c r="M865" s="122"/>
      <c r="N865" s="122"/>
      <c r="O865" s="122"/>
    </row>
    <row r="866" spans="1:15" x14ac:dyDescent="0.25">
      <c r="A866" s="106" t="s">
        <v>359</v>
      </c>
      <c r="B866" s="106"/>
      <c r="C866" s="106"/>
      <c r="D866" s="106"/>
      <c r="E866" s="90"/>
      <c r="F866" s="99">
        <v>436</v>
      </c>
      <c r="G866" s="99"/>
      <c r="H866" s="121">
        <v>0</v>
      </c>
      <c r="I866" s="100"/>
      <c r="J866" s="121">
        <v>436</v>
      </c>
      <c r="K866" s="193" t="s">
        <v>480</v>
      </c>
      <c r="L866" s="122"/>
      <c r="M866" s="122"/>
      <c r="N866" s="122"/>
      <c r="O866" s="122"/>
    </row>
    <row r="867" spans="1:15" x14ac:dyDescent="0.25">
      <c r="A867" s="106" t="s">
        <v>360</v>
      </c>
      <c r="B867" s="106"/>
      <c r="C867" s="106"/>
      <c r="D867" s="106"/>
      <c r="E867" s="90"/>
      <c r="F867" s="99">
        <v>200</v>
      </c>
      <c r="G867" s="99"/>
      <c r="H867" s="121">
        <v>0</v>
      </c>
      <c r="I867" s="100"/>
      <c r="J867" s="121">
        <v>200</v>
      </c>
      <c r="K867" s="193" t="s">
        <v>480</v>
      </c>
      <c r="L867" s="122"/>
      <c r="M867" s="122"/>
      <c r="N867" s="122"/>
      <c r="O867" s="122"/>
    </row>
    <row r="868" spans="1:15" x14ac:dyDescent="0.25">
      <c r="A868" s="106" t="s">
        <v>222</v>
      </c>
      <c r="B868" s="106"/>
      <c r="C868" s="106"/>
      <c r="D868" s="106"/>
      <c r="E868" s="90"/>
      <c r="F868" s="99">
        <v>349</v>
      </c>
      <c r="G868" s="99"/>
      <c r="H868" s="121">
        <v>0</v>
      </c>
      <c r="I868" s="100"/>
      <c r="J868" s="121">
        <v>349</v>
      </c>
      <c r="K868" s="193" t="s">
        <v>480</v>
      </c>
      <c r="L868" s="122"/>
      <c r="M868" s="122"/>
      <c r="N868" s="122"/>
      <c r="O868" s="122"/>
    </row>
    <row r="869" spans="1:15" hidden="1" x14ac:dyDescent="0.25">
      <c r="A869" s="106" t="s">
        <v>330</v>
      </c>
      <c r="B869" s="106"/>
      <c r="C869" s="106"/>
      <c r="D869" s="106"/>
      <c r="E869" s="90"/>
      <c r="F869" s="99" t="s">
        <v>330</v>
      </c>
      <c r="G869" s="99"/>
      <c r="H869" s="121" t="s">
        <v>330</v>
      </c>
      <c r="I869" s="100"/>
      <c r="J869" s="121" t="s">
        <v>330</v>
      </c>
      <c r="K869" s="193" t="s">
        <v>480</v>
      </c>
      <c r="L869" s="122"/>
      <c r="M869" s="122"/>
      <c r="N869" s="122"/>
      <c r="O869" s="122"/>
    </row>
    <row r="870" spans="1:15" hidden="1" x14ac:dyDescent="0.25">
      <c r="A870" s="106" t="s">
        <v>330</v>
      </c>
      <c r="B870" s="106"/>
      <c r="C870" s="106"/>
      <c r="D870" s="106"/>
      <c r="E870" s="90"/>
      <c r="F870" s="99" t="s">
        <v>330</v>
      </c>
      <c r="G870" s="99"/>
      <c r="H870" s="121" t="s">
        <v>330</v>
      </c>
      <c r="I870" s="100"/>
      <c r="J870" s="121" t="s">
        <v>330</v>
      </c>
      <c r="K870" s="193" t="s">
        <v>480</v>
      </c>
      <c r="L870" s="122"/>
      <c r="M870" s="122"/>
      <c r="N870" s="122"/>
      <c r="O870" s="122"/>
    </row>
    <row r="871" spans="1:15" hidden="1" x14ac:dyDescent="0.25">
      <c r="A871" s="106"/>
      <c r="B871" s="106"/>
      <c r="C871" s="106"/>
      <c r="D871" s="106"/>
      <c r="E871" s="90"/>
      <c r="F871" s="99"/>
      <c r="G871" s="99"/>
      <c r="H871" s="121"/>
      <c r="I871" s="100"/>
      <c r="J871" s="121"/>
      <c r="K871" s="193" t="s">
        <v>480</v>
      </c>
      <c r="L871" s="122"/>
      <c r="M871" s="122"/>
      <c r="N871" s="122"/>
      <c r="O871" s="122"/>
    </row>
    <row r="872" spans="1:15" hidden="1" x14ac:dyDescent="0.25">
      <c r="A872" s="106"/>
      <c r="B872" s="106"/>
      <c r="C872" s="106"/>
      <c r="D872" s="106"/>
      <c r="E872" s="90"/>
      <c r="F872" s="99"/>
      <c r="G872" s="99"/>
      <c r="H872" s="121"/>
      <c r="I872" s="100"/>
      <c r="J872" s="121"/>
      <c r="K872" s="193" t="s">
        <v>480</v>
      </c>
      <c r="L872" s="122"/>
      <c r="M872" s="122"/>
      <c r="N872" s="122"/>
      <c r="O872" s="122"/>
    </row>
    <row r="873" spans="1:15" hidden="1" x14ac:dyDescent="0.25">
      <c r="A873" s="106"/>
      <c r="B873" s="106"/>
      <c r="C873" s="106"/>
      <c r="D873" s="106"/>
      <c r="E873" s="90"/>
      <c r="F873" s="99"/>
      <c r="G873" s="99"/>
      <c r="H873" s="121"/>
      <c r="I873" s="100"/>
      <c r="J873" s="121"/>
      <c r="K873" s="193" t="s">
        <v>480</v>
      </c>
      <c r="L873" s="122"/>
      <c r="M873" s="122"/>
      <c r="N873" s="122"/>
      <c r="O873" s="122"/>
    </row>
    <row r="874" spans="1:15" x14ac:dyDescent="0.25">
      <c r="A874" s="106" t="s">
        <v>6</v>
      </c>
      <c r="B874" s="106"/>
      <c r="C874" s="106"/>
      <c r="D874" s="106"/>
      <c r="E874" s="106"/>
      <c r="F874" s="99">
        <v>1369</v>
      </c>
      <c r="G874" s="99"/>
      <c r="H874" s="121">
        <v>0</v>
      </c>
      <c r="I874" s="121"/>
      <c r="J874" s="121">
        <v>1369</v>
      </c>
      <c r="K874" s="193" t="s">
        <v>480</v>
      </c>
      <c r="L874" s="122"/>
      <c r="M874" s="122"/>
      <c r="N874" s="122"/>
      <c r="O874" s="122"/>
    </row>
    <row r="875" spans="1:15" x14ac:dyDescent="0.25">
      <c r="K875" s="193"/>
      <c r="L875" s="122"/>
      <c r="M875" s="122"/>
      <c r="N875" s="122"/>
      <c r="O875" s="122"/>
    </row>
    <row r="876" spans="1:15" ht="15.75" x14ac:dyDescent="0.25">
      <c r="A876" s="58" t="s">
        <v>285</v>
      </c>
      <c r="K876" s="171"/>
    </row>
    <row r="923" spans="11:11" x14ac:dyDescent="0.25">
      <c r="K923" s="38" t="s">
        <v>512</v>
      </c>
    </row>
    <row r="924" spans="11:11" x14ac:dyDescent="0.25">
      <c r="K924" s="38" t="s">
        <v>513</v>
      </c>
    </row>
    <row r="975" spans="1:24" ht="15" customHeight="1" x14ac:dyDescent="0.25">
      <c r="A975" s="449" t="s">
        <v>286</v>
      </c>
    </row>
    <row r="976" spans="1:24" ht="15" customHeight="1" x14ac:dyDescent="0.25">
      <c r="A976" s="59" t="s">
        <v>484</v>
      </c>
      <c r="K976" s="127" t="s">
        <v>290</v>
      </c>
      <c r="L976" s="127"/>
      <c r="M976" s="128" t="s">
        <v>387</v>
      </c>
      <c r="N976" s="129"/>
      <c r="P976" s="459" t="s">
        <v>443</v>
      </c>
      <c r="Q976" s="459"/>
      <c r="R976" s="459"/>
      <c r="S976" s="459"/>
      <c r="T976" s="459"/>
      <c r="U976" s="459"/>
      <c r="V976" s="459"/>
      <c r="W976" s="459"/>
      <c r="X976" s="459"/>
    </row>
    <row r="977" spans="11:24" ht="15" customHeight="1" x14ac:dyDescent="0.25">
      <c r="K977" s="130" t="s">
        <v>381</v>
      </c>
      <c r="L977" s="130" t="s">
        <v>449</v>
      </c>
      <c r="M977" s="131">
        <v>50668</v>
      </c>
      <c r="N977" s="57"/>
      <c r="P977" s="459"/>
      <c r="Q977" s="459"/>
      <c r="R977" s="459"/>
      <c r="S977" s="459"/>
      <c r="T977" s="459"/>
      <c r="U977" s="459"/>
      <c r="V977" s="459"/>
      <c r="W977" s="459"/>
      <c r="X977" s="459"/>
    </row>
    <row r="978" spans="11:24" ht="15" customHeight="1" x14ac:dyDescent="0.25">
      <c r="K978" s="130" t="s">
        <v>382</v>
      </c>
      <c r="L978" s="130" t="s">
        <v>302</v>
      </c>
      <c r="M978" s="131">
        <v>7482</v>
      </c>
      <c r="N978" s="57"/>
      <c r="P978" s="459"/>
      <c r="Q978" s="459"/>
      <c r="R978" s="459"/>
      <c r="S978" s="459"/>
      <c r="T978" s="459"/>
      <c r="U978" s="459"/>
      <c r="V978" s="459"/>
      <c r="W978" s="459"/>
      <c r="X978" s="459"/>
    </row>
    <row r="979" spans="11:24" ht="15" customHeight="1" x14ac:dyDescent="0.25">
      <c r="K979" s="130" t="s">
        <v>383</v>
      </c>
      <c r="L979" s="130" t="s">
        <v>309</v>
      </c>
      <c r="M979" s="131">
        <v>2011</v>
      </c>
      <c r="N979" s="57"/>
      <c r="P979" s="459"/>
      <c r="Q979" s="459"/>
      <c r="R979" s="459"/>
      <c r="S979" s="459"/>
      <c r="T979" s="459"/>
      <c r="U979" s="459"/>
      <c r="V979" s="459"/>
      <c r="W979" s="459"/>
      <c r="X979" s="459"/>
    </row>
    <row r="980" spans="11:24" ht="15" customHeight="1" thickBot="1" x14ac:dyDescent="0.3">
      <c r="K980" s="130" t="s">
        <v>384</v>
      </c>
      <c r="L980" s="130" t="s">
        <v>449</v>
      </c>
      <c r="M980" s="131">
        <v>12909</v>
      </c>
      <c r="N980" s="57"/>
    </row>
    <row r="981" spans="11:24" ht="15" customHeight="1" x14ac:dyDescent="0.25">
      <c r="K981" s="130" t="s">
        <v>5</v>
      </c>
      <c r="L981" s="130" t="s">
        <v>449</v>
      </c>
      <c r="M981" s="131">
        <v>18159</v>
      </c>
      <c r="N981" s="57"/>
      <c r="P981" s="349" t="s">
        <v>656</v>
      </c>
    </row>
    <row r="982" spans="11:24" ht="15" customHeight="1" thickBot="1" x14ac:dyDescent="0.3">
      <c r="K982" s="130" t="s">
        <v>538</v>
      </c>
      <c r="L982" s="130" t="s">
        <v>449</v>
      </c>
      <c r="M982" s="131">
        <v>0</v>
      </c>
      <c r="N982" s="57"/>
      <c r="P982" s="350">
        <v>0.80486111111111114</v>
      </c>
      <c r="Q982" s="38">
        <v>19</v>
      </c>
    </row>
    <row r="983" spans="11:24" ht="15" customHeight="1" x14ac:dyDescent="0.25">
      <c r="K983" s="130" t="s">
        <v>385</v>
      </c>
      <c r="L983" s="130" t="s">
        <v>449</v>
      </c>
      <c r="M983" s="131">
        <v>91229</v>
      </c>
      <c r="N983" s="57"/>
      <c r="O983" s="132">
        <v>0</v>
      </c>
    </row>
    <row r="984" spans="11:24" ht="15" customHeight="1" x14ac:dyDescent="0.25">
      <c r="K984" s="130" t="s">
        <v>389</v>
      </c>
      <c r="L984" s="130" t="s">
        <v>329</v>
      </c>
      <c r="M984" s="131">
        <v>-500</v>
      </c>
      <c r="N984" s="57"/>
    </row>
    <row r="985" spans="11:24" ht="15" customHeight="1" x14ac:dyDescent="0.25">
      <c r="K985" s="130" t="s">
        <v>11</v>
      </c>
      <c r="L985" s="130" t="s">
        <v>449</v>
      </c>
      <c r="M985" s="131">
        <v>91729</v>
      </c>
      <c r="N985" s="52"/>
      <c r="P985" s="127" t="s">
        <v>426</v>
      </c>
      <c r="Q985" s="128"/>
    </row>
    <row r="986" spans="11:24" ht="15" customHeight="1" x14ac:dyDescent="0.25">
      <c r="K986" s="130"/>
      <c r="L986" s="130"/>
      <c r="M986" s="133"/>
      <c r="N986" s="129"/>
      <c r="P986" s="130" t="s">
        <v>393</v>
      </c>
      <c r="Q986" s="131">
        <v>-507</v>
      </c>
      <c r="R986" s="134" t="s">
        <v>315</v>
      </c>
    </row>
    <row r="987" spans="11:24" ht="15" customHeight="1" x14ac:dyDescent="0.25">
      <c r="K987" s="127" t="s">
        <v>181</v>
      </c>
      <c r="L987" s="127"/>
      <c r="M987" s="128"/>
      <c r="N987" s="57"/>
      <c r="P987" s="130" t="s">
        <v>394</v>
      </c>
      <c r="Q987" s="131">
        <v>-8310</v>
      </c>
      <c r="R987" s="134" t="s">
        <v>316</v>
      </c>
    </row>
    <row r="988" spans="11:24" ht="15" customHeight="1" x14ac:dyDescent="0.25">
      <c r="K988" s="130" t="s">
        <v>3</v>
      </c>
      <c r="L988" s="130" t="s">
        <v>449</v>
      </c>
      <c r="M988" s="131">
        <v>5156</v>
      </c>
      <c r="N988" s="57"/>
      <c r="P988" s="130" t="s">
        <v>395</v>
      </c>
      <c r="Q988" s="131">
        <v>-7803</v>
      </c>
      <c r="R988" s="134"/>
    </row>
    <row r="989" spans="11:24" ht="15" customHeight="1" x14ac:dyDescent="0.25">
      <c r="K989" s="130" t="s">
        <v>390</v>
      </c>
      <c r="L989" s="130" t="s">
        <v>305</v>
      </c>
      <c r="M989" s="131">
        <v>2639</v>
      </c>
      <c r="N989" s="57"/>
      <c r="P989" s="130" t="s">
        <v>396</v>
      </c>
      <c r="Q989" s="131">
        <v>-2200</v>
      </c>
      <c r="R989" s="134" t="s">
        <v>314</v>
      </c>
    </row>
    <row r="990" spans="11:24" ht="15" customHeight="1" x14ac:dyDescent="0.25">
      <c r="K990" s="130" t="s">
        <v>5</v>
      </c>
      <c r="L990" s="130" t="s">
        <v>529</v>
      </c>
      <c r="M990" s="131">
        <v>312</v>
      </c>
      <c r="N990" s="57"/>
    </row>
    <row r="991" spans="11:24" ht="15" customHeight="1" x14ac:dyDescent="0.25">
      <c r="K991" s="130" t="s">
        <v>538</v>
      </c>
      <c r="L991" s="130" t="s">
        <v>604</v>
      </c>
      <c r="M991" s="131">
        <v>0</v>
      </c>
      <c r="N991" s="57"/>
    </row>
    <row r="992" spans="11:24" ht="15" customHeight="1" x14ac:dyDescent="0.25">
      <c r="K992" s="130" t="s">
        <v>397</v>
      </c>
      <c r="L992" s="130" t="s">
        <v>312</v>
      </c>
      <c r="M992" s="131">
        <v>8107</v>
      </c>
    </row>
    <row r="993" spans="11:24" ht="15" customHeight="1" x14ac:dyDescent="0.25">
      <c r="K993" s="130" t="s">
        <v>11</v>
      </c>
      <c r="L993" s="130" t="s">
        <v>319</v>
      </c>
      <c r="M993" s="131">
        <v>8614</v>
      </c>
      <c r="N993" s="129"/>
      <c r="P993" s="474" t="s">
        <v>1</v>
      </c>
      <c r="Q993" s="474"/>
      <c r="R993" s="474"/>
      <c r="S993" s="174"/>
    </row>
    <row r="994" spans="11:24" ht="15" customHeight="1" x14ac:dyDescent="0.25">
      <c r="K994" s="127" t="s">
        <v>2</v>
      </c>
      <c r="L994" s="127"/>
      <c r="M994" s="128"/>
      <c r="N994" s="57"/>
      <c r="P994" s="135" t="s">
        <v>1</v>
      </c>
      <c r="Q994" s="136"/>
    </row>
    <row r="995" spans="11:24" ht="15" customHeight="1" x14ac:dyDescent="0.25">
      <c r="K995" s="130" t="s">
        <v>391</v>
      </c>
      <c r="L995" s="130" t="s">
        <v>449</v>
      </c>
      <c r="M995" s="131">
        <v>6243</v>
      </c>
      <c r="N995" s="57"/>
      <c r="P995" s="137" t="s">
        <v>368</v>
      </c>
      <c r="Q995" s="131">
        <v>2123</v>
      </c>
      <c r="R995" s="134" t="s">
        <v>300</v>
      </c>
    </row>
    <row r="996" spans="11:24" ht="15" customHeight="1" x14ac:dyDescent="0.25">
      <c r="K996" s="130" t="s">
        <v>4</v>
      </c>
      <c r="L996" s="130" t="s">
        <v>306</v>
      </c>
      <c r="M996" s="131">
        <v>415</v>
      </c>
      <c r="N996" s="57"/>
      <c r="P996" s="137" t="s">
        <v>369</v>
      </c>
      <c r="Q996" s="131">
        <v>5359</v>
      </c>
      <c r="R996" s="134" t="s">
        <v>301</v>
      </c>
      <c r="T996" s="135"/>
      <c r="U996" s="135"/>
      <c r="V996" s="138"/>
      <c r="W996" s="138"/>
      <c r="X996" s="138"/>
    </row>
    <row r="997" spans="11:24" ht="15" customHeight="1" x14ac:dyDescent="0.25">
      <c r="K997" s="130" t="s">
        <v>5</v>
      </c>
      <c r="L997" s="130" t="s">
        <v>308</v>
      </c>
      <c r="M997" s="131">
        <v>16451</v>
      </c>
      <c r="N997" s="57"/>
      <c r="Q997" s="52"/>
      <c r="R997" s="52"/>
      <c r="S997" s="52"/>
      <c r="T997" s="137"/>
      <c r="U997" s="137"/>
      <c r="V997" s="137" t="s">
        <v>387</v>
      </c>
      <c r="W997" s="137"/>
      <c r="X997" s="130"/>
    </row>
    <row r="998" spans="11:24" ht="15" customHeight="1" x14ac:dyDescent="0.25">
      <c r="K998" s="130" t="s">
        <v>538</v>
      </c>
      <c r="L998" s="130" t="s">
        <v>536</v>
      </c>
      <c r="M998" s="131">
        <v>0</v>
      </c>
      <c r="N998" s="57"/>
      <c r="S998" s="38" t="s">
        <v>454</v>
      </c>
      <c r="T998" s="137" t="s">
        <v>371</v>
      </c>
      <c r="U998" s="137"/>
      <c r="V998" s="196">
        <v>0</v>
      </c>
      <c r="W998" s="196"/>
      <c r="X998" s="130"/>
    </row>
    <row r="999" spans="11:24" ht="15" customHeight="1" x14ac:dyDescent="0.25">
      <c r="K999" s="130" t="s">
        <v>397</v>
      </c>
      <c r="L999" s="130" t="s">
        <v>313</v>
      </c>
      <c r="M999" s="131">
        <v>23109</v>
      </c>
      <c r="N999" s="52"/>
      <c r="S999" s="38" t="s">
        <v>451</v>
      </c>
      <c r="T999" s="159" t="s">
        <v>10</v>
      </c>
      <c r="U999" s="137"/>
      <c r="V999" s="196">
        <v>0</v>
      </c>
      <c r="W999" s="196"/>
      <c r="X999" s="130"/>
    </row>
    <row r="1000" spans="11:24" ht="15" customHeight="1" x14ac:dyDescent="0.25">
      <c r="K1000" s="130" t="s">
        <v>11</v>
      </c>
      <c r="L1000" s="130" t="s">
        <v>320</v>
      </c>
      <c r="M1000" s="131">
        <v>14799</v>
      </c>
      <c r="N1000" s="129"/>
      <c r="S1000" s="38" t="s">
        <v>452</v>
      </c>
      <c r="T1000" s="137" t="s">
        <v>8</v>
      </c>
      <c r="U1000" s="137"/>
      <c r="V1000" s="196">
        <v>0</v>
      </c>
      <c r="W1000" s="196"/>
      <c r="X1000" s="197">
        <v>0</v>
      </c>
    </row>
    <row r="1001" spans="11:24" ht="15" customHeight="1" x14ac:dyDescent="0.25">
      <c r="K1001" s="130"/>
      <c r="L1001" s="130"/>
      <c r="M1001" s="133"/>
      <c r="N1001" s="57"/>
      <c r="P1001" s="127" t="s">
        <v>427</v>
      </c>
      <c r="Q1001" s="139"/>
      <c r="S1001" s="38" t="s">
        <v>453</v>
      </c>
      <c r="T1001" s="137" t="s">
        <v>9</v>
      </c>
      <c r="U1001" s="137"/>
      <c r="V1001" s="196">
        <v>0</v>
      </c>
      <c r="W1001" s="196"/>
      <c r="X1001" s="130"/>
    </row>
    <row r="1002" spans="11:24" ht="15" customHeight="1" x14ac:dyDescent="0.25">
      <c r="K1002" s="127" t="s">
        <v>392</v>
      </c>
      <c r="L1002" s="127"/>
      <c r="M1002" s="128"/>
      <c r="N1002" s="57"/>
      <c r="P1002" s="130" t="s">
        <v>383</v>
      </c>
      <c r="Q1002" s="131">
        <v>2011</v>
      </c>
      <c r="R1002" s="134" t="s">
        <v>309</v>
      </c>
      <c r="S1002" s="38" t="s">
        <v>455</v>
      </c>
      <c r="T1002" s="137" t="s">
        <v>7</v>
      </c>
      <c r="U1002" s="137"/>
      <c r="V1002" s="196">
        <v>0</v>
      </c>
      <c r="W1002" s="196"/>
      <c r="X1002" s="130"/>
    </row>
    <row r="1003" spans="11:24" ht="15" customHeight="1" x14ac:dyDescent="0.25">
      <c r="K1003" s="130" t="s">
        <v>3</v>
      </c>
      <c r="L1003" s="130" t="s">
        <v>449</v>
      </c>
      <c r="M1003" s="131">
        <v>26999</v>
      </c>
      <c r="N1003" s="57"/>
      <c r="P1003" s="130" t="s">
        <v>384</v>
      </c>
      <c r="Q1003" s="131">
        <v>8668</v>
      </c>
      <c r="R1003" s="134" t="s">
        <v>304</v>
      </c>
      <c r="S1003" s="38" t="s">
        <v>514</v>
      </c>
      <c r="T1003" s="137" t="s">
        <v>497</v>
      </c>
      <c r="U1003" s="137"/>
      <c r="V1003" s="196">
        <v>500</v>
      </c>
      <c r="W1003" s="198"/>
      <c r="X1003" s="199"/>
    </row>
    <row r="1004" spans="11:24" ht="15" customHeight="1" x14ac:dyDescent="0.25">
      <c r="K1004" s="130" t="s">
        <v>4</v>
      </c>
      <c r="L1004" s="130" t="s">
        <v>449</v>
      </c>
      <c r="M1004" s="131">
        <v>10679</v>
      </c>
      <c r="N1004" s="57"/>
      <c r="T1004" s="140" t="s">
        <v>6</v>
      </c>
      <c r="U1004" s="140"/>
      <c r="V1004" s="198">
        <v>500</v>
      </c>
      <c r="W1004" s="80"/>
      <c r="X1004" s="69"/>
    </row>
    <row r="1005" spans="11:24" ht="15" customHeight="1" x14ac:dyDescent="0.25">
      <c r="K1005" s="130" t="s">
        <v>5</v>
      </c>
      <c r="L1005" s="130" t="s">
        <v>603</v>
      </c>
      <c r="M1005" s="131">
        <v>8</v>
      </c>
      <c r="N1005" s="52"/>
    </row>
    <row r="1006" spans="11:24" ht="15" customHeight="1" x14ac:dyDescent="0.25">
      <c r="K1006" s="130" t="s">
        <v>538</v>
      </c>
      <c r="L1006" s="130" t="s">
        <v>537</v>
      </c>
      <c r="M1006" s="131">
        <v>0</v>
      </c>
      <c r="N1006" s="129"/>
    </row>
    <row r="1007" spans="11:24" ht="15" customHeight="1" x14ac:dyDescent="0.25">
      <c r="K1007" s="130" t="s">
        <v>397</v>
      </c>
      <c r="L1007" s="130" t="s">
        <v>450</v>
      </c>
      <c r="M1007" s="131">
        <v>37686</v>
      </c>
      <c r="N1007" s="57"/>
      <c r="P1007" s="141"/>
      <c r="Q1007" s="141"/>
      <c r="R1007" s="141"/>
      <c r="S1007" s="141"/>
    </row>
    <row r="1008" spans="11:24" ht="15" customHeight="1" x14ac:dyDescent="0.25">
      <c r="K1008" s="130" t="s">
        <v>11</v>
      </c>
      <c r="L1008" s="130" t="s">
        <v>318</v>
      </c>
      <c r="M1008" s="131">
        <v>50771</v>
      </c>
      <c r="N1008" s="57"/>
    </row>
    <row r="1009" spans="1:24" ht="15" customHeight="1" x14ac:dyDescent="0.25">
      <c r="K1009" s="127" t="s">
        <v>0</v>
      </c>
      <c r="L1009" s="127"/>
      <c r="M1009" s="128"/>
      <c r="N1009" s="57"/>
      <c r="P1009" s="483" t="s">
        <v>425</v>
      </c>
      <c r="Q1009" s="483"/>
      <c r="R1009" s="483"/>
      <c r="S1009" s="142"/>
    </row>
    <row r="1010" spans="1:24" ht="15" customHeight="1" x14ac:dyDescent="0.25">
      <c r="K1010" s="130" t="s">
        <v>391</v>
      </c>
      <c r="L1010" s="130" t="s">
        <v>449</v>
      </c>
      <c r="M1010" s="131">
        <v>12270</v>
      </c>
      <c r="N1010" s="57"/>
      <c r="P1010" s="200" t="s">
        <v>0</v>
      </c>
      <c r="Q1010" s="201">
        <v>21752</v>
      </c>
      <c r="R1010" s="202">
        <v>45329</v>
      </c>
      <c r="S1010" s="143"/>
    </row>
    <row r="1011" spans="1:24" ht="15" customHeight="1" x14ac:dyDescent="0.25">
      <c r="K1011" s="130" t="s">
        <v>4</v>
      </c>
      <c r="L1011" s="130" t="s">
        <v>303</v>
      </c>
      <c r="M1011" s="131">
        <v>1187</v>
      </c>
      <c r="N1011" s="57"/>
      <c r="P1011" s="200" t="s">
        <v>182</v>
      </c>
      <c r="Q1011" s="201">
        <v>61390</v>
      </c>
      <c r="R1011" s="202">
        <v>45244</v>
      </c>
      <c r="S1011" s="143"/>
    </row>
    <row r="1012" spans="1:24" ht="15" customHeight="1" x14ac:dyDescent="0.25">
      <c r="K1012" s="130" t="s">
        <v>5</v>
      </c>
      <c r="L1012" s="130" t="s">
        <v>307</v>
      </c>
      <c r="M1012" s="131">
        <v>1388</v>
      </c>
      <c r="N1012" s="57"/>
      <c r="P1012" s="200" t="s">
        <v>181</v>
      </c>
      <c r="Q1012" s="201">
        <v>9728</v>
      </c>
      <c r="R1012" s="202">
        <v>45551</v>
      </c>
      <c r="S1012" s="143"/>
    </row>
    <row r="1013" spans="1:24" ht="15" customHeight="1" x14ac:dyDescent="0.25">
      <c r="A1013" s="59" t="s">
        <v>528</v>
      </c>
      <c r="K1013" s="130" t="s">
        <v>538</v>
      </c>
      <c r="L1013" s="130" t="s">
        <v>605</v>
      </c>
      <c r="M1013" s="131">
        <v>0</v>
      </c>
      <c r="N1013" s="57"/>
      <c r="P1013" s="200" t="s">
        <v>2</v>
      </c>
      <c r="Q1013" s="201">
        <v>16220</v>
      </c>
      <c r="R1013" s="202">
        <v>45254</v>
      </c>
      <c r="S1013" s="143"/>
    </row>
    <row r="1014" spans="1:24" ht="15" customHeight="1" x14ac:dyDescent="0.25">
      <c r="K1014" s="130" t="s">
        <v>397</v>
      </c>
      <c r="L1014" s="130" t="s">
        <v>310</v>
      </c>
      <c r="M1014" s="131">
        <v>14845</v>
      </c>
      <c r="N1014" s="57"/>
      <c r="P1014" s="203"/>
      <c r="Q1014" s="204"/>
      <c r="R1014" s="144"/>
      <c r="S1014" s="144"/>
    </row>
    <row r="1015" spans="1:24" ht="15" customHeight="1" x14ac:dyDescent="0.25">
      <c r="B1015" s="471" t="s">
        <v>287</v>
      </c>
      <c r="C1015" s="471"/>
      <c r="D1015" s="471" t="s">
        <v>288</v>
      </c>
      <c r="E1015" s="471"/>
      <c r="F1015" s="471"/>
      <c r="G1015" s="472" t="s">
        <v>407</v>
      </c>
      <c r="H1015" s="472"/>
      <c r="I1015" s="472"/>
      <c r="K1015" s="130" t="s">
        <v>11</v>
      </c>
      <c r="L1015" s="130" t="s">
        <v>317</v>
      </c>
      <c r="M1015" s="131">
        <v>17545</v>
      </c>
      <c r="N1015" s="57"/>
      <c r="P1015" s="200" t="s">
        <v>295</v>
      </c>
      <c r="Q1015" s="201">
        <v>102478</v>
      </c>
      <c r="R1015" s="202">
        <v>45366</v>
      </c>
      <c r="S1015" s="143"/>
    </row>
    <row r="1016" spans="1:24" ht="15" customHeight="1" thickBot="1" x14ac:dyDescent="0.3">
      <c r="B1016" s="145" t="s">
        <v>266</v>
      </c>
      <c r="C1016" s="145"/>
      <c r="D1016" s="484" t="s">
        <v>657</v>
      </c>
      <c r="E1016" s="484"/>
      <c r="F1016" s="484"/>
      <c r="G1016" s="419" t="s">
        <v>658</v>
      </c>
      <c r="H1016" s="145"/>
      <c r="I1016" s="420" t="s">
        <v>659</v>
      </c>
      <c r="M1016" s="52"/>
      <c r="N1016" s="52"/>
      <c r="O1016" s="52"/>
    </row>
    <row r="1017" spans="1:24" ht="15" customHeight="1" x14ac:dyDescent="0.25">
      <c r="B1017" s="145" t="s">
        <v>289</v>
      </c>
      <c r="C1017" s="145"/>
      <c r="D1017" s="475" t="s">
        <v>660</v>
      </c>
      <c r="E1017" s="475"/>
      <c r="F1017" s="475"/>
      <c r="G1017" s="419" t="s">
        <v>661</v>
      </c>
      <c r="H1017" s="145"/>
      <c r="I1017" s="420" t="s">
        <v>662</v>
      </c>
      <c r="K1017" s="205" t="s">
        <v>0</v>
      </c>
      <c r="L1017" s="206"/>
      <c r="M1017" s="207">
        <v>17728</v>
      </c>
      <c r="N1017" s="208"/>
      <c r="O1017" s="209">
        <v>0.60138888888888886</v>
      </c>
      <c r="P1017" s="210" t="s">
        <v>641</v>
      </c>
      <c r="Q1017" s="211" t="s">
        <v>429</v>
      </c>
      <c r="R1017" s="205" t="s">
        <v>0</v>
      </c>
      <c r="S1017" s="212"/>
      <c r="T1017" s="208">
        <v>21752</v>
      </c>
      <c r="U1017" s="213"/>
      <c r="V1017" s="214">
        <v>45329</v>
      </c>
      <c r="W1017" s="146"/>
    </row>
    <row r="1018" spans="1:24" ht="15" customHeight="1" x14ac:dyDescent="0.25">
      <c r="B1018" s="145" t="s">
        <v>268</v>
      </c>
      <c r="C1018" s="145"/>
      <c r="D1018" s="475" t="s">
        <v>663</v>
      </c>
      <c r="E1018" s="475"/>
      <c r="F1018" s="475"/>
      <c r="G1018" s="419" t="s">
        <v>664</v>
      </c>
      <c r="H1018" s="145"/>
      <c r="I1018" s="420" t="s">
        <v>665</v>
      </c>
      <c r="K1018" s="215" t="s">
        <v>182</v>
      </c>
      <c r="L1018" s="216"/>
      <c r="M1018" s="217">
        <v>51165</v>
      </c>
      <c r="N1018" s="218"/>
      <c r="O1018" s="219">
        <v>0.78749999999999998</v>
      </c>
      <c r="P1018" s="220" t="s">
        <v>641</v>
      </c>
      <c r="Q1018" s="211" t="s">
        <v>429</v>
      </c>
      <c r="R1018" s="215" t="s">
        <v>182</v>
      </c>
      <c r="S1018" s="221"/>
      <c r="T1018" s="218">
        <v>61390</v>
      </c>
      <c r="U1018" s="222"/>
      <c r="V1018" s="223">
        <v>45244</v>
      </c>
      <c r="W1018" s="146"/>
      <c r="X1018" s="38"/>
    </row>
    <row r="1019" spans="1:24" ht="15" customHeight="1" x14ac:dyDescent="0.25">
      <c r="B1019" s="145" t="s">
        <v>267</v>
      </c>
      <c r="C1019" s="145"/>
      <c r="D1019" s="475" t="s">
        <v>666</v>
      </c>
      <c r="E1019" s="475"/>
      <c r="F1019" s="475"/>
      <c r="G1019" s="419" t="s">
        <v>667</v>
      </c>
      <c r="H1019" s="145"/>
      <c r="I1019" s="420" t="s">
        <v>668</v>
      </c>
      <c r="K1019" s="215" t="s">
        <v>181</v>
      </c>
      <c r="L1019" s="216"/>
      <c r="M1019" s="217">
        <v>9240</v>
      </c>
      <c r="N1019" s="218"/>
      <c r="O1019" s="219">
        <v>0.62569444444444444</v>
      </c>
      <c r="P1019" s="220" t="s">
        <v>641</v>
      </c>
      <c r="Q1019" s="211" t="s">
        <v>429</v>
      </c>
      <c r="R1019" s="215" t="s">
        <v>181</v>
      </c>
      <c r="S1019" s="221"/>
      <c r="T1019" s="218">
        <v>9728</v>
      </c>
      <c r="U1019" s="222"/>
      <c r="V1019" s="223">
        <v>45551</v>
      </c>
      <c r="W1019" s="146"/>
      <c r="X1019" s="38"/>
    </row>
    <row r="1020" spans="1:24" ht="15" customHeight="1" x14ac:dyDescent="0.25">
      <c r="B1020" s="145" t="s">
        <v>290</v>
      </c>
      <c r="C1020" s="145"/>
      <c r="D1020" s="475" t="s">
        <v>669</v>
      </c>
      <c r="E1020" s="475"/>
      <c r="F1020" s="475"/>
      <c r="G1020" s="419" t="s">
        <v>670</v>
      </c>
      <c r="H1020" s="145"/>
      <c r="I1020" s="420" t="s">
        <v>671</v>
      </c>
      <c r="K1020" s="215" t="s">
        <v>2</v>
      </c>
      <c r="L1020" s="216"/>
      <c r="M1020" s="217">
        <v>15412</v>
      </c>
      <c r="N1020" s="218"/>
      <c r="O1020" s="219">
        <v>0.64513888888888882</v>
      </c>
      <c r="P1020" s="220" t="s">
        <v>641</v>
      </c>
      <c r="Q1020" s="211" t="s">
        <v>429</v>
      </c>
      <c r="R1020" s="215" t="s">
        <v>2</v>
      </c>
      <c r="S1020" s="221"/>
      <c r="T1020" s="218">
        <v>16220</v>
      </c>
      <c r="U1020" s="222"/>
      <c r="V1020" s="223">
        <v>45254</v>
      </c>
      <c r="W1020" s="146"/>
      <c r="X1020" s="38"/>
    </row>
    <row r="1021" spans="1:24" ht="15" customHeight="1" x14ac:dyDescent="0.25">
      <c r="K1021" s="215"/>
      <c r="L1021" s="216"/>
      <c r="M1021" s="217"/>
      <c r="N1021" s="218"/>
      <c r="O1021" s="224"/>
      <c r="P1021" s="220"/>
      <c r="Q1021" s="225"/>
      <c r="R1021" s="226"/>
      <c r="S1021" s="227"/>
      <c r="T1021" s="228"/>
      <c r="U1021" s="228"/>
      <c r="V1021" s="229"/>
      <c r="W1021" s="147"/>
      <c r="X1021" s="38"/>
    </row>
    <row r="1022" spans="1:24" ht="15" customHeight="1" x14ac:dyDescent="0.25">
      <c r="K1022" s="215" t="s">
        <v>295</v>
      </c>
      <c r="L1022" s="216"/>
      <c r="M1022" s="217">
        <v>91729</v>
      </c>
      <c r="N1022" s="218"/>
      <c r="O1022" s="224">
        <v>0.80486111111111114</v>
      </c>
      <c r="P1022" s="220" t="s">
        <v>641</v>
      </c>
      <c r="Q1022" s="211" t="s">
        <v>429</v>
      </c>
      <c r="R1022" s="215" t="s">
        <v>295</v>
      </c>
      <c r="S1022" s="221"/>
      <c r="T1022" s="218">
        <v>102478</v>
      </c>
      <c r="U1022" s="222"/>
      <c r="V1022" s="223">
        <v>45366</v>
      </c>
      <c r="W1022" s="146"/>
      <c r="X1022" s="38"/>
    </row>
    <row r="1023" spans="1:24" ht="15" customHeight="1" thickBot="1" x14ac:dyDescent="0.3">
      <c r="K1023" s="480" t="s">
        <v>444</v>
      </c>
      <c r="L1023" s="481"/>
      <c r="M1023" s="481"/>
      <c r="N1023" s="481"/>
      <c r="O1023" s="481"/>
      <c r="P1023" s="482"/>
      <c r="Q1023" s="230"/>
      <c r="R1023" s="480" t="s">
        <v>445</v>
      </c>
      <c r="S1023" s="481"/>
      <c r="T1023" s="481"/>
      <c r="U1023" s="481"/>
      <c r="V1023" s="482"/>
      <c r="W1023" s="148"/>
      <c r="X1023" s="38"/>
    </row>
    <row r="1024" spans="1:24" ht="15" customHeight="1" x14ac:dyDescent="0.25">
      <c r="A1024" s="58" t="s">
        <v>486</v>
      </c>
      <c r="Q1024" s="52"/>
      <c r="R1024" s="52"/>
      <c r="S1024" s="52"/>
      <c r="T1024" s="52"/>
      <c r="U1024" s="52"/>
      <c r="V1024" s="38"/>
      <c r="W1024" s="38"/>
      <c r="X1024" s="38"/>
    </row>
    <row r="1025" spans="1:25" ht="15" customHeight="1" x14ac:dyDescent="0.25">
      <c r="A1025" s="59" t="s">
        <v>291</v>
      </c>
      <c r="P1025" s="34" t="s">
        <v>12</v>
      </c>
      <c r="Q1025" s="34" t="s">
        <v>13</v>
      </c>
      <c r="R1025" s="34" t="s">
        <v>14</v>
      </c>
      <c r="S1025" s="34"/>
      <c r="T1025" s="34" t="s">
        <v>15</v>
      </c>
      <c r="U1025" s="34"/>
      <c r="V1025" s="34" t="s">
        <v>16</v>
      </c>
      <c r="W1025" s="34"/>
    </row>
    <row r="1026" spans="1:25" ht="15" customHeight="1" x14ac:dyDescent="0.25">
      <c r="K1026" s="476" t="s">
        <v>17</v>
      </c>
      <c r="L1026" s="232"/>
      <c r="M1026" s="233" t="s">
        <v>18</v>
      </c>
      <c r="N1026" s="233"/>
      <c r="O1026" s="233"/>
      <c r="P1026" s="234">
        <v>99</v>
      </c>
      <c r="Q1026" s="235">
        <v>99</v>
      </c>
      <c r="R1026" s="236">
        <v>839.18</v>
      </c>
      <c r="S1026" s="236"/>
      <c r="T1026" s="237">
        <v>36.68</v>
      </c>
      <c r="U1026" s="237"/>
      <c r="V1026" s="238" t="s">
        <v>672</v>
      </c>
      <c r="W1026" s="34"/>
    </row>
    <row r="1027" spans="1:25" ht="15" customHeight="1" x14ac:dyDescent="0.25">
      <c r="K1027" s="477"/>
      <c r="L1027" s="240"/>
      <c r="M1027" s="38" t="s">
        <v>150</v>
      </c>
      <c r="P1027" s="241">
        <v>150</v>
      </c>
      <c r="Q1027" s="242">
        <v>106</v>
      </c>
      <c r="R1027" s="243">
        <v>769.56</v>
      </c>
      <c r="S1027" s="243"/>
      <c r="T1027" s="244">
        <v>36.159999999999997</v>
      </c>
      <c r="U1027" s="244"/>
      <c r="V1027" s="245" t="s">
        <v>673</v>
      </c>
      <c r="W1027" s="34"/>
    </row>
    <row r="1028" spans="1:25" ht="15" customHeight="1" x14ac:dyDescent="0.25">
      <c r="K1028" s="478"/>
      <c r="L1028" s="247"/>
      <c r="M1028" s="248" t="s">
        <v>19</v>
      </c>
      <c r="N1028" s="248"/>
      <c r="O1028" s="248"/>
      <c r="P1028" s="249">
        <v>308</v>
      </c>
      <c r="Q1028" s="250">
        <v>146</v>
      </c>
      <c r="R1028" s="251">
        <v>579.16</v>
      </c>
      <c r="S1028" s="251"/>
      <c r="T1028" s="252">
        <v>26.61</v>
      </c>
      <c r="U1028" s="252"/>
      <c r="V1028" s="253" t="s">
        <v>330</v>
      </c>
      <c r="W1028" s="34"/>
    </row>
    <row r="1029" spans="1:25" ht="15" customHeight="1" x14ac:dyDescent="0.25">
      <c r="K1029" s="476" t="s">
        <v>20</v>
      </c>
      <c r="L1029" s="240"/>
      <c r="M1029" s="38" t="s">
        <v>21</v>
      </c>
      <c r="P1029" s="241">
        <v>182</v>
      </c>
      <c r="Q1029" s="242">
        <v>402</v>
      </c>
      <c r="R1029" s="243">
        <v>798.18</v>
      </c>
      <c r="S1029" s="243"/>
      <c r="T1029" s="244">
        <v>43.13</v>
      </c>
      <c r="U1029" s="244"/>
      <c r="V1029" s="245" t="s">
        <v>330</v>
      </c>
      <c r="W1029" s="34"/>
    </row>
    <row r="1030" spans="1:25" ht="15" customHeight="1" x14ac:dyDescent="0.25">
      <c r="K1030" s="477"/>
      <c r="L1030" s="240"/>
      <c r="M1030" s="90" t="s">
        <v>22</v>
      </c>
      <c r="N1030" s="90"/>
      <c r="O1030" s="90"/>
      <c r="P1030" s="254">
        <v>454</v>
      </c>
      <c r="Q1030" s="255">
        <v>465</v>
      </c>
      <c r="R1030" s="256">
        <v>694.7</v>
      </c>
      <c r="S1030" s="256"/>
      <c r="T1030" s="257">
        <v>55.6</v>
      </c>
      <c r="U1030" s="257"/>
      <c r="V1030" s="258" t="s">
        <v>330</v>
      </c>
      <c r="W1030" s="34"/>
    </row>
    <row r="1031" spans="1:25" ht="15" customHeight="1" x14ac:dyDescent="0.25">
      <c r="K1031" s="477"/>
      <c r="L1031" s="240"/>
      <c r="M1031" s="38" t="s">
        <v>23</v>
      </c>
      <c r="P1031" s="241">
        <v>447</v>
      </c>
      <c r="Q1031" s="242">
        <v>445</v>
      </c>
      <c r="R1031" s="243" t="s">
        <v>330</v>
      </c>
      <c r="S1031" s="243"/>
      <c r="T1031" s="244">
        <v>39.5</v>
      </c>
      <c r="U1031" s="244"/>
      <c r="V1031" s="245" t="s">
        <v>330</v>
      </c>
      <c r="W1031" s="34"/>
    </row>
    <row r="1032" spans="1:25" ht="15" customHeight="1" x14ac:dyDescent="0.25">
      <c r="K1032" s="477"/>
      <c r="L1032" s="240"/>
      <c r="M1032" s="90" t="s">
        <v>24</v>
      </c>
      <c r="N1032" s="90"/>
      <c r="O1032" s="90"/>
      <c r="P1032" s="254">
        <v>452</v>
      </c>
      <c r="Q1032" s="255">
        <v>452</v>
      </c>
      <c r="R1032" s="256" t="s">
        <v>330</v>
      </c>
      <c r="S1032" s="256"/>
      <c r="T1032" s="257">
        <v>79.989999999999995</v>
      </c>
      <c r="U1032" s="257"/>
      <c r="V1032" s="258" t="s">
        <v>674</v>
      </c>
      <c r="W1032" s="34"/>
    </row>
    <row r="1033" spans="1:25" ht="15" customHeight="1" x14ac:dyDescent="0.25">
      <c r="K1033" s="476" t="s">
        <v>185</v>
      </c>
      <c r="L1033" s="232"/>
      <c r="M1033" s="72" t="s">
        <v>183</v>
      </c>
      <c r="N1033" s="72"/>
      <c r="O1033" s="72"/>
      <c r="P1033" s="259">
        <v>54</v>
      </c>
      <c r="Q1033" s="260">
        <v>54</v>
      </c>
      <c r="R1033" s="261">
        <v>792.4</v>
      </c>
      <c r="S1033" s="261"/>
      <c r="T1033" s="262">
        <v>38.340000000000003</v>
      </c>
      <c r="U1033" s="262"/>
      <c r="V1033" s="263" t="s">
        <v>330</v>
      </c>
      <c r="W1033" s="34"/>
    </row>
    <row r="1034" spans="1:25" ht="15" customHeight="1" x14ac:dyDescent="0.25">
      <c r="K1034" s="478"/>
      <c r="L1034" s="247"/>
      <c r="M1034" s="248" t="s">
        <v>184</v>
      </c>
      <c r="N1034" s="248"/>
      <c r="O1034" s="248"/>
      <c r="P1034" s="249">
        <v>96</v>
      </c>
      <c r="Q1034" s="250">
        <v>82</v>
      </c>
      <c r="R1034" s="251">
        <v>738.79</v>
      </c>
      <c r="S1034" s="251"/>
      <c r="T1034" s="252">
        <v>19.25</v>
      </c>
      <c r="U1034" s="252"/>
      <c r="V1034" s="253" t="s">
        <v>330</v>
      </c>
      <c r="W1034" s="34"/>
    </row>
    <row r="1035" spans="1:25" ht="15" customHeight="1" x14ac:dyDescent="0.25">
      <c r="K1035" s="477" t="s">
        <v>25</v>
      </c>
      <c r="L1035" s="240"/>
      <c r="M1035" s="38" t="s">
        <v>638</v>
      </c>
      <c r="P1035" s="241">
        <v>210</v>
      </c>
      <c r="Q1035" s="242">
        <v>636</v>
      </c>
      <c r="R1035" s="243">
        <v>638.65</v>
      </c>
      <c r="S1035" s="243"/>
      <c r="T1035" s="244">
        <v>38.03</v>
      </c>
      <c r="U1035" s="244"/>
      <c r="V1035" s="245" t="s">
        <v>330</v>
      </c>
      <c r="W1035" s="34"/>
    </row>
    <row r="1036" spans="1:25" ht="15" customHeight="1" x14ac:dyDescent="0.25">
      <c r="K1036" s="477"/>
      <c r="L1036" s="240"/>
      <c r="M1036" s="90" t="s">
        <v>26</v>
      </c>
      <c r="N1036" s="90"/>
      <c r="O1036" s="90"/>
      <c r="P1036" s="254">
        <v>1457</v>
      </c>
      <c r="Q1036" s="255">
        <v>1905</v>
      </c>
      <c r="R1036" s="256">
        <v>504.66</v>
      </c>
      <c r="S1036" s="256"/>
      <c r="T1036" s="257">
        <v>27.11</v>
      </c>
      <c r="U1036" s="257"/>
      <c r="V1036" s="258" t="s">
        <v>330</v>
      </c>
      <c r="W1036" s="34"/>
      <c r="Y1036" s="38"/>
    </row>
    <row r="1037" spans="1:25" ht="15" customHeight="1" x14ac:dyDescent="0.25">
      <c r="K1037" s="477"/>
      <c r="L1037" s="240"/>
      <c r="M1037" s="38" t="s">
        <v>27</v>
      </c>
      <c r="P1037" s="241">
        <v>1403</v>
      </c>
      <c r="Q1037" s="242">
        <v>1563</v>
      </c>
      <c r="R1037" s="243">
        <v>430.75</v>
      </c>
      <c r="S1037" s="243"/>
      <c r="T1037" s="244">
        <v>74.3</v>
      </c>
      <c r="U1037" s="244"/>
      <c r="V1037" s="245" t="s">
        <v>330</v>
      </c>
      <c r="W1037" s="34"/>
      <c r="Y1037" s="38"/>
    </row>
    <row r="1038" spans="1:25" ht="15" customHeight="1" x14ac:dyDescent="0.25">
      <c r="K1038" s="478"/>
      <c r="L1038" s="247"/>
      <c r="M1038" s="248" t="s">
        <v>28</v>
      </c>
      <c r="N1038" s="248"/>
      <c r="O1038" s="248"/>
      <c r="P1038" s="249">
        <v>2772</v>
      </c>
      <c r="Q1038" s="250">
        <v>2124</v>
      </c>
      <c r="R1038" s="256">
        <v>396.32</v>
      </c>
      <c r="S1038" s="251"/>
      <c r="T1038" s="252">
        <v>51.56</v>
      </c>
      <c r="U1038" s="252"/>
      <c r="V1038" s="253" t="s">
        <v>330</v>
      </c>
      <c r="W1038" s="34"/>
      <c r="Y1038" s="38"/>
    </row>
    <row r="1039" spans="1:25" ht="15" customHeight="1" x14ac:dyDescent="0.25">
      <c r="K1039" s="476" t="s">
        <v>29</v>
      </c>
      <c r="L1039" s="232"/>
      <c r="M1039" s="72" t="s">
        <v>30</v>
      </c>
      <c r="N1039" s="72"/>
      <c r="O1039" s="72"/>
      <c r="P1039" s="259">
        <v>24</v>
      </c>
      <c r="Q1039" s="260">
        <v>20</v>
      </c>
      <c r="R1039" s="261">
        <v>836.42</v>
      </c>
      <c r="S1039" s="261"/>
      <c r="T1039" s="262">
        <v>20.66</v>
      </c>
      <c r="U1039" s="262"/>
      <c r="V1039" s="263" t="s">
        <v>330</v>
      </c>
      <c r="W1039" s="34"/>
      <c r="Y1039" s="38"/>
    </row>
    <row r="1040" spans="1:25" ht="15" customHeight="1" x14ac:dyDescent="0.25">
      <c r="K1040" s="477"/>
      <c r="L1040" s="240"/>
      <c r="M1040" s="90" t="s">
        <v>31</v>
      </c>
      <c r="N1040" s="90"/>
      <c r="O1040" s="90"/>
      <c r="P1040" s="254">
        <v>43</v>
      </c>
      <c r="Q1040" s="255">
        <v>45</v>
      </c>
      <c r="R1040" s="256" t="s">
        <v>330</v>
      </c>
      <c r="S1040" s="256"/>
      <c r="T1040" s="257">
        <v>78.790000000000006</v>
      </c>
      <c r="U1040" s="257"/>
      <c r="V1040" s="258" t="s">
        <v>330</v>
      </c>
      <c r="W1040" s="34"/>
      <c r="Y1040" s="38"/>
    </row>
    <row r="1041" spans="11:25" ht="15" customHeight="1" x14ac:dyDescent="0.25">
      <c r="K1041" s="478"/>
      <c r="L1041" s="247"/>
      <c r="M1041" s="65" t="s">
        <v>32</v>
      </c>
      <c r="N1041" s="65"/>
      <c r="O1041" s="65"/>
      <c r="P1041" s="264">
        <v>41</v>
      </c>
      <c r="Q1041" s="265">
        <v>44</v>
      </c>
      <c r="R1041" s="243" t="s">
        <v>330</v>
      </c>
      <c r="S1041" s="266"/>
      <c r="T1041" s="267">
        <v>91.05</v>
      </c>
      <c r="U1041" s="267"/>
      <c r="V1041" s="268" t="s">
        <v>330</v>
      </c>
      <c r="W1041" s="34"/>
      <c r="Y1041" s="38"/>
    </row>
    <row r="1042" spans="11:25" ht="15" customHeight="1" x14ac:dyDescent="0.25">
      <c r="K1042" s="457" t="s">
        <v>33</v>
      </c>
      <c r="L1042" s="270"/>
      <c r="M1042" s="72" t="s">
        <v>34</v>
      </c>
      <c r="N1042" s="72"/>
      <c r="O1042" s="72"/>
      <c r="P1042" s="259">
        <v>62</v>
      </c>
      <c r="Q1042" s="260">
        <v>87</v>
      </c>
      <c r="R1042" s="261">
        <v>907.89</v>
      </c>
      <c r="S1042" s="261"/>
      <c r="T1042" s="262">
        <v>51.65</v>
      </c>
      <c r="U1042" s="262"/>
      <c r="V1042" s="263" t="s">
        <v>330</v>
      </c>
      <c r="W1042" s="34"/>
      <c r="Y1042" s="38"/>
    </row>
    <row r="1043" spans="11:25" ht="15" customHeight="1" x14ac:dyDescent="0.25">
      <c r="K1043" s="479"/>
      <c r="L1043" s="30"/>
      <c r="M1043" s="90" t="s">
        <v>35</v>
      </c>
      <c r="N1043" s="90"/>
      <c r="O1043" s="90"/>
      <c r="P1043" s="254">
        <v>87</v>
      </c>
      <c r="Q1043" s="255">
        <v>86</v>
      </c>
      <c r="R1043" s="256" t="s">
        <v>330</v>
      </c>
      <c r="S1043" s="256"/>
      <c r="T1043" s="257">
        <v>96.57</v>
      </c>
      <c r="U1043" s="257"/>
      <c r="V1043" s="258" t="s">
        <v>330</v>
      </c>
      <c r="W1043" s="34"/>
    </row>
    <row r="1044" spans="11:25" ht="15" customHeight="1" x14ac:dyDescent="0.25">
      <c r="K1044" s="479"/>
      <c r="L1044" s="30"/>
      <c r="M1044" s="38" t="s">
        <v>550</v>
      </c>
      <c r="P1044" s="241">
        <v>174</v>
      </c>
      <c r="Q1044" s="242">
        <v>186</v>
      </c>
      <c r="R1044" s="243" t="s">
        <v>330</v>
      </c>
      <c r="S1044" s="243"/>
      <c r="T1044" s="244">
        <v>34.950000000000003</v>
      </c>
      <c r="U1044" s="244"/>
      <c r="V1044" s="245" t="s">
        <v>330</v>
      </c>
      <c r="W1044" s="34"/>
    </row>
    <row r="1045" spans="11:25" ht="15" customHeight="1" x14ac:dyDescent="0.25">
      <c r="K1045" s="479"/>
      <c r="L1045" s="30"/>
      <c r="M1045" s="90" t="s">
        <v>37</v>
      </c>
      <c r="N1045" s="90"/>
      <c r="O1045" s="90"/>
      <c r="P1045" s="254">
        <v>686</v>
      </c>
      <c r="Q1045" s="255">
        <v>1089</v>
      </c>
      <c r="R1045" s="256">
        <v>757.46</v>
      </c>
      <c r="S1045" s="256"/>
      <c r="T1045" s="257">
        <v>29.97</v>
      </c>
      <c r="U1045" s="257"/>
      <c r="V1045" s="258" t="s">
        <v>330</v>
      </c>
      <c r="W1045" s="34"/>
    </row>
    <row r="1046" spans="11:25" x14ac:dyDescent="0.25">
      <c r="K1046" s="479"/>
      <c r="L1046" s="30"/>
      <c r="M1046" s="38" t="s">
        <v>38</v>
      </c>
      <c r="P1046" s="241">
        <v>1003</v>
      </c>
      <c r="Q1046" s="242">
        <v>1030</v>
      </c>
      <c r="R1046" s="243">
        <v>663.58</v>
      </c>
      <c r="S1046" s="243"/>
      <c r="T1046" s="244">
        <v>76.03</v>
      </c>
      <c r="U1046" s="244"/>
      <c r="V1046" s="245" t="s">
        <v>330</v>
      </c>
      <c r="W1046" s="34"/>
    </row>
    <row r="1047" spans="11:25" x14ac:dyDescent="0.25">
      <c r="K1047" s="479"/>
      <c r="L1047" s="30"/>
      <c r="M1047" s="90" t="s">
        <v>39</v>
      </c>
      <c r="N1047" s="90"/>
      <c r="O1047" s="90"/>
      <c r="P1047" s="254">
        <v>1055</v>
      </c>
      <c r="Q1047" s="255">
        <v>1248</v>
      </c>
      <c r="R1047" s="256">
        <v>620.11</v>
      </c>
      <c r="S1047" s="256"/>
      <c r="T1047" s="257">
        <v>39.65</v>
      </c>
      <c r="U1047" s="257"/>
      <c r="V1047" s="258" t="s">
        <v>330</v>
      </c>
      <c r="W1047" s="34"/>
    </row>
    <row r="1048" spans="11:25" x14ac:dyDescent="0.25">
      <c r="K1048" s="479"/>
      <c r="L1048" s="30"/>
      <c r="M1048" s="38" t="s">
        <v>40</v>
      </c>
      <c r="P1048" s="241">
        <v>1250</v>
      </c>
      <c r="Q1048" s="242">
        <v>1236</v>
      </c>
      <c r="R1048" s="243" t="s">
        <v>330</v>
      </c>
      <c r="S1048" s="243"/>
      <c r="T1048" s="244">
        <v>79.33</v>
      </c>
      <c r="U1048" s="244"/>
      <c r="V1048" s="245" t="s">
        <v>675</v>
      </c>
      <c r="W1048" s="34"/>
    </row>
    <row r="1049" spans="11:25" ht="15" customHeight="1" x14ac:dyDescent="0.25">
      <c r="K1049" s="479"/>
      <c r="L1049" s="30"/>
      <c r="M1049" s="90" t="s">
        <v>41</v>
      </c>
      <c r="N1049" s="90"/>
      <c r="O1049" s="90"/>
      <c r="P1049" s="254">
        <v>1371</v>
      </c>
      <c r="Q1049" s="255">
        <v>1341</v>
      </c>
      <c r="R1049" s="256" t="s">
        <v>330</v>
      </c>
      <c r="S1049" s="256"/>
      <c r="T1049" s="257">
        <v>64.540000000000006</v>
      </c>
      <c r="U1049" s="257"/>
      <c r="V1049" s="258" t="s">
        <v>676</v>
      </c>
      <c r="W1049" s="34"/>
    </row>
    <row r="1050" spans="11:25" x14ac:dyDescent="0.25">
      <c r="K1050" s="479"/>
      <c r="L1050" s="30"/>
      <c r="M1050" s="38" t="s">
        <v>42</v>
      </c>
      <c r="P1050" s="241">
        <v>1336</v>
      </c>
      <c r="Q1050" s="242">
        <v>1562</v>
      </c>
      <c r="R1050" s="243">
        <v>494.08</v>
      </c>
      <c r="S1050" s="243"/>
      <c r="T1050" s="244">
        <v>41.77</v>
      </c>
      <c r="U1050" s="244"/>
      <c r="V1050" s="245" t="s">
        <v>330</v>
      </c>
      <c r="W1050" s="34"/>
    </row>
    <row r="1051" spans="11:25" x14ac:dyDescent="0.25">
      <c r="K1051" s="479"/>
      <c r="L1051" s="30"/>
      <c r="M1051" s="90" t="s">
        <v>43</v>
      </c>
      <c r="N1051" s="90"/>
      <c r="O1051" s="90"/>
      <c r="P1051" s="254">
        <v>1482</v>
      </c>
      <c r="Q1051" s="255">
        <v>1191</v>
      </c>
      <c r="R1051" s="256">
        <v>467.03</v>
      </c>
      <c r="S1051" s="256"/>
      <c r="T1051" s="257">
        <v>89.52</v>
      </c>
      <c r="U1051" s="257"/>
      <c r="V1051" s="258" t="s">
        <v>677</v>
      </c>
      <c r="W1051" s="34"/>
    </row>
    <row r="1052" spans="11:25" x14ac:dyDescent="0.25">
      <c r="K1052" s="479"/>
      <c r="L1052" s="30"/>
      <c r="M1052" s="38" t="s">
        <v>44</v>
      </c>
      <c r="P1052" s="241">
        <v>1627</v>
      </c>
      <c r="Q1052" s="242">
        <v>642</v>
      </c>
      <c r="R1052" s="243">
        <v>437.13</v>
      </c>
      <c r="S1052" s="243"/>
      <c r="T1052" s="244">
        <v>38.5</v>
      </c>
      <c r="U1052" s="244"/>
      <c r="V1052" s="245" t="s">
        <v>330</v>
      </c>
      <c r="W1052" s="34"/>
    </row>
    <row r="1053" spans="11:25" x14ac:dyDescent="0.25">
      <c r="K1053" s="458"/>
      <c r="L1053" s="78"/>
      <c r="M1053" s="90" t="s">
        <v>45</v>
      </c>
      <c r="N1053" s="90"/>
      <c r="O1053" s="90"/>
      <c r="P1053" s="254">
        <v>795</v>
      </c>
      <c r="Q1053" s="255">
        <v>1126</v>
      </c>
      <c r="R1053" s="256">
        <v>376.83</v>
      </c>
      <c r="S1053" s="256"/>
      <c r="T1053" s="257">
        <v>29.39</v>
      </c>
      <c r="U1053" s="257"/>
      <c r="V1053" s="258" t="s">
        <v>330</v>
      </c>
      <c r="W1053" s="34"/>
    </row>
    <row r="1054" spans="11:25" x14ac:dyDescent="0.25">
      <c r="K1054" s="476" t="s">
        <v>186</v>
      </c>
      <c r="L1054" s="232"/>
      <c r="M1054" s="72" t="s">
        <v>154</v>
      </c>
      <c r="N1054" s="72"/>
      <c r="O1054" s="72"/>
      <c r="P1054" s="259">
        <v>117</v>
      </c>
      <c r="Q1054" s="260">
        <v>148</v>
      </c>
      <c r="R1054" s="261" t="s">
        <v>330</v>
      </c>
      <c r="S1054" s="261"/>
      <c r="T1054" s="262">
        <v>95.43</v>
      </c>
      <c r="U1054" s="262"/>
      <c r="V1054" s="263" t="s">
        <v>330</v>
      </c>
      <c r="W1054" s="34"/>
    </row>
    <row r="1055" spans="11:25" x14ac:dyDescent="0.25">
      <c r="K1055" s="478"/>
      <c r="L1055" s="247"/>
      <c r="M1055" s="248" t="s">
        <v>155</v>
      </c>
      <c r="N1055" s="248"/>
      <c r="O1055" s="248"/>
      <c r="P1055" s="249">
        <v>170</v>
      </c>
      <c r="Q1055" s="250">
        <v>175</v>
      </c>
      <c r="R1055" s="251" t="s">
        <v>330</v>
      </c>
      <c r="S1055" s="251"/>
      <c r="T1055" s="252">
        <v>89.53</v>
      </c>
      <c r="U1055" s="252"/>
      <c r="V1055" s="253" t="s">
        <v>330</v>
      </c>
      <c r="W1055" s="34"/>
    </row>
    <row r="1056" spans="11:25" x14ac:dyDescent="0.25">
      <c r="K1056" s="476" t="s">
        <v>187</v>
      </c>
      <c r="L1056" s="232"/>
      <c r="M1056" s="38" t="s">
        <v>156</v>
      </c>
      <c r="P1056" s="241">
        <v>163</v>
      </c>
      <c r="Q1056" s="242">
        <v>163</v>
      </c>
      <c r="R1056" s="243">
        <v>476.93</v>
      </c>
      <c r="S1056" s="243"/>
      <c r="T1056" s="244">
        <v>96.33</v>
      </c>
      <c r="U1056" s="244"/>
      <c r="V1056" s="245" t="s">
        <v>678</v>
      </c>
      <c r="W1056" s="34"/>
    </row>
    <row r="1057" spans="11:23" x14ac:dyDescent="0.25">
      <c r="K1057" s="477"/>
      <c r="L1057" s="240"/>
      <c r="M1057" s="90" t="s">
        <v>157</v>
      </c>
      <c r="N1057" s="90"/>
      <c r="O1057" s="90"/>
      <c r="P1057" s="254">
        <v>139</v>
      </c>
      <c r="Q1057" s="255">
        <v>148</v>
      </c>
      <c r="R1057" s="256">
        <v>447.88</v>
      </c>
      <c r="S1057" s="256"/>
      <c r="T1057" s="257">
        <v>93.69</v>
      </c>
      <c r="U1057" s="257"/>
      <c r="V1057" s="258" t="s">
        <v>330</v>
      </c>
      <c r="W1057" s="34"/>
    </row>
    <row r="1058" spans="11:23" x14ac:dyDescent="0.25">
      <c r="K1058" s="478"/>
      <c r="L1058" s="247"/>
      <c r="M1058" s="65" t="s">
        <v>158</v>
      </c>
      <c r="N1058" s="65"/>
      <c r="O1058" s="65"/>
      <c r="P1058" s="264">
        <v>159</v>
      </c>
      <c r="Q1058" s="265">
        <v>169</v>
      </c>
      <c r="R1058" s="243" t="s">
        <v>330</v>
      </c>
      <c r="S1058" s="266"/>
      <c r="T1058" s="267">
        <v>92.62</v>
      </c>
      <c r="U1058" s="267"/>
      <c r="V1058" s="268" t="s">
        <v>330</v>
      </c>
      <c r="W1058" s="34"/>
    </row>
    <row r="1059" spans="11:23" ht="15" customHeight="1" x14ac:dyDescent="0.25">
      <c r="K1059" s="231" t="s">
        <v>188</v>
      </c>
      <c r="L1059" s="232"/>
      <c r="M1059" s="271" t="s">
        <v>159</v>
      </c>
      <c r="N1059" s="271"/>
      <c r="O1059" s="233"/>
      <c r="P1059" s="234">
        <v>51</v>
      </c>
      <c r="Q1059" s="235">
        <v>55</v>
      </c>
      <c r="R1059" s="236">
        <v>578.88</v>
      </c>
      <c r="S1059" s="236"/>
      <c r="T1059" s="237">
        <v>24.04</v>
      </c>
      <c r="U1059" s="237"/>
      <c r="V1059" s="238" t="s">
        <v>330</v>
      </c>
      <c r="W1059" s="34"/>
    </row>
    <row r="1060" spans="11:23" x14ac:dyDescent="0.25">
      <c r="K1060" s="476" t="s">
        <v>46</v>
      </c>
      <c r="L1060" s="232"/>
      <c r="M1060" s="72" t="s">
        <v>47</v>
      </c>
      <c r="N1060" s="72"/>
      <c r="O1060" s="72"/>
      <c r="P1060" s="259">
        <v>126</v>
      </c>
      <c r="Q1060" s="260">
        <v>140</v>
      </c>
      <c r="R1060" s="261" t="s">
        <v>330</v>
      </c>
      <c r="S1060" s="261"/>
      <c r="T1060" s="262">
        <v>48.35</v>
      </c>
      <c r="U1060" s="262"/>
      <c r="V1060" s="263" t="s">
        <v>679</v>
      </c>
      <c r="W1060" s="34"/>
    </row>
    <row r="1061" spans="11:23" x14ac:dyDescent="0.25">
      <c r="K1061" s="478"/>
      <c r="L1061" s="240"/>
      <c r="M1061" s="90" t="s">
        <v>48</v>
      </c>
      <c r="N1061" s="90"/>
      <c r="O1061" s="90"/>
      <c r="P1061" s="254">
        <v>123</v>
      </c>
      <c r="Q1061" s="255">
        <v>124</v>
      </c>
      <c r="R1061" s="256" t="s">
        <v>330</v>
      </c>
      <c r="S1061" s="256"/>
      <c r="T1061" s="257">
        <v>62.5</v>
      </c>
      <c r="U1061" s="257"/>
      <c r="V1061" s="258" t="s">
        <v>680</v>
      </c>
      <c r="W1061" s="34"/>
    </row>
    <row r="1062" spans="11:23" x14ac:dyDescent="0.25">
      <c r="K1062" s="476" t="s">
        <v>49</v>
      </c>
      <c r="L1062" s="232"/>
      <c r="M1062" s="72" t="s">
        <v>50</v>
      </c>
      <c r="N1062" s="72"/>
      <c r="O1062" s="72"/>
      <c r="P1062" s="259">
        <v>129</v>
      </c>
      <c r="Q1062" s="260">
        <v>123</v>
      </c>
      <c r="R1062" s="261" t="s">
        <v>330</v>
      </c>
      <c r="S1062" s="261"/>
      <c r="T1062" s="262">
        <v>86.6</v>
      </c>
      <c r="U1062" s="262"/>
      <c r="V1062" s="263" t="s">
        <v>681</v>
      </c>
      <c r="W1062" s="34"/>
    </row>
    <row r="1063" spans="11:23" x14ac:dyDescent="0.25">
      <c r="K1063" s="478"/>
      <c r="L1063" s="247"/>
      <c r="M1063" s="248" t="s">
        <v>51</v>
      </c>
      <c r="N1063" s="248"/>
      <c r="O1063" s="248"/>
      <c r="P1063" s="249">
        <v>299</v>
      </c>
      <c r="Q1063" s="250">
        <v>239</v>
      </c>
      <c r="R1063" s="251">
        <v>255.66</v>
      </c>
      <c r="S1063" s="251"/>
      <c r="T1063" s="252">
        <v>77.33</v>
      </c>
      <c r="U1063" s="252"/>
      <c r="V1063" s="253" t="s">
        <v>330</v>
      </c>
      <c r="W1063" s="34"/>
    </row>
    <row r="1064" spans="11:23" x14ac:dyDescent="0.25">
      <c r="K1064" s="457" t="s">
        <v>52</v>
      </c>
      <c r="L1064" s="270"/>
      <c r="M1064" s="72" t="s">
        <v>53</v>
      </c>
      <c r="N1064" s="72"/>
      <c r="O1064" s="72"/>
      <c r="P1064" s="259">
        <v>135</v>
      </c>
      <c r="Q1064" s="260">
        <v>135</v>
      </c>
      <c r="R1064" s="261" t="s">
        <v>330</v>
      </c>
      <c r="S1064" s="261"/>
      <c r="T1064" s="262">
        <v>46.73</v>
      </c>
      <c r="U1064" s="262"/>
      <c r="V1064" s="263" t="s">
        <v>330</v>
      </c>
      <c r="W1064" s="34"/>
    </row>
    <row r="1065" spans="11:23" x14ac:dyDescent="0.25">
      <c r="K1065" s="479"/>
      <c r="L1065" s="30"/>
      <c r="M1065" s="90" t="s">
        <v>151</v>
      </c>
      <c r="N1065" s="90"/>
      <c r="O1065" s="90"/>
      <c r="P1065" s="254">
        <v>723</v>
      </c>
      <c r="Q1065" s="255">
        <v>747</v>
      </c>
      <c r="R1065" s="256" t="s">
        <v>330</v>
      </c>
      <c r="S1065" s="256"/>
      <c r="T1065" s="257">
        <v>42.18</v>
      </c>
      <c r="U1065" s="257"/>
      <c r="V1065" s="258" t="s">
        <v>682</v>
      </c>
      <c r="W1065" s="34"/>
    </row>
    <row r="1066" spans="11:23" x14ac:dyDescent="0.25">
      <c r="K1066" s="479"/>
      <c r="L1066" s="30"/>
      <c r="M1066" s="38" t="s">
        <v>54</v>
      </c>
      <c r="P1066" s="241">
        <v>559</v>
      </c>
      <c r="Q1066" s="242">
        <v>614</v>
      </c>
      <c r="R1066" s="243" t="s">
        <v>330</v>
      </c>
      <c r="S1066" s="243"/>
      <c r="T1066" s="244">
        <v>41.1</v>
      </c>
      <c r="U1066" s="244"/>
      <c r="V1066" s="245" t="s">
        <v>330</v>
      </c>
      <c r="W1066" s="34"/>
    </row>
    <row r="1067" spans="11:23" x14ac:dyDescent="0.25">
      <c r="K1067" s="458"/>
      <c r="L1067" s="78"/>
      <c r="M1067" s="248" t="s">
        <v>55</v>
      </c>
      <c r="N1067" s="248"/>
      <c r="O1067" s="248"/>
      <c r="P1067" s="249">
        <v>696</v>
      </c>
      <c r="Q1067" s="250">
        <v>700</v>
      </c>
      <c r="R1067" s="251" t="s">
        <v>330</v>
      </c>
      <c r="S1067" s="251"/>
      <c r="T1067" s="252">
        <v>86.72</v>
      </c>
      <c r="U1067" s="252"/>
      <c r="V1067" s="253" t="s">
        <v>330</v>
      </c>
      <c r="W1067" s="34"/>
    </row>
    <row r="1068" spans="11:23" x14ac:dyDescent="0.25">
      <c r="P1068" s="272"/>
    </row>
    <row r="1069" spans="11:23" x14ac:dyDescent="0.25">
      <c r="P1069" s="272"/>
    </row>
    <row r="1070" spans="11:23" x14ac:dyDescent="0.25">
      <c r="P1070" s="272"/>
    </row>
    <row r="1071" spans="11:23" x14ac:dyDescent="0.25">
      <c r="P1071" s="272"/>
    </row>
    <row r="1072" spans="11:23" x14ac:dyDescent="0.25">
      <c r="P1072" s="272"/>
    </row>
    <row r="1073" spans="1:25" x14ac:dyDescent="0.25">
      <c r="A1073" s="59" t="s">
        <v>292</v>
      </c>
      <c r="P1073" s="272"/>
    </row>
    <row r="1074" spans="1:25" x14ac:dyDescent="0.25">
      <c r="K1074" s="273" t="s">
        <v>56</v>
      </c>
      <c r="L1074" s="274"/>
      <c r="M1074" s="275" t="s">
        <v>57</v>
      </c>
      <c r="N1074" s="275"/>
      <c r="O1074" s="275"/>
      <c r="P1074" s="276">
        <v>0</v>
      </c>
      <c r="Q1074" s="277">
        <v>28</v>
      </c>
      <c r="R1074" s="278">
        <v>741.92</v>
      </c>
      <c r="S1074" s="278"/>
      <c r="T1074" s="279">
        <v>56.83</v>
      </c>
      <c r="U1074" s="279"/>
      <c r="V1074" s="280" t="s">
        <v>330</v>
      </c>
      <c r="W1074" s="34"/>
    </row>
    <row r="1075" spans="1:25" x14ac:dyDescent="0.25">
      <c r="K1075" s="71" t="s">
        <v>58</v>
      </c>
      <c r="L1075" s="72"/>
      <c r="M1075" s="72" t="s">
        <v>59</v>
      </c>
      <c r="N1075" s="72"/>
      <c r="O1075" s="72"/>
      <c r="P1075" s="259">
        <v>10</v>
      </c>
      <c r="Q1075" s="260">
        <v>15</v>
      </c>
      <c r="R1075" s="261">
        <v>732.38</v>
      </c>
      <c r="S1075" s="261"/>
      <c r="T1075" s="262">
        <v>45.09</v>
      </c>
      <c r="U1075" s="262"/>
      <c r="V1075" s="263" t="s">
        <v>330</v>
      </c>
      <c r="W1075" s="34"/>
    </row>
    <row r="1076" spans="1:25" x14ac:dyDescent="0.25">
      <c r="K1076" s="269" t="s">
        <v>60</v>
      </c>
      <c r="L1076" s="270"/>
      <c r="M1076" s="233" t="s">
        <v>160</v>
      </c>
      <c r="N1076" s="233"/>
      <c r="O1076" s="233"/>
      <c r="P1076" s="234">
        <v>3</v>
      </c>
      <c r="Q1076" s="235">
        <v>10</v>
      </c>
      <c r="R1076" s="236">
        <v>763.35</v>
      </c>
      <c r="S1076" s="236"/>
      <c r="T1076" s="237">
        <v>46.12</v>
      </c>
      <c r="U1076" s="237"/>
      <c r="V1076" s="238" t="s">
        <v>330</v>
      </c>
      <c r="W1076" s="34"/>
    </row>
    <row r="1077" spans="1:25" x14ac:dyDescent="0.25">
      <c r="K1077" s="74"/>
      <c r="L1077" s="30"/>
      <c r="M1077" s="38" t="s">
        <v>61</v>
      </c>
      <c r="P1077" s="241">
        <v>85</v>
      </c>
      <c r="Q1077" s="242">
        <v>82</v>
      </c>
      <c r="R1077" s="243">
        <v>711.43</v>
      </c>
      <c r="S1077" s="243"/>
      <c r="T1077" s="244">
        <v>41.07</v>
      </c>
      <c r="U1077" s="244"/>
      <c r="V1077" s="245" t="s">
        <v>683</v>
      </c>
      <c r="W1077" s="34"/>
    </row>
    <row r="1078" spans="1:25" x14ac:dyDescent="0.25">
      <c r="K1078" s="74"/>
      <c r="L1078" s="30"/>
      <c r="M1078" s="90" t="s">
        <v>62</v>
      </c>
      <c r="N1078" s="90"/>
      <c r="O1078" s="90"/>
      <c r="P1078" s="254">
        <v>293</v>
      </c>
      <c r="Q1078" s="255">
        <v>139</v>
      </c>
      <c r="R1078" s="256">
        <v>448.9</v>
      </c>
      <c r="S1078" s="256"/>
      <c r="T1078" s="257">
        <v>70.88</v>
      </c>
      <c r="U1078" s="257"/>
      <c r="V1078" s="258" t="s">
        <v>684</v>
      </c>
      <c r="W1078" s="34"/>
    </row>
    <row r="1079" spans="1:25" x14ac:dyDescent="0.25">
      <c r="K1079" s="74"/>
      <c r="L1079" s="30"/>
      <c r="M1079" s="38" t="s">
        <v>63</v>
      </c>
      <c r="P1079" s="241">
        <v>159</v>
      </c>
      <c r="Q1079" s="242">
        <v>138</v>
      </c>
      <c r="R1079" s="243" t="s">
        <v>330</v>
      </c>
      <c r="S1079" s="243"/>
      <c r="T1079" s="244">
        <v>56.96</v>
      </c>
      <c r="U1079" s="244"/>
      <c r="V1079" s="245" t="s">
        <v>330</v>
      </c>
      <c r="W1079" s="34"/>
    </row>
    <row r="1080" spans="1:25" x14ac:dyDescent="0.25">
      <c r="K1080" s="74"/>
      <c r="L1080" s="30"/>
      <c r="M1080" s="90" t="s">
        <v>64</v>
      </c>
      <c r="N1080" s="90"/>
      <c r="O1080" s="90"/>
      <c r="P1080" s="254">
        <v>228</v>
      </c>
      <c r="Q1080" s="255">
        <v>176</v>
      </c>
      <c r="R1080" s="256" t="s">
        <v>330</v>
      </c>
      <c r="S1080" s="256"/>
      <c r="T1080" s="257">
        <v>77.650000000000006</v>
      </c>
      <c r="U1080" s="257"/>
      <c r="V1080" s="258" t="s">
        <v>330</v>
      </c>
      <c r="W1080" s="34"/>
      <c r="Y1080" s="38"/>
    </row>
    <row r="1081" spans="1:25" x14ac:dyDescent="0.25">
      <c r="K1081" s="74"/>
      <c r="L1081" s="30"/>
      <c r="M1081" s="38" t="s">
        <v>65</v>
      </c>
      <c r="P1081" s="241">
        <v>239</v>
      </c>
      <c r="Q1081" s="242">
        <v>239</v>
      </c>
      <c r="R1081" s="243">
        <v>381.6</v>
      </c>
      <c r="S1081" s="243"/>
      <c r="T1081" s="244">
        <v>42.43</v>
      </c>
      <c r="U1081" s="244"/>
      <c r="V1081" s="245" t="s">
        <v>330</v>
      </c>
      <c r="W1081" s="34"/>
      <c r="Y1081" s="38"/>
    </row>
    <row r="1082" spans="1:25" x14ac:dyDescent="0.25">
      <c r="K1082" s="74"/>
      <c r="L1082" s="30"/>
      <c r="M1082" s="90" t="s">
        <v>66</v>
      </c>
      <c r="N1082" s="90"/>
      <c r="O1082" s="90"/>
      <c r="P1082" s="254">
        <v>208</v>
      </c>
      <c r="Q1082" s="255">
        <v>254</v>
      </c>
      <c r="R1082" s="256" t="s">
        <v>330</v>
      </c>
      <c r="S1082" s="256"/>
      <c r="T1082" s="257">
        <v>91.53</v>
      </c>
      <c r="U1082" s="257"/>
      <c r="V1082" s="258" t="s">
        <v>330</v>
      </c>
      <c r="W1082" s="34"/>
      <c r="Y1082" s="38"/>
    </row>
    <row r="1083" spans="1:25" x14ac:dyDescent="0.25">
      <c r="K1083" s="77"/>
      <c r="L1083" s="78"/>
      <c r="M1083" s="65" t="s">
        <v>67</v>
      </c>
      <c r="N1083" s="65"/>
      <c r="O1083" s="65"/>
      <c r="P1083" s="264">
        <v>526</v>
      </c>
      <c r="Q1083" s="265">
        <v>619</v>
      </c>
      <c r="R1083" s="243">
        <v>326.19</v>
      </c>
      <c r="S1083" s="266"/>
      <c r="T1083" s="267">
        <v>61.54</v>
      </c>
      <c r="U1083" s="267"/>
      <c r="V1083" s="268" t="s">
        <v>330</v>
      </c>
      <c r="W1083" s="34"/>
      <c r="Y1083" s="38"/>
    </row>
    <row r="1084" spans="1:25" x14ac:dyDescent="0.25">
      <c r="K1084" s="71" t="s">
        <v>161</v>
      </c>
      <c r="L1084" s="72"/>
      <c r="M1084" s="233" t="s">
        <v>532</v>
      </c>
      <c r="N1084" s="233"/>
      <c r="O1084" s="233"/>
      <c r="P1084" s="234">
        <v>178</v>
      </c>
      <c r="Q1084" s="235">
        <v>78</v>
      </c>
      <c r="R1084" s="236">
        <v>629.85</v>
      </c>
      <c r="S1084" s="236"/>
      <c r="T1084" s="237">
        <v>39.61</v>
      </c>
      <c r="U1084" s="237"/>
      <c r="V1084" s="238" t="s">
        <v>330</v>
      </c>
      <c r="W1084" s="34"/>
      <c r="Y1084" s="38"/>
    </row>
    <row r="1085" spans="1:25" x14ac:dyDescent="0.25">
      <c r="K1085" s="71" t="s">
        <v>68</v>
      </c>
      <c r="L1085" s="72"/>
      <c r="M1085" s="233" t="s">
        <v>69</v>
      </c>
      <c r="N1085" s="233"/>
      <c r="O1085" s="233"/>
      <c r="P1085" s="234">
        <v>103</v>
      </c>
      <c r="Q1085" s="235">
        <v>63</v>
      </c>
      <c r="R1085" s="236">
        <v>561.57000000000005</v>
      </c>
      <c r="S1085" s="236"/>
      <c r="T1085" s="237">
        <v>19.77</v>
      </c>
      <c r="U1085" s="237"/>
      <c r="V1085" s="238" t="s">
        <v>330</v>
      </c>
      <c r="W1085" s="34"/>
      <c r="Y1085" s="38"/>
    </row>
    <row r="1086" spans="1:25" x14ac:dyDescent="0.25">
      <c r="K1086" s="239"/>
      <c r="L1086" s="240"/>
      <c r="M1086" s="90" t="s">
        <v>70</v>
      </c>
      <c r="N1086" s="90"/>
      <c r="O1086" s="90"/>
      <c r="P1086" s="254">
        <v>61</v>
      </c>
      <c r="Q1086" s="255">
        <v>61</v>
      </c>
      <c r="R1086" s="256" t="s">
        <v>330</v>
      </c>
      <c r="S1086" s="256"/>
      <c r="T1086" s="257">
        <v>94.95</v>
      </c>
      <c r="U1086" s="257"/>
      <c r="V1086" s="258" t="s">
        <v>685</v>
      </c>
      <c r="W1086" s="34"/>
    </row>
    <row r="1087" spans="1:25" x14ac:dyDescent="0.25">
      <c r="K1087" s="239"/>
      <c r="L1087" s="240"/>
      <c r="M1087" s="38" t="s">
        <v>71</v>
      </c>
      <c r="P1087" s="241">
        <v>117</v>
      </c>
      <c r="Q1087" s="242">
        <v>237</v>
      </c>
      <c r="R1087" s="243">
        <v>469.57</v>
      </c>
      <c r="S1087" s="243"/>
      <c r="T1087" s="244">
        <v>45.7</v>
      </c>
      <c r="U1087" s="244"/>
      <c r="V1087" s="245" t="s">
        <v>330</v>
      </c>
      <c r="W1087" s="34"/>
    </row>
    <row r="1088" spans="1:25" x14ac:dyDescent="0.25">
      <c r="K1088" s="239"/>
      <c r="L1088" s="240"/>
      <c r="M1088" s="90" t="s">
        <v>72</v>
      </c>
      <c r="N1088" s="90"/>
      <c r="O1088" s="90"/>
      <c r="P1088" s="254">
        <v>197</v>
      </c>
      <c r="Q1088" s="255">
        <v>195</v>
      </c>
      <c r="R1088" s="256" t="s">
        <v>330</v>
      </c>
      <c r="S1088" s="256"/>
      <c r="T1088" s="257">
        <v>108.23</v>
      </c>
      <c r="U1088" s="257"/>
      <c r="V1088" s="258" t="s">
        <v>686</v>
      </c>
      <c r="W1088" s="34"/>
    </row>
    <row r="1089" spans="11:23" x14ac:dyDescent="0.25">
      <c r="K1089" s="239"/>
      <c r="L1089" s="240"/>
      <c r="M1089" s="38" t="s">
        <v>73</v>
      </c>
      <c r="P1089" s="241">
        <v>266</v>
      </c>
      <c r="Q1089" s="242">
        <v>236</v>
      </c>
      <c r="R1089" s="243" t="s">
        <v>330</v>
      </c>
      <c r="S1089" s="243"/>
      <c r="T1089" s="244">
        <v>86.74</v>
      </c>
      <c r="U1089" s="244"/>
      <c r="V1089" s="245" t="s">
        <v>330</v>
      </c>
      <c r="W1089" s="34"/>
    </row>
    <row r="1090" spans="11:23" x14ac:dyDescent="0.25">
      <c r="K1090" s="239"/>
      <c r="L1090" s="240"/>
      <c r="M1090" s="90" t="s">
        <v>74</v>
      </c>
      <c r="N1090" s="90"/>
      <c r="O1090" s="90"/>
      <c r="P1090" s="254">
        <v>254</v>
      </c>
      <c r="Q1090" s="255">
        <v>238</v>
      </c>
      <c r="R1090" s="256" t="s">
        <v>330</v>
      </c>
      <c r="S1090" s="256"/>
      <c r="T1090" s="257">
        <v>95.87</v>
      </c>
      <c r="U1090" s="257"/>
      <c r="V1090" s="258" t="s">
        <v>330</v>
      </c>
      <c r="W1090" s="34"/>
    </row>
    <row r="1091" spans="11:23" x14ac:dyDescent="0.25">
      <c r="K1091" s="239"/>
      <c r="L1091" s="240"/>
      <c r="M1091" s="38" t="s">
        <v>75</v>
      </c>
      <c r="P1091" s="241">
        <v>248</v>
      </c>
      <c r="Q1091" s="242">
        <v>248</v>
      </c>
      <c r="R1091" s="243" t="s">
        <v>330</v>
      </c>
      <c r="S1091" s="243"/>
      <c r="T1091" s="244">
        <v>89.54</v>
      </c>
      <c r="U1091" s="244"/>
      <c r="V1091" s="245" t="s">
        <v>672</v>
      </c>
      <c r="W1091" s="34"/>
    </row>
    <row r="1092" spans="11:23" x14ac:dyDescent="0.25">
      <c r="K1092" s="239"/>
      <c r="L1092" s="240"/>
      <c r="M1092" s="90" t="s">
        <v>76</v>
      </c>
      <c r="N1092" s="90"/>
      <c r="O1092" s="90"/>
      <c r="P1092" s="254">
        <v>374</v>
      </c>
      <c r="Q1092" s="255">
        <v>639</v>
      </c>
      <c r="R1092" s="256">
        <v>328.55</v>
      </c>
      <c r="S1092" s="256"/>
      <c r="T1092" s="257">
        <v>51.11</v>
      </c>
      <c r="U1092" s="257"/>
      <c r="V1092" s="245" t="s">
        <v>330</v>
      </c>
      <c r="W1092" s="34"/>
    </row>
    <row r="1093" spans="11:23" x14ac:dyDescent="0.25">
      <c r="K1093" s="239"/>
      <c r="L1093" s="240"/>
      <c r="M1093" s="38" t="s">
        <v>77</v>
      </c>
      <c r="P1093" s="241">
        <v>658</v>
      </c>
      <c r="Q1093" s="242">
        <v>691</v>
      </c>
      <c r="R1093" s="243" t="s">
        <v>330</v>
      </c>
      <c r="S1093" s="243"/>
      <c r="T1093" s="244">
        <v>68.319999999999993</v>
      </c>
      <c r="U1093" s="244"/>
      <c r="V1093" s="245" t="s">
        <v>330</v>
      </c>
      <c r="W1093" s="34"/>
    </row>
    <row r="1094" spans="11:23" x14ac:dyDescent="0.25">
      <c r="K1094" s="246"/>
      <c r="L1094" s="240"/>
      <c r="M1094" s="90" t="s">
        <v>78</v>
      </c>
      <c r="N1094" s="90"/>
      <c r="O1094" s="90"/>
      <c r="P1094" s="254">
        <v>749</v>
      </c>
      <c r="Q1094" s="255">
        <v>651</v>
      </c>
      <c r="R1094" s="256" t="s">
        <v>330</v>
      </c>
      <c r="S1094" s="256"/>
      <c r="T1094" s="257">
        <v>77.87</v>
      </c>
      <c r="U1094" s="257"/>
      <c r="V1094" s="258" t="s">
        <v>330</v>
      </c>
      <c r="W1094" s="34"/>
    </row>
    <row r="1095" spans="11:23" x14ac:dyDescent="0.25">
      <c r="K1095" s="231" t="s">
        <v>79</v>
      </c>
      <c r="L1095" s="232"/>
      <c r="M1095" s="72" t="s">
        <v>80</v>
      </c>
      <c r="N1095" s="72"/>
      <c r="O1095" s="72"/>
      <c r="P1095" s="259">
        <v>3229</v>
      </c>
      <c r="Q1095" s="260">
        <v>3905</v>
      </c>
      <c r="R1095" s="261">
        <v>326.14</v>
      </c>
      <c r="S1095" s="261"/>
      <c r="T1095" s="262">
        <v>60.8</v>
      </c>
      <c r="U1095" s="262"/>
      <c r="V1095" s="263" t="s">
        <v>330</v>
      </c>
      <c r="W1095" s="34"/>
    </row>
    <row r="1096" spans="11:23" x14ac:dyDescent="0.25">
      <c r="K1096" s="239"/>
      <c r="L1096" s="240"/>
      <c r="M1096" s="90" t="s">
        <v>81</v>
      </c>
      <c r="N1096" s="90"/>
      <c r="O1096" s="90"/>
      <c r="P1096" s="254">
        <v>4923</v>
      </c>
      <c r="Q1096" s="255">
        <v>4961</v>
      </c>
      <c r="R1096" s="256" t="s">
        <v>330</v>
      </c>
      <c r="S1096" s="256"/>
      <c r="T1096" s="257">
        <v>92.38</v>
      </c>
      <c r="U1096" s="257"/>
      <c r="V1096" s="258" t="s">
        <v>330</v>
      </c>
      <c r="W1096" s="34"/>
    </row>
    <row r="1097" spans="11:23" x14ac:dyDescent="0.25">
      <c r="K1097" s="239"/>
      <c r="L1097" s="240"/>
      <c r="M1097" s="38" t="s">
        <v>82</v>
      </c>
      <c r="P1097" s="241">
        <v>5450</v>
      </c>
      <c r="Q1097" s="242">
        <v>5213</v>
      </c>
      <c r="R1097" s="243" t="s">
        <v>330</v>
      </c>
      <c r="S1097" s="243"/>
      <c r="T1097" s="244">
        <v>2.86</v>
      </c>
      <c r="U1097" s="244"/>
      <c r="V1097" s="245" t="s">
        <v>330</v>
      </c>
      <c r="W1097" s="34"/>
    </row>
    <row r="1098" spans="11:23" x14ac:dyDescent="0.25">
      <c r="K1098" s="246"/>
      <c r="L1098" s="247"/>
      <c r="M1098" s="248" t="s">
        <v>1</v>
      </c>
      <c r="N1098" s="248"/>
      <c r="O1098" s="248"/>
      <c r="P1098" s="249">
        <v>7034</v>
      </c>
      <c r="Q1098" s="250">
        <v>7614</v>
      </c>
      <c r="R1098" s="256">
        <v>218.38</v>
      </c>
      <c r="S1098" s="251"/>
      <c r="T1098" s="252">
        <v>88.92</v>
      </c>
      <c r="U1098" s="252"/>
      <c r="V1098" s="253" t="s">
        <v>330</v>
      </c>
      <c r="W1098" s="34"/>
    </row>
    <row r="1099" spans="11:23" x14ac:dyDescent="0.25">
      <c r="K1099" s="273" t="s">
        <v>83</v>
      </c>
      <c r="L1099" s="274"/>
      <c r="M1099" s="274" t="s">
        <v>84</v>
      </c>
      <c r="N1099" s="274"/>
      <c r="O1099" s="274"/>
      <c r="P1099" s="281">
        <v>8</v>
      </c>
      <c r="Q1099" s="282">
        <v>10</v>
      </c>
      <c r="R1099" s="283">
        <v>616.91999999999996</v>
      </c>
      <c r="S1099" s="283"/>
      <c r="T1099" s="284">
        <v>61.42</v>
      </c>
      <c r="U1099" s="284"/>
      <c r="V1099" s="285" t="s">
        <v>330</v>
      </c>
      <c r="W1099" s="34"/>
    </row>
    <row r="1100" spans="11:23" x14ac:dyDescent="0.25">
      <c r="K1100" s="273" t="s">
        <v>85</v>
      </c>
      <c r="L1100" s="274"/>
      <c r="M1100" s="275" t="s">
        <v>86</v>
      </c>
      <c r="N1100" s="275"/>
      <c r="O1100" s="275"/>
      <c r="P1100" s="276">
        <v>20</v>
      </c>
      <c r="Q1100" s="277">
        <v>20</v>
      </c>
      <c r="R1100" s="278" t="s">
        <v>330</v>
      </c>
      <c r="S1100" s="278"/>
      <c r="T1100" s="279">
        <v>17.3</v>
      </c>
      <c r="U1100" s="279"/>
      <c r="V1100" s="280" t="s">
        <v>330</v>
      </c>
      <c r="W1100" s="34"/>
    </row>
    <row r="1101" spans="11:23" x14ac:dyDescent="0.25">
      <c r="K1101" s="71" t="s">
        <v>87</v>
      </c>
      <c r="L1101" s="72"/>
      <c r="M1101" s="72" t="s">
        <v>88</v>
      </c>
      <c r="N1101" s="72"/>
      <c r="O1101" s="72"/>
      <c r="P1101" s="259">
        <v>44</v>
      </c>
      <c r="Q1101" s="260">
        <v>44</v>
      </c>
      <c r="R1101" s="261" t="s">
        <v>330</v>
      </c>
      <c r="S1101" s="261"/>
      <c r="T1101" s="262">
        <v>76.900000000000006</v>
      </c>
      <c r="U1101" s="262"/>
      <c r="V1101" s="263" t="s">
        <v>330</v>
      </c>
      <c r="W1101" s="34"/>
    </row>
    <row r="1102" spans="11:23" x14ac:dyDescent="0.25">
      <c r="K1102" s="71">
        <v>0</v>
      </c>
      <c r="L1102" s="72"/>
      <c r="M1102" s="233" t="s">
        <v>435</v>
      </c>
      <c r="N1102" s="233"/>
      <c r="O1102" s="233"/>
      <c r="P1102" s="234">
        <v>4</v>
      </c>
      <c r="Q1102" s="235">
        <v>20</v>
      </c>
      <c r="R1102" s="236">
        <v>412.68</v>
      </c>
      <c r="S1102" s="236"/>
      <c r="T1102" s="237">
        <v>84.74</v>
      </c>
      <c r="U1102" s="237"/>
      <c r="V1102" s="238" t="s">
        <v>687</v>
      </c>
      <c r="W1102" s="34"/>
    </row>
    <row r="1103" spans="11:23" x14ac:dyDescent="0.25">
      <c r="K1103" s="54">
        <v>0</v>
      </c>
      <c r="M1103" s="38" t="s">
        <v>436</v>
      </c>
      <c r="P1103" s="241">
        <v>45</v>
      </c>
      <c r="Q1103" s="242">
        <v>45</v>
      </c>
      <c r="R1103" s="243" t="s">
        <v>330</v>
      </c>
      <c r="S1103" s="243"/>
      <c r="T1103" s="244">
        <v>0</v>
      </c>
      <c r="U1103" s="244"/>
      <c r="V1103" s="245" t="s">
        <v>330</v>
      </c>
      <c r="W1103" s="34"/>
    </row>
    <row r="1104" spans="11:23" x14ac:dyDescent="0.25">
      <c r="K1104" s="54">
        <v>0</v>
      </c>
      <c r="M1104" s="90" t="s">
        <v>437</v>
      </c>
      <c r="N1104" s="90"/>
      <c r="O1104" s="90"/>
      <c r="P1104" s="254">
        <v>99</v>
      </c>
      <c r="Q1104" s="255">
        <v>100</v>
      </c>
      <c r="R1104" s="256" t="s">
        <v>330</v>
      </c>
      <c r="S1104" s="256"/>
      <c r="T1104" s="257">
        <v>0</v>
      </c>
      <c r="U1104" s="257"/>
      <c r="V1104" s="258" t="s">
        <v>330</v>
      </c>
      <c r="W1104" s="34"/>
    </row>
    <row r="1105" spans="11:24" x14ac:dyDescent="0.25">
      <c r="K1105" s="54">
        <v>0</v>
      </c>
      <c r="M1105" s="38" t="s">
        <v>438</v>
      </c>
      <c r="P1105" s="241">
        <v>133</v>
      </c>
      <c r="Q1105" s="242">
        <v>132</v>
      </c>
      <c r="R1105" s="243" t="s">
        <v>330</v>
      </c>
      <c r="S1105" s="243"/>
      <c r="T1105" s="244">
        <v>96.24</v>
      </c>
      <c r="U1105" s="244"/>
      <c r="V1105" s="245" t="s">
        <v>688</v>
      </c>
      <c r="W1105" s="34"/>
    </row>
    <row r="1106" spans="11:24" x14ac:dyDescent="0.25">
      <c r="K1106" s="71">
        <v>0</v>
      </c>
      <c r="L1106" s="72"/>
      <c r="M1106" s="233" t="s">
        <v>439</v>
      </c>
      <c r="N1106" s="233"/>
      <c r="O1106" s="233"/>
      <c r="P1106" s="234">
        <v>6</v>
      </c>
      <c r="Q1106" s="235">
        <v>0</v>
      </c>
      <c r="R1106" s="236">
        <v>442.48</v>
      </c>
      <c r="S1106" s="236"/>
      <c r="T1106" s="237">
        <v>14.9</v>
      </c>
      <c r="U1106" s="237"/>
      <c r="V1106" s="238" t="s">
        <v>330</v>
      </c>
      <c r="W1106" s="34"/>
    </row>
    <row r="1107" spans="11:24" x14ac:dyDescent="0.25">
      <c r="K1107" s="54">
        <v>0</v>
      </c>
      <c r="M1107" s="38" t="s">
        <v>524</v>
      </c>
      <c r="P1107" s="241">
        <v>0</v>
      </c>
      <c r="Q1107" s="242">
        <v>6</v>
      </c>
      <c r="R1107" s="243">
        <v>0</v>
      </c>
      <c r="S1107" s="243"/>
      <c r="T1107" s="244">
        <v>0</v>
      </c>
      <c r="U1107" s="244"/>
      <c r="V1107" s="245" t="s">
        <v>330</v>
      </c>
      <c r="W1107" s="34"/>
    </row>
    <row r="1108" spans="11:24" x14ac:dyDescent="0.25">
      <c r="K1108" s="54">
        <v>0</v>
      </c>
      <c r="M1108" s="38" t="s">
        <v>440</v>
      </c>
      <c r="P1108" s="241">
        <v>104</v>
      </c>
      <c r="Q1108" s="242">
        <v>0</v>
      </c>
      <c r="R1108" s="243">
        <v>362.73</v>
      </c>
      <c r="S1108" s="243"/>
      <c r="T1108" s="244">
        <v>54.13</v>
      </c>
      <c r="U1108" s="244"/>
      <c r="V1108" s="245" t="s">
        <v>330</v>
      </c>
      <c r="W1108" s="34"/>
    </row>
    <row r="1109" spans="11:24" x14ac:dyDescent="0.25">
      <c r="K1109" s="64">
        <v>0</v>
      </c>
      <c r="L1109" s="65"/>
      <c r="M1109" s="248" t="s">
        <v>441</v>
      </c>
      <c r="N1109" s="248"/>
      <c r="O1109" s="248"/>
      <c r="P1109" s="249">
        <v>113</v>
      </c>
      <c r="Q1109" s="250">
        <v>115</v>
      </c>
      <c r="R1109" s="251">
        <v>398.71</v>
      </c>
      <c r="S1109" s="251"/>
      <c r="T1109" s="252">
        <v>89.66</v>
      </c>
      <c r="U1109" s="252"/>
      <c r="V1109" s="253" t="s">
        <v>689</v>
      </c>
      <c r="W1109" s="34"/>
    </row>
    <row r="1110" spans="11:24" x14ac:dyDescent="0.25">
      <c r="K1110" s="64" t="s">
        <v>89</v>
      </c>
      <c r="L1110" s="65"/>
      <c r="M1110" s="248" t="s">
        <v>90</v>
      </c>
      <c r="N1110" s="248"/>
      <c r="O1110" s="248"/>
      <c r="P1110" s="249">
        <v>60</v>
      </c>
      <c r="Q1110" s="250">
        <v>60</v>
      </c>
      <c r="R1110" s="251">
        <v>708.45</v>
      </c>
      <c r="S1110" s="251"/>
      <c r="T1110" s="252">
        <v>65.430000000000007</v>
      </c>
      <c r="U1110" s="252"/>
      <c r="V1110" s="253" t="s">
        <v>330</v>
      </c>
      <c r="W1110" s="34"/>
    </row>
    <row r="1111" spans="11:24" x14ac:dyDescent="0.25">
      <c r="K1111" s="387"/>
      <c r="L1111" s="240"/>
      <c r="M1111" s="90" t="s">
        <v>91</v>
      </c>
      <c r="N1111" s="90"/>
      <c r="O1111" s="90"/>
      <c r="P1111" s="254">
        <v>71</v>
      </c>
      <c r="Q1111" s="255">
        <v>71</v>
      </c>
      <c r="R1111" s="256">
        <v>613.83000000000004</v>
      </c>
      <c r="S1111" s="256"/>
      <c r="T1111" s="257">
        <v>40.68</v>
      </c>
      <c r="U1111" s="257"/>
      <c r="V1111" s="258" t="s">
        <v>330</v>
      </c>
      <c r="W1111" s="34"/>
    </row>
    <row r="1112" spans="11:24" x14ac:dyDescent="0.25">
      <c r="K1112" s="387"/>
      <c r="L1112" s="240"/>
      <c r="M1112" s="38" t="s">
        <v>36</v>
      </c>
      <c r="P1112" s="241">
        <v>189</v>
      </c>
      <c r="Q1112" s="242">
        <v>163</v>
      </c>
      <c r="R1112" s="243">
        <v>456.77</v>
      </c>
      <c r="S1112" s="243"/>
      <c r="T1112" s="244">
        <v>46.22</v>
      </c>
      <c r="U1112" s="244"/>
      <c r="V1112" s="245" t="s">
        <v>330</v>
      </c>
      <c r="W1112" s="34"/>
    </row>
    <row r="1113" spans="11:24" x14ac:dyDescent="0.25">
      <c r="K1113" s="387"/>
      <c r="L1113" s="240"/>
      <c r="M1113" s="90" t="s">
        <v>92</v>
      </c>
      <c r="N1113" s="90"/>
      <c r="O1113" s="90"/>
      <c r="P1113" s="254">
        <v>186</v>
      </c>
      <c r="Q1113" s="255">
        <v>74</v>
      </c>
      <c r="R1113" s="256" t="s">
        <v>330</v>
      </c>
      <c r="S1113" s="256"/>
      <c r="T1113" s="257">
        <v>85.06</v>
      </c>
      <c r="U1113" s="257"/>
      <c r="V1113" s="258" t="s">
        <v>690</v>
      </c>
      <c r="W1113" s="34"/>
    </row>
    <row r="1114" spans="11:24" x14ac:dyDescent="0.25">
      <c r="K1114" s="387"/>
      <c r="L1114" s="240"/>
      <c r="M1114" s="38" t="s">
        <v>525</v>
      </c>
      <c r="P1114" s="241">
        <v>0</v>
      </c>
      <c r="Q1114" s="242">
        <v>105</v>
      </c>
      <c r="R1114" s="243" t="s">
        <v>330</v>
      </c>
      <c r="S1114" s="243"/>
      <c r="T1114" s="244">
        <v>0</v>
      </c>
      <c r="U1114" s="244"/>
      <c r="V1114" s="245" t="s">
        <v>330</v>
      </c>
      <c r="W1114" s="34"/>
    </row>
    <row r="1115" spans="11:24" x14ac:dyDescent="0.25">
      <c r="K1115" s="387"/>
      <c r="L1115" s="240"/>
      <c r="M1115" s="90" t="s">
        <v>162</v>
      </c>
      <c r="N1115" s="90"/>
      <c r="O1115" s="90"/>
      <c r="P1115" s="254">
        <v>177</v>
      </c>
      <c r="Q1115" s="255">
        <v>100</v>
      </c>
      <c r="R1115" s="256">
        <v>251.12</v>
      </c>
      <c r="S1115" s="256"/>
      <c r="T1115" s="257">
        <v>62</v>
      </c>
      <c r="U1115" s="257"/>
      <c r="V1115" s="258" t="s">
        <v>330</v>
      </c>
      <c r="W1115" s="34"/>
    </row>
    <row r="1116" spans="11:24" x14ac:dyDescent="0.25">
      <c r="K1116" s="387"/>
      <c r="L1116" s="240"/>
      <c r="M1116" s="38" t="s">
        <v>163</v>
      </c>
      <c r="P1116" s="241">
        <v>100</v>
      </c>
      <c r="Q1116" s="242">
        <v>96</v>
      </c>
      <c r="R1116" s="243" t="s">
        <v>330</v>
      </c>
      <c r="S1116" s="243"/>
      <c r="T1116" s="244">
        <v>82.67</v>
      </c>
      <c r="U1116" s="244"/>
      <c r="V1116" s="245" t="s">
        <v>330</v>
      </c>
      <c r="X1116" s="38"/>
    </row>
    <row r="1117" spans="11:24" x14ac:dyDescent="0.25">
      <c r="K1117" s="388"/>
      <c r="L1117" s="247"/>
      <c r="M1117" s="90" t="s">
        <v>93</v>
      </c>
      <c r="N1117" s="90"/>
      <c r="O1117" s="90"/>
      <c r="P1117" s="254">
        <v>242</v>
      </c>
      <c r="Q1117" s="255">
        <v>230</v>
      </c>
      <c r="R1117" s="256" t="s">
        <v>330</v>
      </c>
      <c r="S1117" s="256"/>
      <c r="T1117" s="257">
        <v>83.2</v>
      </c>
      <c r="U1117" s="257"/>
      <c r="V1117" s="258" t="s">
        <v>330</v>
      </c>
      <c r="X1117" s="38"/>
    </row>
    <row r="1118" spans="11:24" x14ac:dyDescent="0.25">
      <c r="K1118" s="149" t="s">
        <v>434</v>
      </c>
      <c r="L1118" s="149"/>
      <c r="M1118" s="149" t="s">
        <v>456</v>
      </c>
      <c r="N1118" s="149"/>
      <c r="O1118" s="149" t="s">
        <v>433</v>
      </c>
      <c r="P1118" s="149" t="s">
        <v>399</v>
      </c>
      <c r="Q1118" s="149" t="s">
        <v>398</v>
      </c>
      <c r="R1118" s="149" t="s">
        <v>457</v>
      </c>
      <c r="S1118" s="149"/>
      <c r="T1118" s="149" t="s">
        <v>458</v>
      </c>
      <c r="U1118" s="149"/>
      <c r="W1118" s="149"/>
      <c r="X1118" s="38"/>
    </row>
    <row r="1119" spans="11:24" x14ac:dyDescent="0.25">
      <c r="K1119" s="286" t="s">
        <v>410</v>
      </c>
      <c r="L1119" s="286"/>
      <c r="M1119" s="130">
        <v>34.9</v>
      </c>
      <c r="N1119" s="130"/>
      <c r="O1119" s="130">
        <v>158</v>
      </c>
      <c r="P1119" s="130">
        <v>69</v>
      </c>
      <c r="Q1119" s="130">
        <v>71</v>
      </c>
      <c r="R1119" s="287">
        <v>5085</v>
      </c>
      <c r="S1119" s="130"/>
      <c r="T1119" s="288">
        <v>5624</v>
      </c>
      <c r="U1119" s="287"/>
      <c r="W1119" s="133"/>
      <c r="X1119" s="38"/>
    </row>
    <row r="1120" spans="11:24" x14ac:dyDescent="0.25">
      <c r="K1120" s="286" t="s">
        <v>411</v>
      </c>
      <c r="L1120" s="286"/>
      <c r="M1120" s="130">
        <v>34.200000000000003</v>
      </c>
      <c r="N1120" s="130"/>
      <c r="O1120" s="130">
        <v>191</v>
      </c>
      <c r="P1120" s="130">
        <v>66</v>
      </c>
      <c r="Q1120" s="130">
        <v>68</v>
      </c>
      <c r="R1120" s="287">
        <v>3810</v>
      </c>
      <c r="S1120" s="130"/>
      <c r="T1120" s="288">
        <v>3739</v>
      </c>
      <c r="U1120" s="287"/>
      <c r="W1120" s="133"/>
      <c r="X1120" s="38"/>
    </row>
    <row r="1121" spans="1:25" x14ac:dyDescent="0.25">
      <c r="K1121" s="286" t="s">
        <v>412</v>
      </c>
      <c r="L1121" s="286"/>
      <c r="M1121" s="130">
        <v>58.3</v>
      </c>
      <c r="N1121" s="130"/>
      <c r="O1121" s="130">
        <v>129</v>
      </c>
      <c r="P1121" s="130">
        <v>73</v>
      </c>
      <c r="Q1121" s="130">
        <v>74</v>
      </c>
      <c r="R1121" s="287">
        <v>578</v>
      </c>
      <c r="S1121" s="130"/>
      <c r="T1121" s="288">
        <v>472</v>
      </c>
      <c r="U1121" s="287"/>
      <c r="W1121" s="133"/>
      <c r="X1121" s="38"/>
    </row>
    <row r="1122" spans="1:25" x14ac:dyDescent="0.25">
      <c r="K1122" s="286" t="s">
        <v>413</v>
      </c>
      <c r="L1122" s="286"/>
      <c r="M1122" s="130">
        <v>37.6</v>
      </c>
      <c r="N1122" s="130"/>
      <c r="O1122" s="130">
        <v>52</v>
      </c>
      <c r="P1122" s="130">
        <v>36</v>
      </c>
      <c r="Q1122" s="130">
        <v>36</v>
      </c>
      <c r="R1122" s="287">
        <v>886</v>
      </c>
      <c r="S1122" s="130"/>
      <c r="T1122" s="288">
        <v>886</v>
      </c>
      <c r="U1122" s="287"/>
      <c r="W1122" s="133"/>
      <c r="X1122" s="38"/>
    </row>
    <row r="1123" spans="1:25" ht="15.75" x14ac:dyDescent="0.25">
      <c r="A1123" s="58"/>
      <c r="K1123" s="286" t="s">
        <v>414</v>
      </c>
      <c r="L1123" s="286"/>
      <c r="M1123" s="130">
        <v>60.5</v>
      </c>
      <c r="N1123" s="130"/>
      <c r="O1123" s="130">
        <v>88</v>
      </c>
      <c r="P1123" s="130">
        <v>51</v>
      </c>
      <c r="Q1123" s="130">
        <v>52</v>
      </c>
      <c r="R1123" s="287">
        <v>8692</v>
      </c>
      <c r="S1123" s="130"/>
      <c r="T1123" s="288">
        <v>8565</v>
      </c>
      <c r="U1123" s="287"/>
      <c r="W1123" s="133"/>
    </row>
    <row r="1124" spans="1:25" x14ac:dyDescent="0.25">
      <c r="A1124" s="59" t="s">
        <v>562</v>
      </c>
      <c r="K1124" s="286" t="s">
        <v>266</v>
      </c>
      <c r="L1124" s="286"/>
      <c r="M1124" s="130">
        <v>61.1</v>
      </c>
      <c r="N1124" s="130"/>
      <c r="O1124" s="130">
        <v>138</v>
      </c>
      <c r="P1124" s="130">
        <v>80</v>
      </c>
      <c r="Q1124" s="130">
        <v>81</v>
      </c>
      <c r="R1124" s="287">
        <v>731</v>
      </c>
      <c r="S1124" s="130"/>
      <c r="T1124" s="288">
        <v>725</v>
      </c>
      <c r="U1124" s="287"/>
      <c r="W1124" s="133"/>
    </row>
    <row r="1125" spans="1:25" x14ac:dyDescent="0.25">
      <c r="K1125" s="286" t="s">
        <v>527</v>
      </c>
      <c r="L1125" s="286"/>
      <c r="M1125" s="130">
        <v>33.4</v>
      </c>
      <c r="N1125" s="130"/>
      <c r="O1125" s="130">
        <v>122</v>
      </c>
      <c r="P1125" s="130">
        <v>83</v>
      </c>
      <c r="Q1125" s="130">
        <v>91</v>
      </c>
      <c r="R1125" s="287">
        <v>182</v>
      </c>
      <c r="S1125" s="130"/>
      <c r="T1125" s="288">
        <v>340</v>
      </c>
    </row>
    <row r="1126" spans="1:25" x14ac:dyDescent="0.25">
      <c r="K1126" s="286" t="s">
        <v>526</v>
      </c>
      <c r="L1126" s="286"/>
      <c r="M1126" s="130">
        <v>76.599999999999994</v>
      </c>
      <c r="N1126" s="130"/>
      <c r="O1126" s="130">
        <v>217</v>
      </c>
      <c r="P1126" s="130">
        <v>68</v>
      </c>
      <c r="Q1126" s="130">
        <v>71</v>
      </c>
      <c r="R1126" s="287">
        <v>832</v>
      </c>
      <c r="S1126" s="130"/>
      <c r="T1126" s="288">
        <v>776</v>
      </c>
    </row>
    <row r="1129" spans="1:25" ht="15" customHeight="1" x14ac:dyDescent="0.25">
      <c r="K1129" s="71" t="s">
        <v>553</v>
      </c>
      <c r="L1129" s="72"/>
      <c r="M1129" s="274" t="s">
        <v>554</v>
      </c>
      <c r="N1129" s="274"/>
      <c r="O1129" s="274"/>
      <c r="P1129" s="443">
        <v>84</v>
      </c>
      <c r="Q1129" s="444">
        <v>84</v>
      </c>
      <c r="R1129" s="445">
        <v>281.5</v>
      </c>
      <c r="S1129" s="445"/>
      <c r="T1129" s="284">
        <v>35.24</v>
      </c>
      <c r="U1129" s="284"/>
      <c r="V1129" s="446" t="s">
        <v>330</v>
      </c>
    </row>
    <row r="1130" spans="1:25" ht="15" customHeight="1" x14ac:dyDescent="0.25">
      <c r="K1130" s="71" t="s">
        <v>555</v>
      </c>
      <c r="L1130" s="72"/>
      <c r="M1130" s="233" t="s">
        <v>556</v>
      </c>
      <c r="N1130" s="233"/>
      <c r="O1130" s="233"/>
      <c r="P1130" s="390">
        <v>95</v>
      </c>
      <c r="Q1130" s="391">
        <v>48</v>
      </c>
      <c r="R1130" s="392" t="s">
        <v>330</v>
      </c>
      <c r="S1130" s="393"/>
      <c r="T1130" s="237">
        <v>70.11</v>
      </c>
      <c r="U1130" s="394"/>
      <c r="V1130" s="434" t="s">
        <v>330</v>
      </c>
    </row>
    <row r="1131" spans="1:25" ht="15" customHeight="1" x14ac:dyDescent="0.25">
      <c r="K1131" s="64"/>
      <c r="L1131" s="65"/>
      <c r="M1131" s="38" t="s">
        <v>557</v>
      </c>
      <c r="P1131" s="55">
        <v>47</v>
      </c>
      <c r="Q1131" s="57">
        <v>47</v>
      </c>
      <c r="R1131" s="389" t="s">
        <v>330</v>
      </c>
      <c r="S1131" s="389"/>
      <c r="T1131" s="244">
        <v>0</v>
      </c>
      <c r="U1131" s="244"/>
      <c r="V1131" s="433" t="s">
        <v>330</v>
      </c>
      <c r="Y1131" s="38"/>
    </row>
    <row r="1132" spans="1:25" x14ac:dyDescent="0.25">
      <c r="K1132" s="71" t="s">
        <v>558</v>
      </c>
      <c r="L1132" s="72"/>
      <c r="M1132" s="233" t="s">
        <v>559</v>
      </c>
      <c r="N1132" s="233"/>
      <c r="O1132" s="233"/>
      <c r="P1132" s="390">
        <v>71</v>
      </c>
      <c r="Q1132" s="391">
        <v>92</v>
      </c>
      <c r="R1132" s="392" t="s">
        <v>330</v>
      </c>
      <c r="S1132" s="393"/>
      <c r="T1132" s="237">
        <v>68.53</v>
      </c>
      <c r="U1132" s="394"/>
      <c r="V1132" s="434" t="s">
        <v>691</v>
      </c>
      <c r="Y1132" s="38"/>
    </row>
    <row r="1133" spans="1:25" x14ac:dyDescent="0.25">
      <c r="K1133" s="71" t="s">
        <v>560</v>
      </c>
      <c r="L1133" s="72"/>
      <c r="M1133" s="38" t="s">
        <v>561</v>
      </c>
      <c r="P1133" s="55">
        <v>62</v>
      </c>
      <c r="Q1133" s="57">
        <v>63</v>
      </c>
      <c r="R1133" s="389" t="s">
        <v>330</v>
      </c>
      <c r="S1133" s="389"/>
      <c r="T1133" s="244">
        <v>67.61</v>
      </c>
      <c r="U1133" s="244"/>
      <c r="V1133" s="433" t="s">
        <v>330</v>
      </c>
      <c r="Y1133" s="38"/>
    </row>
    <row r="1134" spans="1:25" x14ac:dyDescent="0.25">
      <c r="K1134" s="71" t="s">
        <v>94</v>
      </c>
      <c r="L1134" s="72"/>
      <c r="M1134" s="233" t="s">
        <v>95</v>
      </c>
      <c r="N1134" s="233"/>
      <c r="O1134" s="233"/>
      <c r="P1134" s="390">
        <v>73</v>
      </c>
      <c r="Q1134" s="391">
        <v>75</v>
      </c>
      <c r="R1134" s="392">
        <v>799.93</v>
      </c>
      <c r="S1134" s="393"/>
      <c r="T1134" s="237">
        <v>64.37</v>
      </c>
      <c r="U1134" s="394"/>
      <c r="V1134" s="434" t="s">
        <v>330</v>
      </c>
      <c r="Y1134" s="38"/>
    </row>
    <row r="1135" spans="1:25" x14ac:dyDescent="0.25">
      <c r="K1135" s="54"/>
      <c r="M1135" s="38" t="s">
        <v>96</v>
      </c>
      <c r="P1135" s="55">
        <v>75</v>
      </c>
      <c r="Q1135" s="57">
        <v>74</v>
      </c>
      <c r="R1135" s="389" t="s">
        <v>330</v>
      </c>
      <c r="S1135" s="395"/>
      <c r="T1135" s="244">
        <v>78</v>
      </c>
      <c r="U1135" s="52"/>
      <c r="V1135" s="433" t="s">
        <v>330</v>
      </c>
    </row>
    <row r="1136" spans="1:25" x14ac:dyDescent="0.25">
      <c r="K1136" s="64"/>
      <c r="L1136" s="65"/>
      <c r="M1136" s="248" t="s">
        <v>97</v>
      </c>
      <c r="N1136" s="248"/>
      <c r="O1136" s="248"/>
      <c r="P1136" s="396">
        <v>93</v>
      </c>
      <c r="Q1136" s="397">
        <v>10</v>
      </c>
      <c r="R1136" s="398">
        <v>607.34</v>
      </c>
      <c r="S1136" s="399"/>
      <c r="T1136" s="252">
        <v>65.290000000000006</v>
      </c>
      <c r="U1136" s="400"/>
      <c r="V1136" s="435" t="s">
        <v>330</v>
      </c>
    </row>
    <row r="1137" spans="11:22" x14ac:dyDescent="0.25">
      <c r="K1137" s="71" t="s">
        <v>147</v>
      </c>
      <c r="L1137" s="72"/>
      <c r="M1137" s="72" t="s">
        <v>98</v>
      </c>
      <c r="N1137" s="72"/>
      <c r="O1137" s="72"/>
      <c r="P1137" s="301">
        <v>647</v>
      </c>
      <c r="Q1137" s="322">
        <v>339</v>
      </c>
      <c r="R1137" s="302">
        <v>724.89</v>
      </c>
      <c r="S1137" s="303"/>
      <c r="T1137" s="304">
        <v>49</v>
      </c>
      <c r="U1137" s="72"/>
      <c r="V1137" s="436" t="s">
        <v>330</v>
      </c>
    </row>
    <row r="1138" spans="11:22" x14ac:dyDescent="0.25">
      <c r="K1138" s="54"/>
      <c r="M1138" s="90" t="s">
        <v>99</v>
      </c>
      <c r="N1138" s="90"/>
      <c r="O1138" s="90"/>
      <c r="P1138" s="305">
        <v>493</v>
      </c>
      <c r="Q1138" s="320">
        <v>558</v>
      </c>
      <c r="R1138" s="306">
        <v>605.79</v>
      </c>
      <c r="S1138" s="307"/>
      <c r="T1138" s="308">
        <v>75.09</v>
      </c>
      <c r="U1138" s="90"/>
      <c r="V1138" s="437" t="s">
        <v>330</v>
      </c>
    </row>
    <row r="1139" spans="11:22" x14ac:dyDescent="0.25">
      <c r="K1139" s="54"/>
      <c r="M1139" s="38" t="s">
        <v>100</v>
      </c>
      <c r="P1139" s="293">
        <v>587</v>
      </c>
      <c r="Q1139" s="319">
        <v>816</v>
      </c>
      <c r="R1139" s="294">
        <v>503.03</v>
      </c>
      <c r="S1139" s="295"/>
      <c r="T1139" s="296">
        <v>85.33</v>
      </c>
      <c r="V1139" s="438" t="s">
        <v>330</v>
      </c>
    </row>
    <row r="1140" spans="11:22" x14ac:dyDescent="0.25">
      <c r="K1140" s="54"/>
      <c r="M1140" s="90" t="s">
        <v>101</v>
      </c>
      <c r="N1140" s="90"/>
      <c r="O1140" s="90"/>
      <c r="P1140" s="305">
        <v>821</v>
      </c>
      <c r="Q1140" s="320">
        <v>853</v>
      </c>
      <c r="R1140" s="306" t="s">
        <v>330</v>
      </c>
      <c r="S1140" s="307"/>
      <c r="T1140" s="308">
        <v>93.51</v>
      </c>
      <c r="U1140" s="90"/>
      <c r="V1140" s="437" t="s">
        <v>330</v>
      </c>
    </row>
    <row r="1141" spans="11:22" x14ac:dyDescent="0.25">
      <c r="K1141" s="54"/>
      <c r="M1141" s="38" t="s">
        <v>164</v>
      </c>
      <c r="P1141" s="293">
        <v>1105</v>
      </c>
      <c r="Q1141" s="319">
        <v>1137</v>
      </c>
      <c r="R1141" s="294" t="s">
        <v>330</v>
      </c>
      <c r="S1141" s="295"/>
      <c r="T1141" s="296">
        <v>69.77</v>
      </c>
      <c r="V1141" s="438" t="s">
        <v>330</v>
      </c>
    </row>
    <row r="1142" spans="11:22" x14ac:dyDescent="0.25">
      <c r="K1142" s="54"/>
      <c r="M1142" s="90" t="s">
        <v>102</v>
      </c>
      <c r="N1142" s="90"/>
      <c r="O1142" s="90"/>
      <c r="P1142" s="305">
        <v>0</v>
      </c>
      <c r="Q1142" s="320">
        <v>937</v>
      </c>
      <c r="R1142" s="306" t="s">
        <v>330</v>
      </c>
      <c r="S1142" s="307"/>
      <c r="T1142" s="308">
        <v>0</v>
      </c>
      <c r="U1142" s="90"/>
      <c r="V1142" s="437" t="s">
        <v>330</v>
      </c>
    </row>
    <row r="1143" spans="11:22" x14ac:dyDescent="0.25">
      <c r="K1143" s="64"/>
      <c r="L1143" s="65"/>
      <c r="M1143" s="65" t="s">
        <v>543</v>
      </c>
      <c r="N1143" s="65"/>
      <c r="O1143" s="65"/>
      <c r="P1143" s="309">
        <v>1191</v>
      </c>
      <c r="Q1143" s="345">
        <v>1115</v>
      </c>
      <c r="R1143" s="316" t="s">
        <v>330</v>
      </c>
      <c r="S1143" s="310"/>
      <c r="T1143" s="311">
        <v>58.98</v>
      </c>
      <c r="U1143" s="65"/>
      <c r="V1143" s="439" t="s">
        <v>330</v>
      </c>
    </row>
    <row r="1144" spans="11:22" x14ac:dyDescent="0.25">
      <c r="K1144" s="71" t="s">
        <v>103</v>
      </c>
      <c r="L1144" s="72"/>
      <c r="M1144" s="72" t="s">
        <v>623</v>
      </c>
      <c r="N1144" s="72"/>
      <c r="O1144" s="72"/>
      <c r="P1144" s="301">
        <v>123</v>
      </c>
      <c r="Q1144" s="322">
        <v>322</v>
      </c>
      <c r="R1144" s="302">
        <v>757.79</v>
      </c>
      <c r="S1144" s="303"/>
      <c r="T1144" s="304">
        <v>79.03</v>
      </c>
      <c r="U1144" s="72"/>
      <c r="V1144" s="436" t="s">
        <v>330</v>
      </c>
    </row>
    <row r="1145" spans="11:22" x14ac:dyDescent="0.25">
      <c r="K1145" s="54"/>
      <c r="M1145" s="38" t="s">
        <v>165</v>
      </c>
      <c r="P1145" s="293">
        <v>338</v>
      </c>
      <c r="Q1145" s="319">
        <v>383</v>
      </c>
      <c r="R1145" s="294">
        <v>703.85</v>
      </c>
      <c r="S1145" s="295"/>
      <c r="T1145" s="296">
        <v>52.24</v>
      </c>
      <c r="V1145" s="438" t="s">
        <v>691</v>
      </c>
    </row>
    <row r="1146" spans="11:22" x14ac:dyDescent="0.25">
      <c r="K1146" s="64"/>
      <c r="L1146" s="65"/>
      <c r="M1146" s="248" t="s">
        <v>104</v>
      </c>
      <c r="N1146" s="248"/>
      <c r="O1146" s="248"/>
      <c r="P1146" s="297">
        <v>396</v>
      </c>
      <c r="Q1146" s="321">
        <v>387</v>
      </c>
      <c r="R1146" s="298">
        <v>658.69</v>
      </c>
      <c r="S1146" s="299"/>
      <c r="T1146" s="300">
        <v>73.8</v>
      </c>
      <c r="U1146" s="248"/>
      <c r="V1146" s="440" t="s">
        <v>330</v>
      </c>
    </row>
    <row r="1147" spans="11:22" x14ac:dyDescent="0.25">
      <c r="K1147" s="71" t="s">
        <v>105</v>
      </c>
      <c r="L1147" s="72"/>
      <c r="M1147" s="72" t="s">
        <v>166</v>
      </c>
      <c r="N1147" s="72"/>
      <c r="O1147" s="72"/>
      <c r="P1147" s="301">
        <v>105</v>
      </c>
      <c r="Q1147" s="322">
        <v>134</v>
      </c>
      <c r="R1147" s="302" t="s">
        <v>330</v>
      </c>
      <c r="S1147" s="303"/>
      <c r="T1147" s="304">
        <v>50.17</v>
      </c>
      <c r="U1147" s="72"/>
      <c r="V1147" s="436" t="s">
        <v>330</v>
      </c>
    </row>
    <row r="1148" spans="11:22" x14ac:dyDescent="0.25">
      <c r="K1148" s="54"/>
      <c r="M1148" s="90" t="s">
        <v>106</v>
      </c>
      <c r="N1148" s="90"/>
      <c r="O1148" s="90"/>
      <c r="P1148" s="305">
        <v>61</v>
      </c>
      <c r="Q1148" s="320">
        <v>92</v>
      </c>
      <c r="R1148" s="306">
        <v>596.09</v>
      </c>
      <c r="S1148" s="307"/>
      <c r="T1148" s="308">
        <v>80.61</v>
      </c>
      <c r="U1148" s="90"/>
      <c r="V1148" s="437" t="s">
        <v>330</v>
      </c>
    </row>
    <row r="1149" spans="11:22" x14ac:dyDescent="0.25">
      <c r="K1149" s="64"/>
      <c r="L1149" s="65"/>
      <c r="M1149" s="65" t="s">
        <v>167</v>
      </c>
      <c r="N1149" s="65"/>
      <c r="O1149" s="65"/>
      <c r="P1149" s="309">
        <v>1307</v>
      </c>
      <c r="Q1149" s="345">
        <v>1334</v>
      </c>
      <c r="R1149" s="294" t="s">
        <v>330</v>
      </c>
      <c r="S1149" s="310"/>
      <c r="T1149" s="311">
        <v>34.68</v>
      </c>
      <c r="U1149" s="65"/>
      <c r="V1149" s="439" t="s">
        <v>692</v>
      </c>
    </row>
    <row r="1150" spans="11:22" x14ac:dyDescent="0.25">
      <c r="K1150" s="273" t="s">
        <v>148</v>
      </c>
      <c r="L1150" s="274"/>
      <c r="M1150" s="275" t="s">
        <v>149</v>
      </c>
      <c r="N1150" s="275"/>
      <c r="O1150" s="275"/>
      <c r="P1150" s="312">
        <v>69</v>
      </c>
      <c r="Q1150" s="330">
        <v>70</v>
      </c>
      <c r="R1150" s="313">
        <v>547.17999999999995</v>
      </c>
      <c r="S1150" s="314"/>
      <c r="T1150" s="315">
        <v>61.51</v>
      </c>
      <c r="U1150" s="275"/>
      <c r="V1150" s="441" t="s">
        <v>330</v>
      </c>
    </row>
    <row r="1151" spans="11:22" x14ac:dyDescent="0.25">
      <c r="K1151" s="71" t="s">
        <v>107</v>
      </c>
      <c r="L1151" s="72"/>
      <c r="M1151" s="72" t="s">
        <v>108</v>
      </c>
      <c r="N1151" s="72"/>
      <c r="O1151" s="72"/>
      <c r="P1151" s="301">
        <v>95</v>
      </c>
      <c r="Q1151" s="322">
        <v>284</v>
      </c>
      <c r="R1151" s="302">
        <v>639.87</v>
      </c>
      <c r="S1151" s="303"/>
      <c r="T1151" s="304">
        <v>72.2</v>
      </c>
      <c r="U1151" s="72"/>
      <c r="V1151" s="436" t="s">
        <v>693</v>
      </c>
    </row>
    <row r="1152" spans="11:22" x14ac:dyDescent="0.25">
      <c r="K1152" s="54"/>
      <c r="M1152" s="90" t="s">
        <v>109</v>
      </c>
      <c r="N1152" s="90"/>
      <c r="O1152" s="90"/>
      <c r="P1152" s="305">
        <v>764</v>
      </c>
      <c r="Q1152" s="320">
        <v>730</v>
      </c>
      <c r="R1152" s="306">
        <v>475.4</v>
      </c>
      <c r="S1152" s="307"/>
      <c r="T1152" s="308">
        <v>66.81</v>
      </c>
      <c r="U1152" s="90"/>
      <c r="V1152" s="437" t="s">
        <v>330</v>
      </c>
    </row>
    <row r="1153" spans="11:24" x14ac:dyDescent="0.25">
      <c r="K1153" s="64"/>
      <c r="L1153" s="65"/>
      <c r="M1153" s="65" t="s">
        <v>110</v>
      </c>
      <c r="N1153" s="65"/>
      <c r="O1153" s="65"/>
      <c r="P1153" s="309">
        <v>832</v>
      </c>
      <c r="Q1153" s="345">
        <v>1054</v>
      </c>
      <c r="R1153" s="294">
        <v>368.47</v>
      </c>
      <c r="S1153" s="310"/>
      <c r="T1153" s="311">
        <v>73.17</v>
      </c>
      <c r="U1153" s="65"/>
      <c r="V1153" s="439" t="s">
        <v>330</v>
      </c>
    </row>
    <row r="1154" spans="11:24" x14ac:dyDescent="0.25">
      <c r="K1154" s="71" t="s">
        <v>111</v>
      </c>
      <c r="L1154" s="72"/>
      <c r="M1154" s="233" t="s">
        <v>112</v>
      </c>
      <c r="N1154" s="233"/>
      <c r="O1154" s="233"/>
      <c r="P1154" s="289">
        <v>9</v>
      </c>
      <c r="Q1154" s="318">
        <v>25</v>
      </c>
      <c r="R1154" s="290">
        <v>489.63</v>
      </c>
      <c r="S1154" s="291"/>
      <c r="T1154" s="292">
        <v>103.74</v>
      </c>
      <c r="U1154" s="233"/>
      <c r="V1154" s="442" t="s">
        <v>694</v>
      </c>
    </row>
    <row r="1155" spans="11:24" x14ac:dyDescent="0.25">
      <c r="K1155" s="54"/>
      <c r="M1155" s="38" t="s">
        <v>113</v>
      </c>
      <c r="P1155" s="293">
        <v>148</v>
      </c>
      <c r="Q1155" s="319">
        <v>209</v>
      </c>
      <c r="R1155" s="294">
        <v>320.98</v>
      </c>
      <c r="S1155" s="295"/>
      <c r="T1155" s="296">
        <v>64.16</v>
      </c>
      <c r="V1155" s="438" t="s">
        <v>330</v>
      </c>
    </row>
    <row r="1156" spans="11:24" x14ac:dyDescent="0.25">
      <c r="K1156" s="54"/>
      <c r="M1156" s="90" t="s">
        <v>114</v>
      </c>
      <c r="N1156" s="90"/>
      <c r="O1156" s="90"/>
      <c r="P1156" s="305">
        <v>201</v>
      </c>
      <c r="Q1156" s="320">
        <v>214</v>
      </c>
      <c r="R1156" s="306" t="s">
        <v>330</v>
      </c>
      <c r="S1156" s="307"/>
      <c r="T1156" s="308">
        <v>69.61</v>
      </c>
      <c r="U1156" s="90"/>
      <c r="V1156" s="437" t="s">
        <v>695</v>
      </c>
    </row>
    <row r="1157" spans="11:24" x14ac:dyDescent="0.25">
      <c r="K1157" s="54"/>
      <c r="M1157" s="38" t="s">
        <v>115</v>
      </c>
      <c r="P1157" s="293">
        <v>270</v>
      </c>
      <c r="Q1157" s="319">
        <v>261</v>
      </c>
      <c r="R1157" s="294" t="s">
        <v>330</v>
      </c>
      <c r="S1157" s="295"/>
      <c r="T1157" s="296">
        <v>85.14</v>
      </c>
      <c r="V1157" s="438" t="s">
        <v>330</v>
      </c>
    </row>
    <row r="1158" spans="11:24" x14ac:dyDescent="0.25">
      <c r="K1158" s="64"/>
      <c r="L1158" s="65"/>
      <c r="M1158" s="248" t="s">
        <v>116</v>
      </c>
      <c r="N1158" s="248"/>
      <c r="O1158" s="248"/>
      <c r="P1158" s="297">
        <v>302</v>
      </c>
      <c r="Q1158" s="321">
        <v>361</v>
      </c>
      <c r="R1158" s="306" t="s">
        <v>330</v>
      </c>
      <c r="S1158" s="299"/>
      <c r="T1158" s="300">
        <v>87.96</v>
      </c>
      <c r="U1158" s="248"/>
      <c r="V1158" s="440" t="s">
        <v>330</v>
      </c>
    </row>
    <row r="1159" spans="11:24" x14ac:dyDescent="0.25">
      <c r="K1159" s="71" t="s">
        <v>117</v>
      </c>
      <c r="L1159" s="72"/>
      <c r="M1159" s="72" t="s">
        <v>118</v>
      </c>
      <c r="N1159" s="72"/>
      <c r="O1159" s="72"/>
      <c r="P1159" s="301">
        <v>46</v>
      </c>
      <c r="Q1159" s="322">
        <v>54</v>
      </c>
      <c r="R1159" s="302" t="s">
        <v>330</v>
      </c>
      <c r="S1159" s="303"/>
      <c r="T1159" s="304">
        <v>0</v>
      </c>
      <c r="U1159" s="72"/>
      <c r="V1159" s="436" t="s">
        <v>330</v>
      </c>
    </row>
    <row r="1160" spans="11:24" x14ac:dyDescent="0.25">
      <c r="K1160" s="54"/>
      <c r="M1160" s="90" t="s">
        <v>119</v>
      </c>
      <c r="N1160" s="90"/>
      <c r="O1160" s="90"/>
      <c r="P1160" s="305">
        <v>68</v>
      </c>
      <c r="Q1160" s="320">
        <v>71</v>
      </c>
      <c r="R1160" s="306" t="s">
        <v>330</v>
      </c>
      <c r="S1160" s="307"/>
      <c r="T1160" s="308">
        <v>124.6</v>
      </c>
      <c r="U1160" s="90"/>
      <c r="V1160" s="437" t="s">
        <v>696</v>
      </c>
      <c r="X1160" s="38"/>
    </row>
    <row r="1161" spans="11:24" x14ac:dyDescent="0.25">
      <c r="K1161" s="64"/>
      <c r="L1161" s="65"/>
      <c r="M1161" s="65" t="s">
        <v>120</v>
      </c>
      <c r="N1161" s="65"/>
      <c r="O1161" s="65"/>
      <c r="P1161" s="309">
        <v>121</v>
      </c>
      <c r="Q1161" s="345">
        <v>168</v>
      </c>
      <c r="R1161" s="316" t="s">
        <v>330</v>
      </c>
      <c r="S1161" s="310"/>
      <c r="T1161" s="311">
        <v>0</v>
      </c>
      <c r="U1161" s="65"/>
      <c r="V1161" s="439" t="s">
        <v>697</v>
      </c>
      <c r="X1161" s="38"/>
    </row>
    <row r="1162" spans="11:24" x14ac:dyDescent="0.25">
      <c r="K1162" s="273" t="s">
        <v>121</v>
      </c>
      <c r="L1162" s="274"/>
      <c r="M1162" s="275" t="s">
        <v>122</v>
      </c>
      <c r="N1162" s="275"/>
      <c r="O1162" s="275"/>
      <c r="P1162" s="312">
        <v>13</v>
      </c>
      <c r="Q1162" s="330">
        <v>9</v>
      </c>
      <c r="R1162" s="313">
        <v>836.54</v>
      </c>
      <c r="S1162" s="314"/>
      <c r="T1162" s="315">
        <v>45.19</v>
      </c>
      <c r="U1162" s="275"/>
      <c r="V1162" s="441" t="s">
        <v>330</v>
      </c>
      <c r="W1162" s="432"/>
      <c r="X1162" s="38"/>
    </row>
    <row r="1163" spans="11:24" x14ac:dyDescent="0.25">
      <c r="W1163" s="150"/>
      <c r="X1163" s="38"/>
    </row>
    <row r="1164" spans="11:24" x14ac:dyDescent="0.25">
      <c r="W1164" s="150"/>
      <c r="X1164" s="38"/>
    </row>
    <row r="1165" spans="11:24" x14ac:dyDescent="0.25">
      <c r="W1165" s="150"/>
    </row>
    <row r="1166" spans="11:24" x14ac:dyDescent="0.25">
      <c r="W1166" s="150"/>
    </row>
    <row r="1169" spans="1:21" x14ac:dyDescent="0.25">
      <c r="K1169" s="149" t="s">
        <v>434</v>
      </c>
      <c r="L1169" s="149"/>
      <c r="M1169" s="149" t="s">
        <v>456</v>
      </c>
      <c r="N1169" s="149"/>
      <c r="O1169" s="149" t="s">
        <v>433</v>
      </c>
      <c r="P1169" s="149" t="s">
        <v>399</v>
      </c>
      <c r="Q1169" s="149" t="s">
        <v>398</v>
      </c>
      <c r="R1169" s="149" t="s">
        <v>457</v>
      </c>
      <c r="S1169" s="149"/>
      <c r="T1169" s="149" t="s">
        <v>458</v>
      </c>
      <c r="U1169" s="149"/>
    </row>
    <row r="1170" spans="1:21" x14ac:dyDescent="0.25">
      <c r="K1170" s="140" t="s">
        <v>415</v>
      </c>
      <c r="L1170" s="150"/>
      <c r="M1170" s="150">
        <v>61.8</v>
      </c>
      <c r="N1170" s="150"/>
      <c r="O1170" s="150">
        <v>70</v>
      </c>
      <c r="P1170" s="150">
        <v>70</v>
      </c>
      <c r="Q1170" s="150">
        <v>70</v>
      </c>
      <c r="R1170" s="317">
        <v>3076</v>
      </c>
      <c r="S1170" s="150"/>
      <c r="T1170" s="317">
        <v>3278</v>
      </c>
      <c r="U1170" s="317"/>
    </row>
    <row r="1171" spans="1:21" x14ac:dyDescent="0.25">
      <c r="K1171" s="140" t="s">
        <v>416</v>
      </c>
      <c r="L1171" s="150"/>
      <c r="M1171" s="150">
        <v>65.7</v>
      </c>
      <c r="N1171" s="150"/>
      <c r="O1171" s="150">
        <v>35</v>
      </c>
      <c r="P1171" s="150">
        <v>48</v>
      </c>
      <c r="Q1171" s="150">
        <v>83</v>
      </c>
      <c r="R1171" s="317">
        <v>447</v>
      </c>
      <c r="S1171" s="150"/>
      <c r="T1171" s="317">
        <v>538</v>
      </c>
      <c r="U1171" s="317"/>
    </row>
    <row r="1172" spans="1:21" x14ac:dyDescent="0.25">
      <c r="K1172" s="140" t="s">
        <v>417</v>
      </c>
      <c r="L1172" s="150"/>
      <c r="M1172" s="150">
        <v>73.400000000000006</v>
      </c>
      <c r="N1172" s="150"/>
      <c r="O1172" s="150">
        <v>40</v>
      </c>
      <c r="P1172" s="150">
        <v>103</v>
      </c>
      <c r="Q1172" s="150">
        <v>108</v>
      </c>
      <c r="R1172" s="317">
        <v>3870</v>
      </c>
      <c r="S1172" s="150"/>
      <c r="T1172" s="317">
        <v>4137</v>
      </c>
      <c r="U1172" s="317"/>
    </row>
    <row r="1173" spans="1:21" x14ac:dyDescent="0.25">
      <c r="K1173" s="140" t="s">
        <v>418</v>
      </c>
      <c r="L1173" s="150"/>
      <c r="M1173" s="150">
        <v>44.8</v>
      </c>
      <c r="N1173" s="150"/>
      <c r="O1173" s="150">
        <v>71</v>
      </c>
      <c r="P1173" s="150">
        <v>83</v>
      </c>
      <c r="Q1173" s="150">
        <v>83</v>
      </c>
      <c r="R1173" s="317">
        <v>56</v>
      </c>
      <c r="S1173" s="150"/>
      <c r="T1173" s="317">
        <v>83</v>
      </c>
      <c r="U1173" s="317"/>
    </row>
    <row r="1174" spans="1:21" x14ac:dyDescent="0.25">
      <c r="K1174" s="140" t="s">
        <v>527</v>
      </c>
      <c r="L1174" s="150"/>
      <c r="M1174" s="150">
        <v>33.4</v>
      </c>
      <c r="N1174" s="150"/>
      <c r="O1174" s="150">
        <v>122</v>
      </c>
      <c r="P1174" s="150">
        <v>83</v>
      </c>
      <c r="Q1174" s="150">
        <v>91</v>
      </c>
      <c r="R1174" s="317">
        <v>182</v>
      </c>
      <c r="S1174" s="150"/>
      <c r="T1174" s="317">
        <v>340</v>
      </c>
    </row>
    <row r="1175" spans="1:21" x14ac:dyDescent="0.25">
      <c r="A1175" s="59" t="s">
        <v>487</v>
      </c>
    </row>
    <row r="1187" spans="11:22" x14ac:dyDescent="0.25">
      <c r="K1187" s="476" t="s">
        <v>123</v>
      </c>
      <c r="L1187" s="232"/>
      <c r="M1187" s="233" t="s">
        <v>124</v>
      </c>
      <c r="N1187" s="233"/>
      <c r="O1187" s="233"/>
      <c r="P1187" s="289">
        <v>123</v>
      </c>
      <c r="Q1187" s="318">
        <v>956</v>
      </c>
      <c r="R1187" s="290">
        <v>446.91</v>
      </c>
      <c r="S1187" s="291"/>
      <c r="T1187" s="292">
        <v>54.66</v>
      </c>
      <c r="U1187" s="233"/>
      <c r="V1187" s="442" t="s">
        <v>330</v>
      </c>
    </row>
    <row r="1188" spans="11:22" x14ac:dyDescent="0.25">
      <c r="K1188" s="477"/>
      <c r="L1188" s="240"/>
      <c r="M1188" s="38" t="s">
        <v>125</v>
      </c>
      <c r="P1188" s="293">
        <v>1027</v>
      </c>
      <c r="Q1188" s="319">
        <v>1185</v>
      </c>
      <c r="R1188" s="294">
        <v>332.4</v>
      </c>
      <c r="S1188" s="295"/>
      <c r="T1188" s="296">
        <v>79</v>
      </c>
      <c r="V1188" s="438" t="s">
        <v>330</v>
      </c>
    </row>
    <row r="1189" spans="11:22" x14ac:dyDescent="0.25">
      <c r="K1189" s="477"/>
      <c r="L1189" s="240"/>
      <c r="M1189" s="90" t="s">
        <v>126</v>
      </c>
      <c r="N1189" s="90"/>
      <c r="O1189" s="90"/>
      <c r="P1189" s="305">
        <v>1273</v>
      </c>
      <c r="Q1189" s="320">
        <v>1162</v>
      </c>
      <c r="R1189" s="306" t="s">
        <v>330</v>
      </c>
      <c r="S1189" s="307"/>
      <c r="T1189" s="308">
        <v>83.58</v>
      </c>
      <c r="U1189" s="90"/>
      <c r="V1189" s="437" t="s">
        <v>330</v>
      </c>
    </row>
    <row r="1190" spans="11:22" x14ac:dyDescent="0.25">
      <c r="K1190" s="477"/>
      <c r="L1190" s="240"/>
      <c r="M1190" s="38" t="s">
        <v>127</v>
      </c>
      <c r="P1190" s="293">
        <v>1418</v>
      </c>
      <c r="Q1190" s="319">
        <v>1609</v>
      </c>
      <c r="R1190" s="294">
        <v>262.52</v>
      </c>
      <c r="S1190" s="295"/>
      <c r="T1190" s="296">
        <v>74.52</v>
      </c>
      <c r="U1190" s="296"/>
      <c r="V1190" s="438" t="s">
        <v>330</v>
      </c>
    </row>
    <row r="1191" spans="11:22" x14ac:dyDescent="0.25">
      <c r="K1191" s="477"/>
      <c r="L1191" s="240"/>
      <c r="M1191" s="90" t="s">
        <v>128</v>
      </c>
      <c r="N1191" s="90"/>
      <c r="O1191" s="90"/>
      <c r="P1191" s="305">
        <v>1609</v>
      </c>
      <c r="Q1191" s="320">
        <v>1679</v>
      </c>
      <c r="R1191" s="306">
        <v>211.85</v>
      </c>
      <c r="S1191" s="307"/>
      <c r="T1191" s="308">
        <v>43</v>
      </c>
      <c r="U1191" s="90"/>
      <c r="V1191" s="437" t="s">
        <v>330</v>
      </c>
    </row>
    <row r="1192" spans="11:22" x14ac:dyDescent="0.25">
      <c r="K1192" s="477"/>
      <c r="L1192" s="240"/>
      <c r="M1192" s="38" t="s">
        <v>168</v>
      </c>
      <c r="P1192" s="293">
        <v>1412</v>
      </c>
      <c r="Q1192" s="319">
        <v>2615</v>
      </c>
      <c r="R1192" s="294">
        <v>155.13999999999999</v>
      </c>
      <c r="S1192" s="295"/>
      <c r="T1192" s="296">
        <v>81.260000000000005</v>
      </c>
      <c r="V1192" s="438" t="s">
        <v>330</v>
      </c>
    </row>
    <row r="1193" spans="11:22" x14ac:dyDescent="0.25">
      <c r="K1193" s="478"/>
      <c r="L1193" s="247"/>
      <c r="M1193" s="248" t="s">
        <v>129</v>
      </c>
      <c r="N1193" s="248"/>
      <c r="O1193" s="248"/>
      <c r="P1193" s="305">
        <v>2176</v>
      </c>
      <c r="Q1193" s="320">
        <v>5002</v>
      </c>
      <c r="R1193" s="306">
        <v>66.03</v>
      </c>
      <c r="S1193" s="299"/>
      <c r="T1193" s="308">
        <v>48.73</v>
      </c>
      <c r="U1193" s="248"/>
      <c r="V1193" s="437" t="s">
        <v>330</v>
      </c>
    </row>
    <row r="1194" spans="11:22" x14ac:dyDescent="0.25">
      <c r="K1194" s="71" t="s">
        <v>130</v>
      </c>
      <c r="L1194" s="72"/>
      <c r="M1194" s="72" t="s">
        <v>131</v>
      </c>
      <c r="N1194" s="72"/>
      <c r="O1194" s="72"/>
      <c r="P1194" s="301">
        <v>17</v>
      </c>
      <c r="Q1194" s="322">
        <v>25</v>
      </c>
      <c r="R1194" s="302">
        <v>822.16</v>
      </c>
      <c r="S1194" s="303"/>
      <c r="T1194" s="304">
        <v>47.71</v>
      </c>
      <c r="U1194" s="72"/>
      <c r="V1194" s="436" t="s">
        <v>330</v>
      </c>
    </row>
    <row r="1195" spans="11:22" x14ac:dyDescent="0.25">
      <c r="K1195" s="476" t="s">
        <v>132</v>
      </c>
      <c r="L1195" s="232"/>
      <c r="M1195" s="233" t="s">
        <v>133</v>
      </c>
      <c r="N1195" s="233"/>
      <c r="O1195" s="233"/>
      <c r="P1195" s="289">
        <v>342</v>
      </c>
      <c r="Q1195" s="318">
        <v>418</v>
      </c>
      <c r="R1195" s="290">
        <v>562.16</v>
      </c>
      <c r="S1195" s="291"/>
      <c r="T1195" s="292">
        <v>42.96</v>
      </c>
      <c r="U1195" s="233"/>
      <c r="V1195" s="442" t="s">
        <v>330</v>
      </c>
    </row>
    <row r="1196" spans="11:22" x14ac:dyDescent="0.25">
      <c r="K1196" s="477"/>
      <c r="L1196" s="240"/>
      <c r="M1196" s="38" t="s">
        <v>134</v>
      </c>
      <c r="P1196" s="293">
        <v>650</v>
      </c>
      <c r="Q1196" s="319">
        <v>1000</v>
      </c>
      <c r="R1196" s="294">
        <v>387.34</v>
      </c>
      <c r="S1196" s="295"/>
      <c r="T1196" s="296">
        <v>41.26</v>
      </c>
      <c r="V1196" s="438" t="s">
        <v>330</v>
      </c>
    </row>
    <row r="1197" spans="11:22" x14ac:dyDescent="0.25">
      <c r="K1197" s="477"/>
      <c r="L1197" s="240"/>
      <c r="M1197" s="90" t="s">
        <v>135</v>
      </c>
      <c r="N1197" s="90"/>
      <c r="O1197" s="90"/>
      <c r="P1197" s="305">
        <v>850</v>
      </c>
      <c r="Q1197" s="320">
        <v>1152</v>
      </c>
      <c r="R1197" s="306">
        <v>303.47000000000003</v>
      </c>
      <c r="S1197" s="307"/>
      <c r="T1197" s="308">
        <v>88</v>
      </c>
      <c r="U1197" s="90"/>
      <c r="V1197" s="437" t="s">
        <v>330</v>
      </c>
    </row>
    <row r="1198" spans="11:22" x14ac:dyDescent="0.25">
      <c r="K1198" s="477"/>
      <c r="L1198" s="240"/>
      <c r="M1198" s="38" t="s">
        <v>136</v>
      </c>
      <c r="P1198" s="293">
        <v>1152</v>
      </c>
      <c r="Q1198" s="319">
        <v>158</v>
      </c>
      <c r="R1198" s="294" t="s">
        <v>330</v>
      </c>
      <c r="S1198" s="295"/>
      <c r="T1198" s="296">
        <v>76.08</v>
      </c>
      <c r="V1198" s="438" t="s">
        <v>330</v>
      </c>
    </row>
    <row r="1199" spans="11:22" x14ac:dyDescent="0.25">
      <c r="K1199" s="477"/>
      <c r="L1199" s="240"/>
      <c r="M1199" s="90" t="s">
        <v>137</v>
      </c>
      <c r="N1199" s="90"/>
      <c r="O1199" s="90"/>
      <c r="P1199" s="305">
        <v>830</v>
      </c>
      <c r="Q1199" s="320">
        <v>830</v>
      </c>
      <c r="R1199" s="306" t="s">
        <v>330</v>
      </c>
      <c r="S1199" s="307"/>
      <c r="T1199" s="308">
        <v>67.94</v>
      </c>
      <c r="U1199" s="90"/>
      <c r="V1199" s="437" t="s">
        <v>330</v>
      </c>
    </row>
    <row r="1200" spans="11:22" x14ac:dyDescent="0.25">
      <c r="K1200" s="477"/>
      <c r="L1200" s="240"/>
      <c r="M1200" s="38" t="s">
        <v>138</v>
      </c>
      <c r="P1200" s="293">
        <v>158</v>
      </c>
      <c r="Q1200" s="319">
        <v>178</v>
      </c>
      <c r="R1200" s="294" t="s">
        <v>330</v>
      </c>
      <c r="S1200" s="295"/>
      <c r="T1200" s="296">
        <v>96.94</v>
      </c>
      <c r="V1200" s="438" t="s">
        <v>330</v>
      </c>
    </row>
    <row r="1201" spans="11:24" x14ac:dyDescent="0.25">
      <c r="K1201" s="478"/>
      <c r="L1201" s="247"/>
      <c r="M1201" s="248" t="s">
        <v>139</v>
      </c>
      <c r="N1201" s="248"/>
      <c r="O1201" s="248"/>
      <c r="P1201" s="297">
        <v>1008</v>
      </c>
      <c r="Q1201" s="321">
        <v>1002</v>
      </c>
      <c r="R1201" s="306">
        <v>137.76</v>
      </c>
      <c r="S1201" s="299"/>
      <c r="T1201" s="300">
        <v>73.17</v>
      </c>
      <c r="U1201" s="248"/>
      <c r="V1201" s="440" t="s">
        <v>330</v>
      </c>
    </row>
    <row r="1202" spans="11:24" x14ac:dyDescent="0.25">
      <c r="K1202" s="485" t="s">
        <v>140</v>
      </c>
      <c r="L1202" s="323"/>
      <c r="M1202" s="72" t="s">
        <v>141</v>
      </c>
      <c r="N1202" s="72"/>
      <c r="O1202" s="72"/>
      <c r="P1202" s="301">
        <v>382</v>
      </c>
      <c r="Q1202" s="322">
        <v>150</v>
      </c>
      <c r="R1202" s="302">
        <v>489.97</v>
      </c>
      <c r="S1202" s="302"/>
      <c r="T1202" s="304">
        <v>38.83</v>
      </c>
      <c r="U1202" s="72"/>
      <c r="V1202" s="436" t="s">
        <v>330</v>
      </c>
    </row>
    <row r="1203" spans="11:24" x14ac:dyDescent="0.25">
      <c r="K1203" s="486"/>
      <c r="L1203" s="324"/>
      <c r="M1203" s="248" t="s">
        <v>142</v>
      </c>
      <c r="N1203" s="248"/>
      <c r="O1203" s="248"/>
      <c r="P1203" s="297">
        <v>150</v>
      </c>
      <c r="Q1203" s="321">
        <v>197</v>
      </c>
      <c r="R1203" s="298">
        <v>109.68</v>
      </c>
      <c r="S1203" s="299"/>
      <c r="T1203" s="300">
        <v>68</v>
      </c>
      <c r="U1203" s="248"/>
      <c r="V1203" s="440" t="s">
        <v>698</v>
      </c>
    </row>
    <row r="1204" spans="11:24" ht="15" customHeight="1" x14ac:dyDescent="0.25">
      <c r="K1204" s="273" t="s">
        <v>143</v>
      </c>
      <c r="L1204" s="274"/>
      <c r="M1204" s="274" t="s">
        <v>144</v>
      </c>
      <c r="N1204" s="274"/>
      <c r="O1204" s="274"/>
      <c r="P1204" s="325">
        <v>22</v>
      </c>
      <c r="Q1204" s="326">
        <v>12</v>
      </c>
      <c r="R1204" s="327">
        <v>113.38</v>
      </c>
      <c r="S1204" s="328"/>
      <c r="T1204" s="329">
        <v>85.17</v>
      </c>
      <c r="U1204" s="274"/>
      <c r="V1204" s="447" t="s">
        <v>330</v>
      </c>
    </row>
    <row r="1205" spans="11:24" x14ac:dyDescent="0.25">
      <c r="K1205" s="273" t="s">
        <v>145</v>
      </c>
      <c r="L1205" s="274"/>
      <c r="M1205" s="275" t="s">
        <v>146</v>
      </c>
      <c r="N1205" s="275"/>
      <c r="O1205" s="275"/>
      <c r="P1205" s="312">
        <v>221</v>
      </c>
      <c r="Q1205" s="330">
        <v>256</v>
      </c>
      <c r="R1205" s="313">
        <v>299.94</v>
      </c>
      <c r="S1205" s="314"/>
      <c r="T1205" s="315">
        <v>28.71</v>
      </c>
      <c r="U1205" s="275"/>
      <c r="V1205" s="441" t="s">
        <v>330</v>
      </c>
    </row>
    <row r="1206" spans="11:24" x14ac:dyDescent="0.25">
      <c r="K1206" s="273" t="s">
        <v>169</v>
      </c>
      <c r="L1206" s="274"/>
      <c r="M1206" s="274" t="s">
        <v>170</v>
      </c>
      <c r="N1206" s="274"/>
      <c r="O1206" s="274"/>
      <c r="P1206" s="325">
        <v>31</v>
      </c>
      <c r="Q1206" s="326">
        <v>31</v>
      </c>
      <c r="R1206" s="327" t="s">
        <v>330</v>
      </c>
      <c r="S1206" s="328"/>
      <c r="T1206" s="329">
        <v>4.3499999999999996</v>
      </c>
      <c r="U1206" s="274"/>
      <c r="V1206" s="447" t="s">
        <v>677</v>
      </c>
    </row>
    <row r="1207" spans="11:24" x14ac:dyDescent="0.25">
      <c r="K1207" s="273" t="s">
        <v>171</v>
      </c>
      <c r="L1207" s="274"/>
      <c r="M1207" s="275" t="s">
        <v>172</v>
      </c>
      <c r="N1207" s="275"/>
      <c r="O1207" s="275"/>
      <c r="P1207" s="312">
        <v>70</v>
      </c>
      <c r="Q1207" s="330">
        <v>70</v>
      </c>
      <c r="R1207" s="313" t="s">
        <v>330</v>
      </c>
      <c r="S1207" s="314"/>
      <c r="T1207" s="315">
        <v>19.47</v>
      </c>
      <c r="U1207" s="275"/>
      <c r="V1207" s="441" t="s">
        <v>330</v>
      </c>
    </row>
    <row r="1208" spans="11:24" x14ac:dyDescent="0.25">
      <c r="K1208" s="273" t="s">
        <v>152</v>
      </c>
      <c r="L1208" s="274"/>
      <c r="M1208" s="274" t="s">
        <v>153</v>
      </c>
      <c r="N1208" s="274"/>
      <c r="O1208" s="274"/>
      <c r="P1208" s="325">
        <v>68</v>
      </c>
      <c r="Q1208" s="326">
        <v>211</v>
      </c>
      <c r="R1208" s="327">
        <v>81.41</v>
      </c>
      <c r="S1208" s="328"/>
      <c r="T1208" s="329">
        <v>10.15</v>
      </c>
      <c r="U1208" s="274"/>
      <c r="V1208" s="447" t="s">
        <v>330</v>
      </c>
    </row>
    <row r="1209" spans="11:24" x14ac:dyDescent="0.25">
      <c r="K1209" s="273" t="s">
        <v>173</v>
      </c>
      <c r="L1209" s="274"/>
      <c r="M1209" s="275" t="s">
        <v>174</v>
      </c>
      <c r="N1209" s="275"/>
      <c r="O1209" s="275"/>
      <c r="P1209" s="312">
        <v>29</v>
      </c>
      <c r="Q1209" s="330">
        <v>29</v>
      </c>
      <c r="R1209" s="313" t="s">
        <v>330</v>
      </c>
      <c r="S1209" s="314"/>
      <c r="T1209" s="315">
        <v>85.65</v>
      </c>
      <c r="U1209" s="275"/>
      <c r="V1209" s="441" t="s">
        <v>330</v>
      </c>
    </row>
    <row r="1210" spans="11:24" x14ac:dyDescent="0.25">
      <c r="K1210" s="476" t="s">
        <v>175</v>
      </c>
      <c r="L1210" s="232"/>
      <c r="M1210" s="72" t="s">
        <v>176</v>
      </c>
      <c r="N1210" s="72"/>
      <c r="O1210" s="72"/>
      <c r="P1210" s="301">
        <v>2534</v>
      </c>
      <c r="Q1210" s="322">
        <v>2501</v>
      </c>
      <c r="R1210" s="302">
        <v>70.510000000000005</v>
      </c>
      <c r="S1210" s="303"/>
      <c r="T1210" s="304">
        <v>53.41</v>
      </c>
      <c r="U1210" s="72"/>
      <c r="V1210" s="436" t="s">
        <v>699</v>
      </c>
    </row>
    <row r="1211" spans="11:24" x14ac:dyDescent="0.25">
      <c r="K1211" s="478"/>
      <c r="L1211" s="247"/>
      <c r="M1211" s="248" t="s">
        <v>177</v>
      </c>
      <c r="N1211" s="248"/>
      <c r="O1211" s="248"/>
      <c r="P1211" s="297">
        <v>2709</v>
      </c>
      <c r="Q1211" s="321">
        <v>2694</v>
      </c>
      <c r="R1211" s="298">
        <v>82.51</v>
      </c>
      <c r="S1211" s="299"/>
      <c r="T1211" s="300">
        <v>1.03</v>
      </c>
      <c r="U1211" s="248"/>
      <c r="V1211" s="440" t="s">
        <v>700</v>
      </c>
      <c r="X1211" s="38"/>
    </row>
    <row r="1212" spans="11:24" x14ac:dyDescent="0.25">
      <c r="K1212" s="273" t="s">
        <v>178</v>
      </c>
      <c r="L1212" s="274"/>
      <c r="M1212" s="274" t="s">
        <v>179</v>
      </c>
      <c r="N1212" s="274"/>
      <c r="O1212" s="274"/>
      <c r="P1212" s="325">
        <v>21</v>
      </c>
      <c r="Q1212" s="326">
        <v>305</v>
      </c>
      <c r="R1212" s="327">
        <v>46.49</v>
      </c>
      <c r="S1212" s="328"/>
      <c r="T1212" s="329">
        <v>7.8</v>
      </c>
      <c r="U1212" s="274"/>
      <c r="V1212" s="447" t="s">
        <v>330</v>
      </c>
      <c r="X1212" s="38"/>
    </row>
    <row r="1213" spans="11:24" x14ac:dyDescent="0.25">
      <c r="K1213" s="457" t="s">
        <v>20</v>
      </c>
      <c r="L1213" s="72"/>
      <c r="M1213" s="274" t="s">
        <v>521</v>
      </c>
      <c r="N1213" s="274"/>
      <c r="O1213" s="274"/>
      <c r="P1213" s="325">
        <v>105</v>
      </c>
      <c r="Q1213" s="326">
        <v>88</v>
      </c>
      <c r="R1213" s="327" t="s">
        <v>330</v>
      </c>
      <c r="S1213" s="328"/>
      <c r="T1213" s="329">
        <v>89.07</v>
      </c>
      <c r="U1213" s="274"/>
      <c r="V1213" s="447" t="s">
        <v>701</v>
      </c>
      <c r="X1213" s="38"/>
    </row>
    <row r="1214" spans="11:24" x14ac:dyDescent="0.25">
      <c r="K1214" s="479"/>
      <c r="M1214" s="275" t="s">
        <v>422</v>
      </c>
      <c r="N1214" s="275"/>
      <c r="O1214" s="275"/>
      <c r="P1214" s="312">
        <v>39</v>
      </c>
      <c r="Q1214" s="330">
        <v>55</v>
      </c>
      <c r="R1214" s="313" t="s">
        <v>330</v>
      </c>
      <c r="S1214" s="314"/>
      <c r="T1214" s="315">
        <v>60.02</v>
      </c>
      <c r="U1214" s="275"/>
      <c r="V1214" s="441" t="s">
        <v>702</v>
      </c>
      <c r="X1214" s="38"/>
    </row>
    <row r="1215" spans="11:24" x14ac:dyDescent="0.25">
      <c r="K1215" s="458"/>
      <c r="L1215" s="377"/>
      <c r="M1215" s="274" t="s">
        <v>489</v>
      </c>
      <c r="N1215" s="274"/>
      <c r="O1215" s="274"/>
      <c r="P1215" s="325">
        <v>63</v>
      </c>
      <c r="Q1215" s="326">
        <v>75</v>
      </c>
      <c r="R1215" s="327" t="s">
        <v>330</v>
      </c>
      <c r="S1215" s="328"/>
      <c r="T1215" s="329">
        <v>85.11</v>
      </c>
      <c r="U1215" s="274"/>
      <c r="V1215" s="447" t="s">
        <v>330</v>
      </c>
    </row>
    <row r="1216" spans="11:24" x14ac:dyDescent="0.25">
      <c r="K1216" s="476" t="s">
        <v>490</v>
      </c>
      <c r="L1216" s="72"/>
      <c r="M1216" s="275" t="s">
        <v>544</v>
      </c>
      <c r="N1216" s="275"/>
      <c r="O1216" s="275"/>
      <c r="P1216" s="312">
        <v>612</v>
      </c>
      <c r="Q1216" s="330">
        <v>419</v>
      </c>
      <c r="R1216" s="313">
        <v>296.54000000000002</v>
      </c>
      <c r="S1216" s="314"/>
      <c r="T1216" s="315">
        <v>36.200000000000003</v>
      </c>
      <c r="U1216" s="275"/>
      <c r="V1216" s="441" t="s">
        <v>330</v>
      </c>
    </row>
    <row r="1217" spans="1:23" x14ac:dyDescent="0.25">
      <c r="K1217" s="477"/>
      <c r="L1217" s="72"/>
      <c r="M1217" s="275" t="s">
        <v>539</v>
      </c>
      <c r="N1217" s="275"/>
      <c r="O1217" s="275"/>
      <c r="P1217" s="312">
        <v>481</v>
      </c>
      <c r="Q1217" s="330">
        <v>444</v>
      </c>
      <c r="R1217" s="313" t="s">
        <v>330</v>
      </c>
      <c r="S1217" s="314"/>
      <c r="T1217" s="315">
        <v>50</v>
      </c>
      <c r="U1217" s="275"/>
      <c r="V1217" s="441" t="s">
        <v>330</v>
      </c>
    </row>
    <row r="1218" spans="1:23" x14ac:dyDescent="0.25">
      <c r="K1218" s="477"/>
      <c r="M1218" s="378" t="s">
        <v>541</v>
      </c>
      <c r="N1218" s="378"/>
      <c r="O1218" s="378"/>
      <c r="P1218" s="379">
        <v>583</v>
      </c>
      <c r="Q1218" s="380">
        <v>549</v>
      </c>
      <c r="R1218" s="381" t="s">
        <v>330</v>
      </c>
      <c r="S1218" s="382"/>
      <c r="T1218" s="383">
        <v>102.09</v>
      </c>
      <c r="U1218" s="378"/>
      <c r="V1218" s="448" t="s">
        <v>330</v>
      </c>
    </row>
    <row r="1219" spans="1:23" x14ac:dyDescent="0.25">
      <c r="K1219" s="478"/>
      <c r="L1219" s="65"/>
      <c r="M1219" s="275" t="s">
        <v>540</v>
      </c>
      <c r="N1219" s="275"/>
      <c r="O1219" s="275"/>
      <c r="P1219" s="312">
        <v>560</v>
      </c>
      <c r="Q1219" s="330">
        <v>589</v>
      </c>
      <c r="R1219" s="313" t="s">
        <v>330</v>
      </c>
      <c r="S1219" s="314"/>
      <c r="T1219" s="315">
        <v>144.35</v>
      </c>
      <c r="U1219" s="275"/>
      <c r="V1219" s="441" t="s">
        <v>330</v>
      </c>
    </row>
    <row r="1220" spans="1:23" x14ac:dyDescent="0.25">
      <c r="K1220" s="273" t="s">
        <v>552</v>
      </c>
      <c r="L1220" s="331"/>
      <c r="M1220" s="274" t="s">
        <v>551</v>
      </c>
      <c r="N1220" s="274"/>
      <c r="O1220" s="274"/>
      <c r="P1220" s="325">
        <v>122</v>
      </c>
      <c r="Q1220" s="326">
        <v>137</v>
      </c>
      <c r="R1220" s="327">
        <v>28.77</v>
      </c>
      <c r="S1220" s="328"/>
      <c r="T1220" s="329">
        <v>38.79</v>
      </c>
      <c r="U1220" s="274"/>
      <c r="V1220" s="447" t="s">
        <v>330</v>
      </c>
    </row>
    <row r="1221" spans="1:23" x14ac:dyDescent="0.25">
      <c r="K1221" s="273" t="s">
        <v>423</v>
      </c>
      <c r="L1221" s="331"/>
      <c r="M1221" s="274" t="s">
        <v>424</v>
      </c>
      <c r="N1221" s="274"/>
      <c r="O1221" s="274"/>
      <c r="P1221" s="325">
        <v>115</v>
      </c>
      <c r="Q1221" s="326">
        <v>183</v>
      </c>
      <c r="R1221" s="327" t="s">
        <v>330</v>
      </c>
      <c r="S1221" s="328"/>
      <c r="T1221" s="329">
        <v>24.93</v>
      </c>
      <c r="U1221" s="274"/>
      <c r="V1221" s="447" t="s">
        <v>330</v>
      </c>
      <c r="W1221" s="432"/>
    </row>
    <row r="1222" spans="1:23" x14ac:dyDescent="0.25">
      <c r="K1222" s="273" t="s">
        <v>507</v>
      </c>
      <c r="L1222" s="274"/>
      <c r="M1222" s="378" t="s">
        <v>508</v>
      </c>
      <c r="N1222" s="378"/>
      <c r="O1222" s="378"/>
      <c r="P1222" s="379">
        <v>119</v>
      </c>
      <c r="Q1222" s="380">
        <v>60</v>
      </c>
      <c r="R1222" s="381">
        <v>615.37</v>
      </c>
      <c r="S1222" s="382"/>
      <c r="T1222" s="383">
        <v>67.11</v>
      </c>
      <c r="U1222" s="378"/>
      <c r="V1222" s="448" t="s">
        <v>330</v>
      </c>
      <c r="W1222" s="285"/>
    </row>
    <row r="1223" spans="1:23" x14ac:dyDescent="0.25">
      <c r="K1223" s="457" t="s">
        <v>517</v>
      </c>
      <c r="L1223" s="72"/>
      <c r="M1223" s="275" t="s">
        <v>518</v>
      </c>
      <c r="N1223" s="275"/>
      <c r="O1223" s="275"/>
      <c r="P1223" s="312">
        <v>63</v>
      </c>
      <c r="Q1223" s="330">
        <v>115</v>
      </c>
      <c r="R1223" s="313" t="s">
        <v>330</v>
      </c>
      <c r="S1223" s="314"/>
      <c r="T1223" s="315">
        <v>-67.28</v>
      </c>
      <c r="U1223" s="275"/>
      <c r="V1223" s="441" t="s">
        <v>330</v>
      </c>
      <c r="W1223" s="285"/>
    </row>
    <row r="1224" spans="1:23" x14ac:dyDescent="0.25">
      <c r="K1224" s="458"/>
      <c r="L1224" s="65"/>
      <c r="M1224" s="378" t="s">
        <v>519</v>
      </c>
      <c r="N1224" s="378"/>
      <c r="O1224" s="378"/>
      <c r="P1224" s="379">
        <v>558</v>
      </c>
      <c r="Q1224" s="380">
        <v>517</v>
      </c>
      <c r="R1224" s="381" t="s">
        <v>330</v>
      </c>
      <c r="S1224" s="382"/>
      <c r="T1224" s="383">
        <v>-798.46</v>
      </c>
      <c r="U1224" s="378"/>
      <c r="V1224" s="448" t="s">
        <v>330</v>
      </c>
      <c r="W1224" s="285"/>
    </row>
    <row r="1225" spans="1:23" x14ac:dyDescent="0.25">
      <c r="K1225" s="368">
        <v>0</v>
      </c>
      <c r="L1225" s="274"/>
      <c r="M1225" s="275" t="s">
        <v>505</v>
      </c>
      <c r="N1225" s="275"/>
      <c r="O1225" s="275"/>
      <c r="P1225" s="312">
        <v>153</v>
      </c>
      <c r="Q1225" s="330">
        <v>0</v>
      </c>
      <c r="R1225" s="313" t="s">
        <v>330</v>
      </c>
      <c r="S1225" s="314"/>
      <c r="T1225" s="315">
        <v>0</v>
      </c>
      <c r="U1225" s="275"/>
      <c r="V1225" s="441" t="s">
        <v>330</v>
      </c>
    </row>
    <row r="1226" spans="1:23" x14ac:dyDescent="0.25">
      <c r="A1226" s="59" t="s">
        <v>488</v>
      </c>
      <c r="K1226" s="369">
        <v>0</v>
      </c>
      <c r="L1226" s="274"/>
      <c r="M1226" s="378" t="s">
        <v>506</v>
      </c>
      <c r="N1226" s="378"/>
      <c r="O1226" s="378"/>
      <c r="P1226" s="379">
        <v>0</v>
      </c>
      <c r="Q1226" s="380">
        <v>74</v>
      </c>
      <c r="R1226" s="381" t="s">
        <v>330</v>
      </c>
      <c r="S1226" s="382"/>
      <c r="T1226" s="383">
        <v>0</v>
      </c>
      <c r="U1226" s="378"/>
      <c r="V1226" s="384" t="s">
        <v>330</v>
      </c>
    </row>
    <row r="1227" spans="1:23" x14ac:dyDescent="0.25">
      <c r="P1227" s="385"/>
      <c r="Q1227" s="386"/>
      <c r="R1227" s="385"/>
    </row>
    <row r="1228" spans="1:23" x14ac:dyDescent="0.25">
      <c r="R1228" s="385"/>
    </row>
    <row r="1230" spans="1:23" x14ac:dyDescent="0.25">
      <c r="K1230" s="149" t="s">
        <v>434</v>
      </c>
      <c r="L1230" s="149"/>
      <c r="M1230" s="149" t="s">
        <v>456</v>
      </c>
      <c r="N1230" s="149"/>
      <c r="O1230" s="149" t="s">
        <v>433</v>
      </c>
      <c r="P1230" s="149" t="s">
        <v>399</v>
      </c>
      <c r="Q1230" s="149" t="s">
        <v>398</v>
      </c>
      <c r="R1230" s="149" t="s">
        <v>457</v>
      </c>
      <c r="S1230" s="149"/>
      <c r="T1230" s="149" t="s">
        <v>458</v>
      </c>
      <c r="U1230" s="367"/>
    </row>
    <row r="1231" spans="1:23" x14ac:dyDescent="0.25">
      <c r="K1231" s="140" t="s">
        <v>419</v>
      </c>
      <c r="L1231" s="150"/>
      <c r="M1231" s="150">
        <v>56.7</v>
      </c>
      <c r="N1231" s="150"/>
      <c r="O1231" s="150">
        <v>60</v>
      </c>
      <c r="P1231" s="150">
        <v>45</v>
      </c>
      <c r="Q1231" s="150">
        <v>45</v>
      </c>
      <c r="R1231" s="317">
        <v>5818</v>
      </c>
      <c r="S1231" s="150"/>
      <c r="T1231" s="317">
        <v>6244</v>
      </c>
      <c r="U1231" s="317"/>
    </row>
    <row r="1232" spans="1:23" x14ac:dyDescent="0.25">
      <c r="K1232" s="140" t="s">
        <v>420</v>
      </c>
      <c r="L1232" s="150"/>
      <c r="M1232" s="150">
        <v>44.3</v>
      </c>
      <c r="N1232" s="150"/>
      <c r="O1232" s="150">
        <v>61</v>
      </c>
      <c r="P1232" s="150">
        <v>38</v>
      </c>
      <c r="Q1232" s="150">
        <v>38</v>
      </c>
      <c r="R1232" s="317">
        <v>3154</v>
      </c>
      <c r="S1232" s="150"/>
      <c r="T1232" s="317">
        <v>3076</v>
      </c>
      <c r="U1232" s="317"/>
    </row>
    <row r="1233" spans="11:21" x14ac:dyDescent="0.25">
      <c r="K1233" s="140" t="s">
        <v>421</v>
      </c>
      <c r="L1233" s="150"/>
      <c r="M1233" s="150">
        <v>27.2</v>
      </c>
      <c r="N1233" s="150"/>
      <c r="O1233" s="150">
        <v>77</v>
      </c>
      <c r="P1233" s="150">
        <v>72</v>
      </c>
      <c r="Q1233" s="150">
        <v>72</v>
      </c>
      <c r="R1233" s="317">
        <v>99</v>
      </c>
      <c r="S1233" s="150"/>
      <c r="T1233" s="317">
        <v>98</v>
      </c>
      <c r="U1233" s="317"/>
    </row>
    <row r="1234" spans="11:21" x14ac:dyDescent="0.25">
      <c r="K1234" s="140" t="s">
        <v>478</v>
      </c>
      <c r="L1234" s="150"/>
      <c r="M1234" s="150">
        <v>20.5</v>
      </c>
      <c r="N1234" s="150"/>
      <c r="O1234" s="150">
        <v>50</v>
      </c>
      <c r="P1234" s="150">
        <v>39</v>
      </c>
      <c r="Q1234" s="150">
        <v>42</v>
      </c>
      <c r="R1234" s="317">
        <v>1392</v>
      </c>
      <c r="S1234" s="150"/>
      <c r="T1234" s="317">
        <v>1592</v>
      </c>
      <c r="U1234" s="317"/>
    </row>
    <row r="1276" spans="1:9" x14ac:dyDescent="0.25">
      <c r="A1276" s="59" t="s">
        <v>516</v>
      </c>
    </row>
    <row r="1278" spans="1:9" x14ac:dyDescent="0.25">
      <c r="B1278" s="151"/>
      <c r="C1278" s="151"/>
      <c r="D1278" s="151"/>
      <c r="E1278" s="152"/>
      <c r="F1278" s="152"/>
      <c r="G1278" s="153"/>
      <c r="H1278" s="154"/>
      <c r="I1278" s="152"/>
    </row>
    <row r="1279" spans="1:9" x14ac:dyDescent="0.25">
      <c r="B1279" s="151"/>
      <c r="C1279" s="151"/>
      <c r="D1279" s="151"/>
      <c r="E1279" s="152"/>
      <c r="F1279" s="155"/>
      <c r="G1279" s="155"/>
      <c r="H1279" s="154"/>
      <c r="I1279" s="152"/>
    </row>
    <row r="1281" spans="2:9" x14ac:dyDescent="0.25">
      <c r="B1281" s="151"/>
      <c r="C1281" s="151"/>
      <c r="D1281" s="151"/>
      <c r="E1281" s="152"/>
      <c r="F1281" s="152"/>
      <c r="G1281" s="153"/>
      <c r="H1281" s="154"/>
      <c r="I1281" s="152"/>
    </row>
    <row r="1282" spans="2:9" x14ac:dyDescent="0.25">
      <c r="B1282" s="151"/>
      <c r="C1282" s="151"/>
      <c r="D1282" s="151"/>
      <c r="E1282" s="152"/>
      <c r="F1282" s="155"/>
      <c r="G1282" s="155"/>
      <c r="H1282" s="154"/>
      <c r="I1282" s="152"/>
    </row>
    <row r="1284" spans="2:9" x14ac:dyDescent="0.25">
      <c r="B1284" s="151"/>
      <c r="C1284" s="151"/>
      <c r="D1284" s="151"/>
      <c r="E1284" s="152"/>
      <c r="F1284" s="152"/>
      <c r="G1284" s="153"/>
      <c r="H1284" s="154"/>
      <c r="I1284" s="152"/>
    </row>
    <row r="1285" spans="2:9" x14ac:dyDescent="0.25">
      <c r="B1285" s="151"/>
      <c r="C1285" s="151"/>
      <c r="D1285" s="151"/>
      <c r="E1285" s="152"/>
      <c r="F1285" s="155"/>
      <c r="G1285" s="155"/>
      <c r="H1285" s="154"/>
      <c r="I1285" s="152"/>
    </row>
    <row r="1287" spans="2:9" x14ac:dyDescent="0.25">
      <c r="B1287" s="151"/>
      <c r="C1287" s="151"/>
      <c r="D1287" s="151"/>
      <c r="E1287" s="152"/>
      <c r="F1287" s="152"/>
      <c r="G1287" s="153"/>
      <c r="H1287" s="154"/>
      <c r="I1287" s="152"/>
    </row>
    <row r="1288" spans="2:9" x14ac:dyDescent="0.25">
      <c r="B1288" s="151"/>
      <c r="C1288" s="151"/>
      <c r="D1288" s="151"/>
      <c r="E1288" s="152"/>
      <c r="F1288" s="155"/>
      <c r="G1288" s="155"/>
      <c r="H1288" s="154"/>
      <c r="I1288" s="152"/>
    </row>
    <row r="1290" spans="2:9" x14ac:dyDescent="0.25">
      <c r="B1290" s="151"/>
      <c r="C1290" s="151"/>
      <c r="D1290" s="151"/>
      <c r="E1290" s="152"/>
      <c r="F1290" s="152"/>
      <c r="G1290" s="153"/>
      <c r="H1290" s="154"/>
      <c r="I1290" s="152"/>
    </row>
    <row r="1291" spans="2:9" x14ac:dyDescent="0.25">
      <c r="B1291" s="151"/>
      <c r="C1291" s="151"/>
      <c r="D1291" s="151"/>
      <c r="E1291" s="152"/>
      <c r="F1291" s="155"/>
      <c r="G1291" s="155"/>
      <c r="H1291" s="154"/>
      <c r="I1291" s="152"/>
    </row>
    <row r="1293" spans="2:9" x14ac:dyDescent="0.25">
      <c r="B1293" s="151"/>
      <c r="C1293" s="151"/>
      <c r="D1293" s="151"/>
      <c r="E1293" s="152"/>
      <c r="F1293" s="152"/>
      <c r="G1293" s="153"/>
      <c r="H1293" s="154"/>
      <c r="I1293" s="152"/>
    </row>
    <row r="1294" spans="2:9" x14ac:dyDescent="0.25">
      <c r="B1294" s="151"/>
      <c r="C1294" s="151"/>
      <c r="D1294" s="151"/>
      <c r="E1294" s="152"/>
      <c r="F1294" s="155"/>
      <c r="G1294" s="155"/>
      <c r="H1294" s="154"/>
      <c r="I1294" s="152"/>
    </row>
    <row r="1296" spans="2:9" x14ac:dyDescent="0.25">
      <c r="B1296" s="151"/>
      <c r="C1296" s="151"/>
      <c r="D1296" s="151"/>
      <c r="E1296" s="152"/>
      <c r="F1296" s="152"/>
      <c r="G1296" s="153"/>
      <c r="H1296" s="154"/>
      <c r="I1296" s="152"/>
    </row>
    <row r="1297" spans="2:17" x14ac:dyDescent="0.25">
      <c r="B1297" s="151"/>
      <c r="C1297" s="151"/>
      <c r="D1297" s="151"/>
      <c r="E1297" s="152"/>
      <c r="F1297" s="155"/>
      <c r="G1297" s="155"/>
      <c r="H1297" s="154"/>
      <c r="I1297" s="152"/>
    </row>
    <row r="1299" spans="2:17" x14ac:dyDescent="0.25">
      <c r="B1299" s="151"/>
      <c r="C1299" s="151"/>
      <c r="D1299" s="151"/>
      <c r="E1299" s="152"/>
      <c r="F1299" s="152"/>
      <c r="G1299" s="153"/>
      <c r="H1299" s="154"/>
      <c r="I1299" s="152"/>
    </row>
    <row r="1300" spans="2:17" x14ac:dyDescent="0.25">
      <c r="B1300" s="151"/>
      <c r="C1300" s="151"/>
      <c r="D1300" s="151"/>
      <c r="E1300" s="152"/>
      <c r="F1300" s="155"/>
      <c r="G1300" s="155"/>
      <c r="H1300" s="154"/>
      <c r="I1300" s="152"/>
      <c r="K1300" s="130" t="s">
        <v>481</v>
      </c>
      <c r="L1300" s="130"/>
      <c r="M1300" s="332" t="s">
        <v>297</v>
      </c>
      <c r="N1300" s="332"/>
      <c r="O1300" s="332" t="s">
        <v>479</v>
      </c>
      <c r="P1300" s="332" t="s">
        <v>299</v>
      </c>
      <c r="Q1300" s="332" t="s">
        <v>460</v>
      </c>
    </row>
    <row r="1301" spans="2:17" x14ac:dyDescent="0.25">
      <c r="K1301" s="130" t="s">
        <v>470</v>
      </c>
      <c r="L1301" s="273"/>
      <c r="M1301" s="351">
        <v>0.33039999999999997</v>
      </c>
      <c r="N1301" s="352"/>
      <c r="O1301" s="353" t="s">
        <v>375</v>
      </c>
      <c r="P1301" s="351" t="s">
        <v>375</v>
      </c>
      <c r="Q1301" s="354" t="s">
        <v>375</v>
      </c>
    </row>
    <row r="1302" spans="2:17" x14ac:dyDescent="0.25">
      <c r="B1302" s="151"/>
      <c r="C1302" s="151"/>
      <c r="D1302" s="151"/>
      <c r="E1302" s="152"/>
      <c r="F1302" s="152"/>
      <c r="G1302" s="153"/>
      <c r="H1302" s="154"/>
      <c r="I1302" s="152"/>
      <c r="K1302" s="130" t="s">
        <v>463</v>
      </c>
      <c r="L1302" s="273"/>
      <c r="M1302" s="355">
        <v>0.21260000000000001</v>
      </c>
      <c r="N1302" s="356"/>
      <c r="O1302" s="357" t="s">
        <v>375</v>
      </c>
      <c r="P1302" s="355" t="s">
        <v>375</v>
      </c>
      <c r="Q1302" s="358" t="s">
        <v>375</v>
      </c>
    </row>
    <row r="1303" spans="2:17" x14ac:dyDescent="0.25">
      <c r="B1303" s="151"/>
      <c r="C1303" s="151"/>
      <c r="D1303" s="151"/>
      <c r="E1303" s="152"/>
      <c r="F1303" s="155"/>
      <c r="G1303" s="155"/>
      <c r="H1303" s="154"/>
      <c r="I1303" s="152"/>
      <c r="K1303" s="130" t="s">
        <v>476</v>
      </c>
      <c r="L1303" s="273"/>
      <c r="M1303" s="355">
        <v>6.8499999999999991E-2</v>
      </c>
      <c r="N1303" s="356"/>
      <c r="O1303" s="357" t="s">
        <v>375</v>
      </c>
      <c r="P1303" s="355" t="s">
        <v>375</v>
      </c>
      <c r="Q1303" s="358" t="s">
        <v>375</v>
      </c>
    </row>
    <row r="1304" spans="2:17" x14ac:dyDescent="0.25">
      <c r="K1304" s="130" t="s">
        <v>471</v>
      </c>
      <c r="L1304" s="273"/>
      <c r="M1304" s="355">
        <v>5.3699999999999998E-2</v>
      </c>
      <c r="N1304" s="356"/>
      <c r="O1304" s="357">
        <v>7.4999999999999997E-3</v>
      </c>
      <c r="P1304" s="355" t="s">
        <v>375</v>
      </c>
      <c r="Q1304" s="358" t="s">
        <v>375</v>
      </c>
    </row>
    <row r="1305" spans="2:17" x14ac:dyDescent="0.25">
      <c r="B1305" s="151"/>
      <c r="C1305" s="151"/>
      <c r="D1305" s="151"/>
      <c r="E1305" s="152"/>
      <c r="F1305" s="152"/>
      <c r="G1305" s="153"/>
      <c r="H1305" s="154"/>
      <c r="I1305" s="152"/>
      <c r="K1305" s="130" t="s">
        <v>472</v>
      </c>
      <c r="L1305" s="273"/>
      <c r="M1305" s="355">
        <v>2.7000000000000003E-2</v>
      </c>
      <c r="N1305" s="356"/>
      <c r="O1305" s="357" t="s">
        <v>375</v>
      </c>
      <c r="P1305" s="355" t="s">
        <v>375</v>
      </c>
      <c r="Q1305" s="358" t="s">
        <v>375</v>
      </c>
    </row>
    <row r="1306" spans="2:17" x14ac:dyDescent="0.25">
      <c r="B1306" s="151"/>
      <c r="C1306" s="151"/>
      <c r="D1306" s="151"/>
      <c r="E1306" s="152"/>
      <c r="F1306" s="155"/>
      <c r="G1306" s="155"/>
      <c r="H1306" s="154"/>
      <c r="I1306" s="152"/>
      <c r="K1306" s="130" t="s">
        <v>467</v>
      </c>
      <c r="L1306" s="273"/>
      <c r="M1306" s="355">
        <v>5.5800000000000002E-2</v>
      </c>
      <c r="N1306" s="356"/>
      <c r="O1306" s="357" t="s">
        <v>375</v>
      </c>
      <c r="P1306" s="355" t="s">
        <v>375</v>
      </c>
      <c r="Q1306" s="358" t="s">
        <v>375</v>
      </c>
    </row>
    <row r="1307" spans="2:17" x14ac:dyDescent="0.25">
      <c r="K1307" s="130" t="s">
        <v>473</v>
      </c>
      <c r="L1307" s="273"/>
      <c r="M1307" s="355">
        <v>2.2000000000000001E-3</v>
      </c>
      <c r="N1307" s="356"/>
      <c r="O1307" s="357" t="s">
        <v>375</v>
      </c>
      <c r="P1307" s="355" t="s">
        <v>375</v>
      </c>
      <c r="Q1307" s="358" t="s">
        <v>375</v>
      </c>
    </row>
    <row r="1308" spans="2:17" x14ac:dyDescent="0.25">
      <c r="B1308" s="151"/>
      <c r="C1308" s="151"/>
      <c r="D1308" s="151"/>
      <c r="E1308" s="152"/>
      <c r="F1308" s="152"/>
      <c r="G1308" s="153"/>
      <c r="H1308" s="154"/>
      <c r="I1308" s="152"/>
      <c r="K1308" s="130" t="s">
        <v>462</v>
      </c>
      <c r="L1308" s="273"/>
      <c r="M1308" s="355">
        <v>1E-4</v>
      </c>
      <c r="N1308" s="356"/>
      <c r="O1308" s="357" t="s">
        <v>375</v>
      </c>
      <c r="P1308" s="355" t="s">
        <v>375</v>
      </c>
      <c r="Q1308" s="358" t="s">
        <v>375</v>
      </c>
    </row>
    <row r="1309" spans="2:17" x14ac:dyDescent="0.25">
      <c r="B1309" s="151"/>
      <c r="C1309" s="151"/>
      <c r="D1309" s="151"/>
      <c r="E1309" s="152"/>
      <c r="F1309" s="155"/>
      <c r="G1309" s="157"/>
      <c r="H1309" s="154"/>
      <c r="I1309" s="152"/>
      <c r="K1309" s="130" t="s">
        <v>465</v>
      </c>
      <c r="L1309" s="273"/>
      <c r="M1309" s="355">
        <v>8.5000000000000006E-3</v>
      </c>
      <c r="N1309" s="356"/>
      <c r="O1309" s="357" t="s">
        <v>375</v>
      </c>
      <c r="P1309" s="355">
        <v>1.6899999999999998E-2</v>
      </c>
      <c r="Q1309" s="358" t="s">
        <v>375</v>
      </c>
    </row>
    <row r="1310" spans="2:17" x14ac:dyDescent="0.25">
      <c r="K1310" s="130" t="s">
        <v>464</v>
      </c>
      <c r="L1310" s="273"/>
      <c r="M1310" s="355" t="s">
        <v>375</v>
      </c>
      <c r="N1310" s="356"/>
      <c r="O1310" s="357">
        <v>0.46340000000000003</v>
      </c>
      <c r="P1310" s="355" t="s">
        <v>375</v>
      </c>
      <c r="Q1310" s="358" t="s">
        <v>375</v>
      </c>
    </row>
    <row r="1311" spans="2:17" x14ac:dyDescent="0.25">
      <c r="B1311" s="151"/>
      <c r="C1311" s="151"/>
      <c r="D1311" s="151"/>
      <c r="E1311" s="152"/>
      <c r="F1311" s="152"/>
      <c r="G1311" s="153"/>
      <c r="H1311" s="154"/>
      <c r="I1311" s="152"/>
      <c r="K1311" s="130" t="s">
        <v>466</v>
      </c>
      <c r="L1311" s="273"/>
      <c r="M1311" s="355" t="s">
        <v>375</v>
      </c>
      <c r="N1311" s="356"/>
      <c r="O1311" s="357">
        <v>0.14829999999999999</v>
      </c>
      <c r="P1311" s="355" t="s">
        <v>375</v>
      </c>
      <c r="Q1311" s="358" t="s">
        <v>375</v>
      </c>
    </row>
    <row r="1312" spans="2:17" x14ac:dyDescent="0.25">
      <c r="B1312" s="151"/>
      <c r="C1312" s="151"/>
      <c r="D1312" s="151"/>
      <c r="E1312" s="152"/>
      <c r="F1312" s="155"/>
      <c r="G1312" s="155"/>
      <c r="H1312" s="154"/>
      <c r="I1312" s="152"/>
      <c r="K1312" s="130" t="s">
        <v>474</v>
      </c>
      <c r="L1312" s="273"/>
      <c r="M1312" s="355" t="s">
        <v>375</v>
      </c>
      <c r="N1312" s="356"/>
      <c r="O1312" s="357">
        <v>0.36820000000000003</v>
      </c>
      <c r="P1312" s="355" t="s">
        <v>375</v>
      </c>
      <c r="Q1312" s="358" t="s">
        <v>375</v>
      </c>
    </row>
    <row r="1313" spans="1:17" x14ac:dyDescent="0.25">
      <c r="K1313" s="130" t="s">
        <v>461</v>
      </c>
      <c r="L1313" s="273"/>
      <c r="M1313" s="355" t="s">
        <v>375</v>
      </c>
      <c r="N1313" s="356"/>
      <c r="O1313" s="357">
        <v>1.2500000000000001E-2</v>
      </c>
      <c r="P1313" s="355" t="s">
        <v>375</v>
      </c>
      <c r="Q1313" s="358" t="s">
        <v>375</v>
      </c>
    </row>
    <row r="1314" spans="1:17" x14ac:dyDescent="0.25">
      <c r="B1314" s="151"/>
      <c r="C1314" s="151"/>
      <c r="D1314" s="151"/>
      <c r="E1314" s="152"/>
      <c r="F1314" s="152"/>
      <c r="G1314" s="153"/>
      <c r="H1314" s="154"/>
      <c r="I1314" s="152"/>
      <c r="K1314" s="130" t="s">
        <v>475</v>
      </c>
      <c r="L1314" s="273"/>
      <c r="M1314" s="355">
        <v>1.2199999999999999E-2</v>
      </c>
      <c r="N1314" s="356"/>
      <c r="O1314" s="357" t="s">
        <v>375</v>
      </c>
      <c r="P1314" s="355">
        <v>0.9677</v>
      </c>
      <c r="Q1314" s="358" t="s">
        <v>375</v>
      </c>
    </row>
    <row r="1315" spans="1:17" x14ac:dyDescent="0.25">
      <c r="B1315" s="151"/>
      <c r="C1315" s="151"/>
      <c r="D1315" s="151"/>
      <c r="E1315" s="152"/>
      <c r="F1315" s="155"/>
      <c r="G1315" s="157"/>
      <c r="H1315" s="154"/>
      <c r="I1315" s="152"/>
      <c r="K1315" s="130" t="s">
        <v>469</v>
      </c>
      <c r="L1315" s="273"/>
      <c r="M1315" s="355" t="s">
        <v>375</v>
      </c>
      <c r="N1315" s="356"/>
      <c r="O1315" s="357" t="s">
        <v>375</v>
      </c>
      <c r="P1315" s="355">
        <v>3.0999999999999999E-3</v>
      </c>
      <c r="Q1315" s="358" t="s">
        <v>375</v>
      </c>
    </row>
    <row r="1316" spans="1:17" x14ac:dyDescent="0.25">
      <c r="K1316" s="130" t="s">
        <v>468</v>
      </c>
      <c r="L1316" s="273"/>
      <c r="M1316" s="355" t="s">
        <v>375</v>
      </c>
      <c r="N1316" s="356"/>
      <c r="O1316" s="357" t="s">
        <v>375</v>
      </c>
      <c r="P1316" s="355">
        <v>1.23E-2</v>
      </c>
      <c r="Q1316" s="358" t="s">
        <v>375</v>
      </c>
    </row>
    <row r="1317" spans="1:17" x14ac:dyDescent="0.25">
      <c r="B1317" s="151"/>
      <c r="C1317" s="151"/>
      <c r="D1317" s="151"/>
      <c r="E1317" s="152"/>
      <c r="F1317" s="152"/>
      <c r="G1317" s="153"/>
      <c r="H1317" s="154"/>
      <c r="I1317" s="152"/>
      <c r="K1317" s="130" t="s">
        <v>477</v>
      </c>
      <c r="L1317" s="273"/>
      <c r="M1317" s="355">
        <v>0.22489999999999999</v>
      </c>
      <c r="N1317" s="356"/>
      <c r="O1317" s="357" t="s">
        <v>375</v>
      </c>
      <c r="P1317" s="355" t="s">
        <v>375</v>
      </c>
      <c r="Q1317" s="358">
        <v>0.99340000000000006</v>
      </c>
    </row>
    <row r="1318" spans="1:17" x14ac:dyDescent="0.25">
      <c r="B1318" s="151"/>
      <c r="C1318" s="151"/>
      <c r="D1318" s="151"/>
      <c r="E1318" s="152"/>
      <c r="F1318" s="155"/>
      <c r="G1318" s="157"/>
      <c r="H1318" s="154"/>
      <c r="I1318" s="152"/>
      <c r="K1318" s="130" t="s">
        <v>459</v>
      </c>
      <c r="L1318" s="273"/>
      <c r="M1318" s="355">
        <v>4.1999999999999997E-3</v>
      </c>
      <c r="N1318" s="356"/>
      <c r="O1318" s="357" t="s">
        <v>375</v>
      </c>
      <c r="P1318" s="355" t="s">
        <v>375</v>
      </c>
      <c r="Q1318" s="358">
        <v>6.6E-3</v>
      </c>
    </row>
    <row r="1319" spans="1:17" x14ac:dyDescent="0.25">
      <c r="K1319" s="130" t="s">
        <v>485</v>
      </c>
      <c r="L1319" s="273"/>
      <c r="M1319" s="359">
        <v>-9.9999999999766942E-5</v>
      </c>
      <c r="N1319" s="360"/>
      <c r="O1319" s="361">
        <v>9.9999999999988987E-5</v>
      </c>
      <c r="P1319" s="359">
        <v>0</v>
      </c>
      <c r="Q1319" s="362">
        <v>0</v>
      </c>
    </row>
    <row r="1323" spans="1:17" x14ac:dyDescent="0.25">
      <c r="O1323" s="156"/>
    </row>
    <row r="1324" spans="1:17" x14ac:dyDescent="0.25">
      <c r="O1324" s="156"/>
    </row>
    <row r="1325" spans="1:17" x14ac:dyDescent="0.25">
      <c r="O1325" s="156"/>
    </row>
    <row r="1326" spans="1:17" x14ac:dyDescent="0.25">
      <c r="O1326" s="156"/>
    </row>
    <row r="1327" spans="1:17" ht="15.75" x14ac:dyDescent="0.25">
      <c r="A1327" s="58" t="s">
        <v>590</v>
      </c>
      <c r="O1327" s="156"/>
    </row>
    <row r="1328" spans="1:17" x14ac:dyDescent="0.25">
      <c r="H1328" s="450" t="s">
        <v>191</v>
      </c>
      <c r="I1328" s="60">
        <v>2024</v>
      </c>
      <c r="O1328" s="156"/>
    </row>
    <row r="1329" spans="1:15" x14ac:dyDescent="0.25">
      <c r="A1329" s="158" t="s">
        <v>592</v>
      </c>
      <c r="I1329" s="60">
        <v>2023</v>
      </c>
      <c r="O1329" s="156"/>
    </row>
    <row r="1330" spans="1:15" x14ac:dyDescent="0.25">
      <c r="O1330" s="156"/>
    </row>
    <row r="1331" spans="1:15" x14ac:dyDescent="0.25">
      <c r="O1331" s="156"/>
    </row>
    <row r="1332" spans="1:15" x14ac:dyDescent="0.25">
      <c r="O1332" s="156"/>
    </row>
    <row r="1333" spans="1:15" x14ac:dyDescent="0.25">
      <c r="O1333" s="156"/>
    </row>
    <row r="1334" spans="1:15" x14ac:dyDescent="0.25">
      <c r="O1334" s="156"/>
    </row>
    <row r="1335" spans="1:15" x14ac:dyDescent="0.25">
      <c r="O1335" s="156"/>
    </row>
    <row r="1336" spans="1:15" x14ac:dyDescent="0.25">
      <c r="O1336" s="156"/>
    </row>
    <row r="1337" spans="1:15" x14ac:dyDescent="0.25">
      <c r="O1337" s="156"/>
    </row>
    <row r="1338" spans="1:15" x14ac:dyDescent="0.25">
      <c r="O1338" s="156"/>
    </row>
    <row r="1339" spans="1:15" x14ac:dyDescent="0.25">
      <c r="O1339" s="156"/>
    </row>
    <row r="1340" spans="1:15" x14ac:dyDescent="0.25">
      <c r="O1340" s="156"/>
    </row>
    <row r="1341" spans="1:15" x14ac:dyDescent="0.25">
      <c r="O1341" s="156"/>
    </row>
    <row r="1342" spans="1:15" x14ac:dyDescent="0.25">
      <c r="O1342" s="156"/>
    </row>
    <row r="1343" spans="1:15" x14ac:dyDescent="0.25">
      <c r="O1343" s="156"/>
    </row>
    <row r="1344" spans="1:15" x14ac:dyDescent="0.25">
      <c r="O1344" s="156"/>
    </row>
    <row r="1345" spans="1:15" x14ac:dyDescent="0.25">
      <c r="O1345" s="156"/>
    </row>
    <row r="1347" spans="1:15" x14ac:dyDescent="0.25">
      <c r="A1347" s="158"/>
      <c r="F1347" s="158"/>
      <c r="G1347" s="158"/>
    </row>
    <row r="1348" spans="1:15" x14ac:dyDescent="0.25">
      <c r="A1348" s="158" t="s">
        <v>591</v>
      </c>
      <c r="E1348" s="156" t="s">
        <v>612</v>
      </c>
      <c r="F1348" s="158"/>
      <c r="G1348" s="158"/>
    </row>
    <row r="1362" spans="1:11" x14ac:dyDescent="0.25">
      <c r="A1362" s="158"/>
      <c r="F1362" s="158"/>
      <c r="G1362" s="158"/>
    </row>
    <row r="1363" spans="1:11" x14ac:dyDescent="0.25">
      <c r="A1363" s="158" t="s">
        <v>602</v>
      </c>
      <c r="E1363" s="156" t="s">
        <v>613</v>
      </c>
      <c r="F1363" s="158"/>
    </row>
    <row r="1366" spans="1:11" x14ac:dyDescent="0.25">
      <c r="K1366" s="38">
        <v>2024</v>
      </c>
    </row>
    <row r="1367" spans="1:11" x14ac:dyDescent="0.25">
      <c r="K1367" s="38">
        <v>2023</v>
      </c>
    </row>
    <row r="1378" spans="1:1" ht="15.75" x14ac:dyDescent="0.25">
      <c r="A1378" s="58"/>
    </row>
    <row r="1380" spans="1:1" x14ac:dyDescent="0.25">
      <c r="A1380" s="158"/>
    </row>
    <row r="1400" spans="1:1" x14ac:dyDescent="0.25">
      <c r="A1400" s="158"/>
    </row>
  </sheetData>
  <mergeCells count="393">
    <mergeCell ref="C556:D556"/>
    <mergeCell ref="C557:D557"/>
    <mergeCell ref="C558:D558"/>
    <mergeCell ref="C559:D559"/>
    <mergeCell ref="C560:D560"/>
    <mergeCell ref="C561:D561"/>
    <mergeCell ref="C562:D562"/>
    <mergeCell ref="C563:D563"/>
    <mergeCell ref="C547:D547"/>
    <mergeCell ref="C548:D548"/>
    <mergeCell ref="C549:D549"/>
    <mergeCell ref="C550:D550"/>
    <mergeCell ref="C551:D551"/>
    <mergeCell ref="C552:D552"/>
    <mergeCell ref="C553:D553"/>
    <mergeCell ref="C554:D554"/>
    <mergeCell ref="C555:D555"/>
    <mergeCell ref="C538:D538"/>
    <mergeCell ref="C539:D539"/>
    <mergeCell ref="C540:D540"/>
    <mergeCell ref="C541:D541"/>
    <mergeCell ref="C542:D542"/>
    <mergeCell ref="C543:D543"/>
    <mergeCell ref="C544:D544"/>
    <mergeCell ref="C545:D545"/>
    <mergeCell ref="C546:D546"/>
    <mergeCell ref="C529:D529"/>
    <mergeCell ref="C530:D530"/>
    <mergeCell ref="C531:D531"/>
    <mergeCell ref="C532:D532"/>
    <mergeCell ref="C533:D533"/>
    <mergeCell ref="C534:D534"/>
    <mergeCell ref="C535:D535"/>
    <mergeCell ref="C536:D536"/>
    <mergeCell ref="C537:D537"/>
    <mergeCell ref="C520:D520"/>
    <mergeCell ref="C521:D521"/>
    <mergeCell ref="C522:D522"/>
    <mergeCell ref="C523:D523"/>
    <mergeCell ref="C524:D524"/>
    <mergeCell ref="C525:D525"/>
    <mergeCell ref="C526:D526"/>
    <mergeCell ref="C527:D527"/>
    <mergeCell ref="C528:D528"/>
    <mergeCell ref="C511:D511"/>
    <mergeCell ref="C512:D512"/>
    <mergeCell ref="C513:D513"/>
    <mergeCell ref="C514:D514"/>
    <mergeCell ref="C515:D515"/>
    <mergeCell ref="C516:D516"/>
    <mergeCell ref="C517:D517"/>
    <mergeCell ref="C518:D518"/>
    <mergeCell ref="C519:D519"/>
    <mergeCell ref="C502:D502"/>
    <mergeCell ref="C503:D503"/>
    <mergeCell ref="C504:D504"/>
    <mergeCell ref="C505:D505"/>
    <mergeCell ref="C506:D506"/>
    <mergeCell ref="C507:D507"/>
    <mergeCell ref="C508:D508"/>
    <mergeCell ref="C509:D509"/>
    <mergeCell ref="C510:D510"/>
    <mergeCell ref="D47:E47"/>
    <mergeCell ref="D45:E45"/>
    <mergeCell ref="D46:E46"/>
    <mergeCell ref="C633:D633"/>
    <mergeCell ref="C634:D634"/>
    <mergeCell ref="C635:D635"/>
    <mergeCell ref="C636:D636"/>
    <mergeCell ref="C581:D581"/>
    <mergeCell ref="C594:D594"/>
    <mergeCell ref="C595:D595"/>
    <mergeCell ref="C582:D582"/>
    <mergeCell ref="C583:D583"/>
    <mergeCell ref="C584:D584"/>
    <mergeCell ref="C585:D585"/>
    <mergeCell ref="C586:D586"/>
    <mergeCell ref="C568:D568"/>
    <mergeCell ref="C579:D579"/>
    <mergeCell ref="C580:D580"/>
    <mergeCell ref="C574:D574"/>
    <mergeCell ref="C575:D575"/>
    <mergeCell ref="C576:D576"/>
    <mergeCell ref="C577:D577"/>
    <mergeCell ref="C498:D498"/>
    <mergeCell ref="C499:D499"/>
    <mergeCell ref="K1056:K1058"/>
    <mergeCell ref="K1216:K1219"/>
    <mergeCell ref="K1213:K1215"/>
    <mergeCell ref="K1029:K1032"/>
    <mergeCell ref="H707:I707"/>
    <mergeCell ref="H738:I738"/>
    <mergeCell ref="K1187:K1193"/>
    <mergeCell ref="K1195:K1201"/>
    <mergeCell ref="K1202:K1203"/>
    <mergeCell ref="K1210:K1211"/>
    <mergeCell ref="K1060:K1061"/>
    <mergeCell ref="K1062:K1063"/>
    <mergeCell ref="K1064:K1067"/>
    <mergeCell ref="K1035:K1038"/>
    <mergeCell ref="D1017:F1017"/>
    <mergeCell ref="K1026:K1028"/>
    <mergeCell ref="K1033:K1034"/>
    <mergeCell ref="D1018:F1018"/>
    <mergeCell ref="D1019:F1019"/>
    <mergeCell ref="K1039:K1041"/>
    <mergeCell ref="K1042:K1053"/>
    <mergeCell ref="K1054:K1055"/>
    <mergeCell ref="C629:D629"/>
    <mergeCell ref="C630:D630"/>
    <mergeCell ref="C631:D631"/>
    <mergeCell ref="C632:D632"/>
    <mergeCell ref="D1020:F1020"/>
    <mergeCell ref="K1023:P1023"/>
    <mergeCell ref="P1009:R1009"/>
    <mergeCell ref="F693:G693"/>
    <mergeCell ref="H693:I693"/>
    <mergeCell ref="R1023:V1023"/>
    <mergeCell ref="D1016:F1016"/>
    <mergeCell ref="C642:D642"/>
    <mergeCell ref="C643:D643"/>
    <mergeCell ref="C644:D644"/>
    <mergeCell ref="C645:D645"/>
    <mergeCell ref="C646:D646"/>
    <mergeCell ref="A804:B804"/>
    <mergeCell ref="H804:I804"/>
    <mergeCell ref="A845:B845"/>
    <mergeCell ref="A857:B857"/>
    <mergeCell ref="P993:R993"/>
    <mergeCell ref="P976:X979"/>
    <mergeCell ref="A693:B693"/>
    <mergeCell ref="D693:E693"/>
    <mergeCell ref="A701:B701"/>
    <mergeCell ref="A707:B707"/>
    <mergeCell ref="A738:B738"/>
    <mergeCell ref="B1015:C1015"/>
    <mergeCell ref="D1015:F1015"/>
    <mergeCell ref="G1015:I1015"/>
    <mergeCell ref="C614:D614"/>
    <mergeCell ref="C615:D615"/>
    <mergeCell ref="C616:D616"/>
    <mergeCell ref="C617:D617"/>
    <mergeCell ref="C618:D618"/>
    <mergeCell ref="C619:D619"/>
    <mergeCell ref="C620:D620"/>
    <mergeCell ref="C621:D621"/>
    <mergeCell ref="C622:D622"/>
    <mergeCell ref="C623:D623"/>
    <mergeCell ref="C624:D624"/>
    <mergeCell ref="C625:D625"/>
    <mergeCell ref="C626:D626"/>
    <mergeCell ref="C627:D627"/>
    <mergeCell ref="C628:D628"/>
    <mergeCell ref="C647:D647"/>
    <mergeCell ref="C648:D648"/>
    <mergeCell ref="C649:D649"/>
    <mergeCell ref="C650:D650"/>
    <mergeCell ref="C651:D651"/>
    <mergeCell ref="C578:D578"/>
    <mergeCell ref="C492:D492"/>
    <mergeCell ref="C493:D493"/>
    <mergeCell ref="C494:D494"/>
    <mergeCell ref="C495:D495"/>
    <mergeCell ref="C496:D496"/>
    <mergeCell ref="C497:D497"/>
    <mergeCell ref="C486:D486"/>
    <mergeCell ref="C487:D487"/>
    <mergeCell ref="C488:D488"/>
    <mergeCell ref="C489:D489"/>
    <mergeCell ref="C490:D490"/>
    <mergeCell ref="C491:D491"/>
    <mergeCell ref="C564:D564"/>
    <mergeCell ref="C565:D565"/>
    <mergeCell ref="C566:D566"/>
    <mergeCell ref="C567:D567"/>
    <mergeCell ref="C569:D569"/>
    <mergeCell ref="C570:D570"/>
    <mergeCell ref="C571:D571"/>
    <mergeCell ref="C572:D572"/>
    <mergeCell ref="C573:D573"/>
    <mergeCell ref="C500:D500"/>
    <mergeCell ref="C501:D501"/>
    <mergeCell ref="C480:D480"/>
    <mergeCell ref="C481:D481"/>
    <mergeCell ref="C482:D482"/>
    <mergeCell ref="C483:D483"/>
    <mergeCell ref="C484:D484"/>
    <mergeCell ref="C485:D485"/>
    <mergeCell ref="A476:B476"/>
    <mergeCell ref="C477:D477"/>
    <mergeCell ref="E477:F477"/>
    <mergeCell ref="C478:D478"/>
    <mergeCell ref="C479:D479"/>
    <mergeCell ref="A459:B459"/>
    <mergeCell ref="A460:B460"/>
    <mergeCell ref="A461:B461"/>
    <mergeCell ref="A462:B462"/>
    <mergeCell ref="A463:B463"/>
    <mergeCell ref="A452:B452"/>
    <mergeCell ref="A454:B454"/>
    <mergeCell ref="A455:B455"/>
    <mergeCell ref="A456:B456"/>
    <mergeCell ref="A457:B457"/>
    <mergeCell ref="A458:B458"/>
    <mergeCell ref="A440:B440"/>
    <mergeCell ref="A445:B445"/>
    <mergeCell ref="A446:B446"/>
    <mergeCell ref="A449:B449"/>
    <mergeCell ref="A450:B450"/>
    <mergeCell ref="A451:B451"/>
    <mergeCell ref="A433:B433"/>
    <mergeCell ref="A434:B434"/>
    <mergeCell ref="A438:B438"/>
    <mergeCell ref="A435:B435"/>
    <mergeCell ref="A436:B436"/>
    <mergeCell ref="A441:B441"/>
    <mergeCell ref="A442:B442"/>
    <mergeCell ref="A443:B443"/>
    <mergeCell ref="A444:B444"/>
    <mergeCell ref="A447:B447"/>
    <mergeCell ref="A448:B448"/>
    <mergeCell ref="A437:B437"/>
    <mergeCell ref="A377:J377"/>
    <mergeCell ref="A407:B407"/>
    <mergeCell ref="A427:B427"/>
    <mergeCell ref="A429:B429"/>
    <mergeCell ref="D429:E429"/>
    <mergeCell ref="F429:G429"/>
    <mergeCell ref="H429:I429"/>
    <mergeCell ref="A409:J409"/>
    <mergeCell ref="A425:B425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223:K1224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M68:M69"/>
    <mergeCell ref="O68:O69"/>
    <mergeCell ref="A262:B262"/>
    <mergeCell ref="A263:B263"/>
    <mergeCell ref="A264:B264"/>
    <mergeCell ref="A265:B265"/>
    <mergeCell ref="A266:B266"/>
    <mergeCell ref="A267:B267"/>
    <mergeCell ref="C608:D608"/>
    <mergeCell ref="C611:D611"/>
    <mergeCell ref="C610:D610"/>
    <mergeCell ref="C613:D613"/>
    <mergeCell ref="C587:D587"/>
    <mergeCell ref="C588:D588"/>
    <mergeCell ref="C589:D589"/>
    <mergeCell ref="C590:D590"/>
    <mergeCell ref="C591:D591"/>
    <mergeCell ref="C592:D592"/>
    <mergeCell ref="C593:D593"/>
    <mergeCell ref="C599:D599"/>
    <mergeCell ref="C600:D600"/>
    <mergeCell ref="C596:D596"/>
    <mergeCell ref="C597:D597"/>
    <mergeCell ref="C598:D598"/>
    <mergeCell ref="C690:D690"/>
    <mergeCell ref="C672:D672"/>
    <mergeCell ref="C673:D673"/>
    <mergeCell ref="C674:D674"/>
    <mergeCell ref="C675:D675"/>
    <mergeCell ref="C676:D676"/>
    <mergeCell ref="C677:D677"/>
    <mergeCell ref="C678:D678"/>
    <mergeCell ref="C679:D679"/>
    <mergeCell ref="C680:D680"/>
    <mergeCell ref="C681:D681"/>
    <mergeCell ref="C682:D682"/>
    <mergeCell ref="C685:D685"/>
    <mergeCell ref="C686:D686"/>
    <mergeCell ref="C687:D687"/>
    <mergeCell ref="C688:D688"/>
    <mergeCell ref="C689:D689"/>
    <mergeCell ref="C669:D669"/>
    <mergeCell ref="C670:D670"/>
    <mergeCell ref="C652:D652"/>
    <mergeCell ref="C653:D653"/>
    <mergeCell ref="C654:D654"/>
    <mergeCell ref="C655:D655"/>
    <mergeCell ref="C656:D656"/>
    <mergeCell ref="C657:D657"/>
    <mergeCell ref="C658:D658"/>
    <mergeCell ref="C659:D659"/>
    <mergeCell ref="C660:D660"/>
    <mergeCell ref="C661:D661"/>
    <mergeCell ref="C662:D662"/>
    <mergeCell ref="C663:D663"/>
    <mergeCell ref="C664:D664"/>
    <mergeCell ref="C665:D665"/>
    <mergeCell ref="C666:D666"/>
    <mergeCell ref="C667:D667"/>
    <mergeCell ref="C668:D668"/>
    <mergeCell ref="AA37:AB37"/>
    <mergeCell ref="AA38:AB38"/>
    <mergeCell ref="AA39:AB39"/>
    <mergeCell ref="AA40:AB40"/>
    <mergeCell ref="AA41:AB41"/>
    <mergeCell ref="D44:E44"/>
    <mergeCell ref="D43:E43"/>
    <mergeCell ref="C683:D683"/>
    <mergeCell ref="C684:D684"/>
    <mergeCell ref="C671:D671"/>
    <mergeCell ref="C601:D601"/>
    <mergeCell ref="C602:D602"/>
    <mergeCell ref="C603:D603"/>
    <mergeCell ref="C604:D604"/>
    <mergeCell ref="C605:D605"/>
    <mergeCell ref="C606:D606"/>
    <mergeCell ref="C607:D607"/>
    <mergeCell ref="C637:D637"/>
    <mergeCell ref="C638:D638"/>
    <mergeCell ref="C639:D639"/>
    <mergeCell ref="C640:D640"/>
    <mergeCell ref="C641:D641"/>
    <mergeCell ref="C609:D609"/>
    <mergeCell ref="C612:D612"/>
  </mergeCells>
  <conditionalFormatting sqref="M1017:N1017 M1018:M1020 M1022">
    <cfRule type="cellIs" dxfId="30" priority="58" operator="greaterThanOrEqual">
      <formula>$T1017</formula>
    </cfRule>
  </conditionalFormatting>
  <conditionalFormatting sqref="Q1017:Q1020">
    <cfRule type="expression" dxfId="29" priority="55">
      <formula>$M1017&gt;$T1017</formula>
    </cfRule>
  </conditionalFormatting>
  <conditionalFormatting sqref="Q1022">
    <cfRule type="expression" dxfId="28" priority="54">
      <formula>$M1022&gt;$T1022</formula>
    </cfRule>
  </conditionalFormatting>
  <conditionalFormatting sqref="C6">
    <cfRule type="expression" dxfId="27" priority="53">
      <formula>$X$7=2</formula>
    </cfRule>
  </conditionalFormatting>
  <conditionalFormatting sqref="A478:H690">
    <cfRule type="expression" dxfId="26" priority="49">
      <formula>IF($J478=1,1,0)</formula>
    </cfRule>
  </conditionalFormatting>
  <conditionalFormatting sqref="O983">
    <cfRule type="expression" dxfId="25" priority="48">
      <formula>IF($O$983&lt;&gt;0,1,0)</formula>
    </cfRule>
  </conditionalFormatting>
  <conditionalFormatting sqref="M14 M16">
    <cfRule type="expression" dxfId="24" priority="47">
      <formula>ABS($P$16)&gt;0.5</formula>
    </cfRule>
  </conditionalFormatting>
  <conditionalFormatting sqref="Q1074:Q1084 Q1108:Q1109 Q1187:Q1212 Q1134:Q1142 Q1214:Q1216 Q1221:Q1224 Q1111:Q1113 Q1086:Q1106 Q1145:Q1162">
    <cfRule type="cellIs" dxfId="23" priority="42" operator="lessThan">
      <formula>0</formula>
    </cfRule>
  </conditionalFormatting>
  <conditionalFormatting sqref="Q1026:Q1067">
    <cfRule type="cellIs" dxfId="22" priority="41" operator="lessThan">
      <formula>0</formula>
    </cfRule>
  </conditionalFormatting>
  <conditionalFormatting sqref="P1213">
    <cfRule type="cellIs" dxfId="21" priority="38" operator="lessThanOrEqual">
      <formula>0</formula>
    </cfRule>
  </conditionalFormatting>
  <conditionalFormatting sqref="Q1213">
    <cfRule type="cellIs" dxfId="20" priority="37" operator="lessThan">
      <formula>0</formula>
    </cfRule>
  </conditionalFormatting>
  <conditionalFormatting sqref="P1107">
    <cfRule type="cellIs" dxfId="19" priority="36" operator="lessThanOrEqual">
      <formula>0</formula>
    </cfRule>
  </conditionalFormatting>
  <conditionalFormatting sqref="Q1107">
    <cfRule type="cellIs" dxfId="18" priority="35" operator="lessThan">
      <formula>0</formula>
    </cfRule>
  </conditionalFormatting>
  <conditionalFormatting sqref="Q1225:Q1226">
    <cfRule type="cellIs" dxfId="17" priority="32" operator="lessThan">
      <formula>0</formula>
    </cfRule>
  </conditionalFormatting>
  <conditionalFormatting sqref="Q1218">
    <cfRule type="cellIs" dxfId="16" priority="30" operator="lessThan">
      <formula>0</formula>
    </cfRule>
  </conditionalFormatting>
  <conditionalFormatting sqref="Q1219">
    <cfRule type="cellIs" dxfId="15" priority="29" operator="lessThan">
      <formula>0</formula>
    </cfRule>
  </conditionalFormatting>
  <conditionalFormatting sqref="Q1143">
    <cfRule type="cellIs" dxfId="14" priority="28" operator="lessThan">
      <formula>0</formula>
    </cfRule>
  </conditionalFormatting>
  <conditionalFormatting sqref="Q1217">
    <cfRule type="cellIs" dxfId="13" priority="27" operator="lessThan">
      <formula>0</formula>
    </cfRule>
  </conditionalFormatting>
  <conditionalFormatting sqref="Q1220">
    <cfRule type="cellIs" dxfId="12" priority="26" operator="lessThan">
      <formula>0</formula>
    </cfRule>
  </conditionalFormatting>
  <conditionalFormatting sqref="Q1129 Q1133 Q1131">
    <cfRule type="cellIs" dxfId="11" priority="25" operator="lessThan">
      <formula>0</formula>
    </cfRule>
  </conditionalFormatting>
  <conditionalFormatting sqref="Q1114:Q1117">
    <cfRule type="cellIs" dxfId="10" priority="22" operator="lessThan">
      <formula>0</formula>
    </cfRule>
  </conditionalFormatting>
  <conditionalFormatting sqref="Q1132">
    <cfRule type="cellIs" dxfId="9" priority="20" operator="lessThan">
      <formula>0</formula>
    </cfRule>
  </conditionalFormatting>
  <conditionalFormatting sqref="Q1130">
    <cfRule type="cellIs" dxfId="8" priority="19" operator="lessThan">
      <formula>0</formula>
    </cfRule>
  </conditionalFormatting>
  <conditionalFormatting sqref="Q1110">
    <cfRule type="cellIs" dxfId="7" priority="13" operator="lessThan">
      <formula>0</formula>
    </cfRule>
  </conditionalFormatting>
  <conditionalFormatting sqref="Q1085">
    <cfRule type="cellIs" dxfId="6" priority="12" operator="lessThan">
      <formula>0</formula>
    </cfRule>
  </conditionalFormatting>
  <conditionalFormatting sqref="Q1144">
    <cfRule type="cellIs" dxfId="5" priority="6" operator="lessThan">
      <formula>0</formula>
    </cfRule>
  </conditionalFormatting>
  <conditionalFormatting sqref="D43:D47">
    <cfRule type="cellIs" dxfId="4" priority="5" operator="greaterThan">
      <formula>G43</formula>
    </cfRule>
  </conditionalFormatting>
  <conditionalFormatting sqref="AA39:AB39">
    <cfRule type="cellIs" dxfId="3" priority="4" operator="greaterThan">
      <formula>$G$45</formula>
    </cfRule>
  </conditionalFormatting>
  <conditionalFormatting sqref="AA40:AB40">
    <cfRule type="cellIs" dxfId="2" priority="3" operator="greaterThan">
      <formula>$G$46</formula>
    </cfRule>
  </conditionalFormatting>
  <conditionalFormatting sqref="AA41:AB41">
    <cfRule type="cellIs" dxfId="1" priority="2" operator="greaterThan">
      <formula>$G$47</formula>
    </cfRule>
  </conditionalFormatting>
  <conditionalFormatting sqref="AA37:AB38">
    <cfRule type="cellIs" dxfId="0" priority="1" operator="greaterThan">
      <formula>$G$44</formula>
    </cfRule>
  </conditionalFormatting>
  <pageMargins left="0.354329615048119" right="0.31496062992126" top="0.59055008748906401" bottom="0.70866141732283505" header="0.59055008748906401" footer="0"/>
  <pageSetup paperSize="9" scale="9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- 30/10/2024 (quarta-feira)  Pag. &amp;P
&amp;G</oddFooter>
    <firstHeader>&amp;C_x000D_&amp;G</firstHeader>
    <firstFooter>&amp;L&amp;"Arial,Bold"&amp;6OPERADOR NACIONAL DO SISTEMA ELÉTRICO ONS/CNOS
INFORMATIVO PRELIMINAR DA OPERAÇÃO DO DIA - 30/10/2024 (quarta-feira)  Pag. &amp;P
&amp;G</firstFooter>
  </headerFooter>
  <rowBreaks count="20" manualBreakCount="20">
    <brk id="50" max="16383" man="1"/>
    <brk id="101" max="16383" man="1"/>
    <brk id="152" max="16383" man="1"/>
    <brk id="254" max="16383" man="1"/>
    <brk id="312" max="16383" man="1"/>
    <brk id="374" max="16383" man="1"/>
    <brk id="427" max="16383" man="1"/>
    <brk id="474" max="16383" man="1"/>
    <brk id="691" max="16383" man="1"/>
    <brk id="735" max="16383" man="1"/>
    <brk id="853" max="16383" man="1"/>
    <brk id="875" max="16383" man="1"/>
    <brk id="974" max="16383" man="1"/>
    <brk id="1023" max="16383" man="1"/>
    <brk id="1072" max="16383" man="1"/>
    <brk id="1123" max="16383" man="1"/>
    <brk id="1174" max="9" man="1"/>
    <brk id="1225" max="9" man="1"/>
    <brk id="1275" max="9" man="1"/>
    <brk id="1326" max="9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762000</xdr:colOff>
                <xdr:row>11</xdr:row>
                <xdr:rowOff>19050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17</xdr:col>
                <xdr:colOff>762000</xdr:colOff>
                <xdr:row>8</xdr:row>
                <xdr:rowOff>114300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autoPict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733425</xdr:colOff>
                <xdr:row>11</xdr:row>
                <xdr:rowOff>76200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17</xdr:col>
                <xdr:colOff>771525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AE733"/>
  <sheetViews>
    <sheetView topLeftCell="F1" zoomScaleNormal="100" workbookViewId="0">
      <pane ySplit="1" topLeftCell="A2" activePane="bottomLeft" state="frozen"/>
      <selection activeCell="AS31" sqref="AS31:AV31"/>
      <selection pane="bottomLeft" activeCell="AA4" sqref="AA4"/>
    </sheetView>
  </sheetViews>
  <sheetFormatPr defaultColWidth="9.140625" defaultRowHeight="15" x14ac:dyDescent="0.25"/>
  <cols>
    <col min="1" max="1" width="22.85546875" style="11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7" max="17" width="9.140625" style="1" customWidth="1"/>
    <col min="18" max="18" width="9.140625" style="1"/>
    <col min="19" max="19" width="8.85546875" style="30" customWidth="1"/>
    <col min="20" max="20" width="12.140625" style="1" customWidth="1"/>
    <col min="21" max="22" width="8.7109375" customWidth="1"/>
    <col min="25" max="25" width="10.7109375" bestFit="1" customWidth="1"/>
    <col min="29" max="29" width="23.5703125" bestFit="1" customWidth="1"/>
    <col min="30" max="30" width="10.7109375" bestFit="1" customWidth="1"/>
  </cols>
  <sheetData>
    <row r="1" spans="1:31" ht="125.45" customHeight="1" thickBot="1" x14ac:dyDescent="0.3">
      <c r="A1" s="8"/>
      <c r="B1" s="491" t="s">
        <v>181</v>
      </c>
      <c r="C1" s="491"/>
      <c r="D1" s="491"/>
      <c r="E1" s="7"/>
      <c r="F1" s="491" t="s">
        <v>2</v>
      </c>
      <c r="G1" s="491"/>
      <c r="H1" s="491"/>
      <c r="I1" s="7"/>
      <c r="J1" s="491" t="s">
        <v>0</v>
      </c>
      <c r="K1" s="491"/>
      <c r="L1" s="491"/>
      <c r="M1" s="7"/>
      <c r="N1" s="491" t="s">
        <v>182</v>
      </c>
      <c r="O1" s="491"/>
      <c r="P1" s="491"/>
      <c r="Q1" s="7"/>
      <c r="R1" s="491" t="s">
        <v>290</v>
      </c>
      <c r="S1" s="491"/>
      <c r="T1" s="491"/>
    </row>
    <row r="2" spans="1:31" x14ac:dyDescent="0.25">
      <c r="A2" s="9" t="s">
        <v>293</v>
      </c>
      <c r="B2" s="12" t="s">
        <v>482</v>
      </c>
      <c r="C2" s="25" t="s">
        <v>294</v>
      </c>
      <c r="D2" s="14" t="s">
        <v>372</v>
      </c>
      <c r="F2" s="12" t="s">
        <v>482</v>
      </c>
      <c r="G2" s="29" t="s">
        <v>294</v>
      </c>
      <c r="H2" s="14" t="s">
        <v>372</v>
      </c>
      <c r="I2" s="2"/>
      <c r="J2" s="12" t="s">
        <v>482</v>
      </c>
      <c r="K2" s="31" t="s">
        <v>294</v>
      </c>
      <c r="L2" s="14" t="s">
        <v>372</v>
      </c>
      <c r="M2" s="2"/>
      <c r="N2" s="12" t="s">
        <v>482</v>
      </c>
      <c r="O2" s="29" t="s">
        <v>294</v>
      </c>
      <c r="P2" s="14" t="s">
        <v>372</v>
      </c>
      <c r="Q2" s="2"/>
      <c r="R2" s="12" t="s">
        <v>482</v>
      </c>
      <c r="S2" s="29" t="s">
        <v>294</v>
      </c>
      <c r="T2" s="14" t="s">
        <v>372</v>
      </c>
      <c r="V2" s="18"/>
      <c r="W2" s="488" t="s">
        <v>374</v>
      </c>
      <c r="X2" s="488"/>
      <c r="Y2" s="488"/>
      <c r="Z2" s="488"/>
      <c r="AA2" s="489"/>
      <c r="AC2" s="35">
        <v>44927</v>
      </c>
    </row>
    <row r="3" spans="1:31" ht="15.75" thickBot="1" x14ac:dyDescent="0.3">
      <c r="A3" s="10">
        <f>DAY(B3)</f>
        <v>1</v>
      </c>
      <c r="B3" s="13">
        <v>44927</v>
      </c>
      <c r="C3" s="26">
        <v>61.713299999999997</v>
      </c>
      <c r="D3" s="15">
        <f>IF($C3="","",$C3/100)</f>
        <v>0.61713299999999993</v>
      </c>
      <c r="E3" s="3"/>
      <c r="F3" s="13">
        <v>44927</v>
      </c>
      <c r="G3" s="26">
        <v>67.479500000000002</v>
      </c>
      <c r="H3" s="16">
        <f>IF($G3="","",$G3/100)</f>
        <v>0.67479500000000003</v>
      </c>
      <c r="I3" s="2"/>
      <c r="J3" s="13">
        <v>44927</v>
      </c>
      <c r="K3" s="32">
        <v>84.358800000000002</v>
      </c>
      <c r="L3" s="16">
        <f>IF($K3="","",$K3/100)</f>
        <v>0.843588</v>
      </c>
      <c r="M3" s="2"/>
      <c r="N3" s="13">
        <v>44927</v>
      </c>
      <c r="O3" s="26">
        <v>53.551000000000002</v>
      </c>
      <c r="P3" s="17">
        <f>IF($O3="","",$O3/100)</f>
        <v>0.53551000000000004</v>
      </c>
      <c r="Q3" s="2"/>
      <c r="R3" s="13">
        <v>44927</v>
      </c>
      <c r="S3" s="26">
        <v>58.602800000000002</v>
      </c>
      <c r="T3" s="17">
        <f t="shared" ref="T3:T66" si="0">IF($S3="","",$S3/100)</f>
        <v>0.58602799999999999</v>
      </c>
      <c r="V3" s="490" t="s">
        <v>373</v>
      </c>
      <c r="W3" s="19" t="s">
        <v>298</v>
      </c>
      <c r="X3" s="19" t="s">
        <v>299</v>
      </c>
      <c r="Y3" s="414" t="s">
        <v>296</v>
      </c>
      <c r="Z3" s="405" t="s">
        <v>297</v>
      </c>
      <c r="AA3" s="20" t="s">
        <v>290</v>
      </c>
      <c r="AC3" s="36">
        <v>45595</v>
      </c>
    </row>
    <row r="4" spans="1:31" x14ac:dyDescent="0.25">
      <c r="A4" s="10">
        <f>DAY(B4)</f>
        <v>2</v>
      </c>
      <c r="B4" s="13">
        <v>44928</v>
      </c>
      <c r="C4" s="27">
        <v>62.94</v>
      </c>
      <c r="D4" s="15">
        <f t="shared" ref="D4:D67" si="1">IF($C4="","",$C4/100)</f>
        <v>0.62939999999999996</v>
      </c>
      <c r="E4" s="3"/>
      <c r="F4" s="13">
        <v>44928</v>
      </c>
      <c r="G4" s="26">
        <v>67.942099999999996</v>
      </c>
      <c r="H4" s="16">
        <f t="shared" ref="H4:H67" si="2">IF($G4="","",$G4/100)</f>
        <v>0.67942099999999994</v>
      </c>
      <c r="I4" s="2"/>
      <c r="J4" s="13">
        <v>44928</v>
      </c>
      <c r="K4" s="26">
        <v>84.467600000000004</v>
      </c>
      <c r="L4" s="16">
        <f t="shared" ref="L4:L67" si="3">IF($K4="","",$K4/100)</f>
        <v>0.84467600000000009</v>
      </c>
      <c r="M4" s="2"/>
      <c r="N4" s="13">
        <v>44928</v>
      </c>
      <c r="O4" s="26">
        <v>54.039700000000003</v>
      </c>
      <c r="P4" s="17">
        <f t="shared" ref="P4:P67" si="4">IF($O4="","",$O4/100)</f>
        <v>0.54039700000000002</v>
      </c>
      <c r="Q4" s="2"/>
      <c r="R4" s="13">
        <v>44928</v>
      </c>
      <c r="S4" s="26">
        <v>59.0989</v>
      </c>
      <c r="T4" s="17">
        <f t="shared" si="0"/>
        <v>0.59098899999999999</v>
      </c>
      <c r="V4" s="490"/>
      <c r="W4" s="21">
        <v>63.618400000000001</v>
      </c>
      <c r="X4" s="21">
        <v>44.674500000000002</v>
      </c>
      <c r="Y4" s="21">
        <v>65.552099999999996</v>
      </c>
      <c r="Z4" s="406">
        <v>40.479599999999998</v>
      </c>
      <c r="AA4" s="22">
        <v>44.190600000000003</v>
      </c>
    </row>
    <row r="5" spans="1:31" ht="15.75" thickBot="1" x14ac:dyDescent="0.3">
      <c r="A5" s="10">
        <f t="shared" ref="A5:A68" si="5">DAY(B5)</f>
        <v>3</v>
      </c>
      <c r="B5" s="13">
        <v>44929</v>
      </c>
      <c r="C5" s="27">
        <v>64.024000000000001</v>
      </c>
      <c r="D5" s="15">
        <f t="shared" si="1"/>
        <v>0.64024000000000003</v>
      </c>
      <c r="E5" s="3"/>
      <c r="F5" s="13">
        <v>44929</v>
      </c>
      <c r="G5" s="26">
        <v>68.773799999999994</v>
      </c>
      <c r="H5" s="16">
        <f t="shared" si="2"/>
        <v>0.68773799999999996</v>
      </c>
      <c r="I5" s="2"/>
      <c r="J5" s="13">
        <v>44929</v>
      </c>
      <c r="K5" s="26">
        <v>84.456800000000001</v>
      </c>
      <c r="L5" s="16">
        <f t="shared" si="3"/>
        <v>0.84456799999999999</v>
      </c>
      <c r="M5" s="2"/>
      <c r="N5" s="13">
        <v>44929</v>
      </c>
      <c r="O5" s="26">
        <v>54.582799999999999</v>
      </c>
      <c r="P5" s="17">
        <f t="shared" si="4"/>
        <v>0.54582799999999998</v>
      </c>
      <c r="Q5" s="2"/>
      <c r="R5" s="13">
        <v>44929</v>
      </c>
      <c r="S5" s="26">
        <v>59.682699999999997</v>
      </c>
      <c r="T5" s="17">
        <f t="shared" si="0"/>
        <v>0.596827</v>
      </c>
      <c r="V5" s="23"/>
      <c r="W5" s="24"/>
      <c r="X5" s="24"/>
      <c r="Y5" s="24"/>
      <c r="Z5" s="24"/>
      <c r="AA5" s="404"/>
      <c r="AC5" s="37" t="s">
        <v>447</v>
      </c>
    </row>
    <row r="6" spans="1:31" x14ac:dyDescent="0.25">
      <c r="A6" s="10">
        <f t="shared" si="5"/>
        <v>4</v>
      </c>
      <c r="B6" s="13">
        <v>44930</v>
      </c>
      <c r="C6" s="27">
        <v>64.920699999999997</v>
      </c>
      <c r="D6" s="15">
        <f t="shared" si="1"/>
        <v>0.64920699999999998</v>
      </c>
      <c r="E6" s="3"/>
      <c r="F6" s="13">
        <v>44930</v>
      </c>
      <c r="G6" s="26">
        <v>69.792599999999993</v>
      </c>
      <c r="H6" s="16">
        <f t="shared" si="2"/>
        <v>0.69792599999999994</v>
      </c>
      <c r="I6" s="2"/>
      <c r="J6" s="13">
        <v>44930</v>
      </c>
      <c r="K6" s="26">
        <v>84.760999999999996</v>
      </c>
      <c r="L6" s="16">
        <f t="shared" si="3"/>
        <v>0.84760999999999997</v>
      </c>
      <c r="M6" s="2"/>
      <c r="N6" s="13">
        <v>44930</v>
      </c>
      <c r="O6" s="26">
        <v>55.120100000000001</v>
      </c>
      <c r="P6" s="17">
        <f t="shared" si="4"/>
        <v>0.55120100000000005</v>
      </c>
      <c r="Q6" s="2"/>
      <c r="R6" s="13">
        <v>44930</v>
      </c>
      <c r="S6" s="26">
        <v>60.307699999999997</v>
      </c>
      <c r="T6" s="17">
        <f t="shared" si="0"/>
        <v>0.60307699999999997</v>
      </c>
    </row>
    <row r="7" spans="1:31" x14ac:dyDescent="0.25">
      <c r="A7" s="10">
        <f t="shared" si="5"/>
        <v>5</v>
      </c>
      <c r="B7" s="13">
        <v>44931</v>
      </c>
      <c r="C7" s="27">
        <v>66.111000000000004</v>
      </c>
      <c r="D7" s="15">
        <f t="shared" si="1"/>
        <v>0.66111000000000009</v>
      </c>
      <c r="E7" s="3"/>
      <c r="F7" s="13">
        <v>44931</v>
      </c>
      <c r="G7" s="26">
        <v>70.634799999999998</v>
      </c>
      <c r="H7" s="16">
        <f t="shared" si="2"/>
        <v>0.70634799999999998</v>
      </c>
      <c r="I7" s="2"/>
      <c r="J7" s="13">
        <v>44931</v>
      </c>
      <c r="K7" s="26">
        <v>85.162700000000001</v>
      </c>
      <c r="L7" s="16">
        <f t="shared" si="3"/>
        <v>0.85162700000000002</v>
      </c>
      <c r="M7" s="2"/>
      <c r="N7" s="13">
        <v>44931</v>
      </c>
      <c r="O7" s="26">
        <v>55.672800000000002</v>
      </c>
      <c r="P7" s="17">
        <f t="shared" si="4"/>
        <v>0.556728</v>
      </c>
      <c r="Q7" s="2"/>
      <c r="R7" s="13">
        <v>44931</v>
      </c>
      <c r="S7" s="26">
        <v>60.9345</v>
      </c>
      <c r="T7" s="17">
        <f t="shared" si="0"/>
        <v>0.60934500000000003</v>
      </c>
      <c r="W7" s="487" t="s">
        <v>446</v>
      </c>
      <c r="X7" s="487"/>
      <c r="Y7" s="487"/>
      <c r="AC7" t="s">
        <v>593</v>
      </c>
      <c r="AD7" s="6">
        <f>AC3</f>
        <v>45595</v>
      </c>
    </row>
    <row r="8" spans="1:31" x14ac:dyDescent="0.25">
      <c r="A8" s="10">
        <f t="shared" si="5"/>
        <v>6</v>
      </c>
      <c r="B8" s="13">
        <v>44932</v>
      </c>
      <c r="C8" s="27">
        <v>67.347200000000001</v>
      </c>
      <c r="D8" s="15">
        <f t="shared" si="1"/>
        <v>0.67347199999999996</v>
      </c>
      <c r="E8" s="3"/>
      <c r="F8" s="13">
        <v>44932</v>
      </c>
      <c r="G8" s="26">
        <v>71.409300000000002</v>
      </c>
      <c r="H8" s="16">
        <f t="shared" si="2"/>
        <v>0.71409299999999998</v>
      </c>
      <c r="I8" s="2"/>
      <c r="J8" s="13">
        <v>44932</v>
      </c>
      <c r="K8" s="26">
        <v>85.261700000000005</v>
      </c>
      <c r="L8" s="16">
        <f t="shared" si="3"/>
        <v>0.85261700000000007</v>
      </c>
      <c r="M8" s="2"/>
      <c r="N8" s="13">
        <v>44932</v>
      </c>
      <c r="O8" s="26">
        <v>56.4895</v>
      </c>
      <c r="P8" s="17">
        <f t="shared" si="4"/>
        <v>0.56489500000000004</v>
      </c>
      <c r="Q8" s="2"/>
      <c r="R8" s="13">
        <v>44932</v>
      </c>
      <c r="S8" s="26">
        <v>61.715299999999999</v>
      </c>
      <c r="T8" s="17">
        <f t="shared" si="0"/>
        <v>0.61715299999999995</v>
      </c>
      <c r="W8" s="487"/>
      <c r="X8" s="487"/>
      <c r="Y8" s="487"/>
      <c r="AC8" t="s">
        <v>594</v>
      </c>
      <c r="AD8" s="6">
        <f>AD7-1</f>
        <v>45594</v>
      </c>
    </row>
    <row r="9" spans="1:31" ht="15" customHeight="1" x14ac:dyDescent="0.25">
      <c r="A9" s="10">
        <f t="shared" si="5"/>
        <v>7</v>
      </c>
      <c r="B9" s="13">
        <v>44933</v>
      </c>
      <c r="C9" s="27">
        <v>68.9328</v>
      </c>
      <c r="D9" s="15">
        <f t="shared" si="1"/>
        <v>0.68932800000000005</v>
      </c>
      <c r="E9" s="3"/>
      <c r="F9" s="13">
        <v>44933</v>
      </c>
      <c r="G9" s="26">
        <v>72.354799999999997</v>
      </c>
      <c r="H9" s="16">
        <f t="shared" si="2"/>
        <v>0.72354799999999997</v>
      </c>
      <c r="I9" s="2"/>
      <c r="J9" s="13">
        <v>44933</v>
      </c>
      <c r="K9" s="26">
        <v>85.381100000000004</v>
      </c>
      <c r="L9" s="16">
        <f t="shared" si="3"/>
        <v>0.85381099999999999</v>
      </c>
      <c r="M9" s="2"/>
      <c r="N9" s="13">
        <v>44933</v>
      </c>
      <c r="O9" s="26">
        <v>57.370399999999997</v>
      </c>
      <c r="P9" s="17">
        <f t="shared" si="4"/>
        <v>0.57370399999999999</v>
      </c>
      <c r="Q9" s="2"/>
      <c r="R9" s="13">
        <v>44933</v>
      </c>
      <c r="S9" s="26">
        <v>62.591299999999997</v>
      </c>
      <c r="T9" s="17">
        <f t="shared" si="0"/>
        <v>0.62591299999999994</v>
      </c>
      <c r="W9" s="487"/>
      <c r="X9" s="487"/>
      <c r="Y9" s="487"/>
      <c r="AC9" t="s">
        <v>596</v>
      </c>
      <c r="AD9" s="411">
        <f>DAY(AD7)</f>
        <v>30</v>
      </c>
    </row>
    <row r="10" spans="1:31" x14ac:dyDescent="0.25">
      <c r="A10" s="10">
        <f t="shared" si="5"/>
        <v>8</v>
      </c>
      <c r="B10" s="13">
        <v>44934</v>
      </c>
      <c r="C10" s="27">
        <v>70.411100000000005</v>
      </c>
      <c r="D10" s="15">
        <f t="shared" si="1"/>
        <v>0.70411100000000004</v>
      </c>
      <c r="E10" s="3"/>
      <c r="F10" s="13">
        <v>44934</v>
      </c>
      <c r="G10" s="26">
        <v>73.217799999999997</v>
      </c>
      <c r="H10" s="16">
        <f t="shared" si="2"/>
        <v>0.732178</v>
      </c>
      <c r="I10" s="2"/>
      <c r="J10" s="13">
        <v>44934</v>
      </c>
      <c r="K10" s="26">
        <v>85.248999999999995</v>
      </c>
      <c r="L10" s="16">
        <f t="shared" si="3"/>
        <v>0.85248999999999997</v>
      </c>
      <c r="M10" s="2"/>
      <c r="N10" s="13">
        <v>44934</v>
      </c>
      <c r="O10" s="26">
        <v>58.427700000000002</v>
      </c>
      <c r="P10" s="17">
        <f t="shared" si="4"/>
        <v>0.58427700000000005</v>
      </c>
      <c r="Q10" s="2"/>
      <c r="R10" s="13">
        <v>44934</v>
      </c>
      <c r="S10" s="26">
        <v>63.552900000000001</v>
      </c>
      <c r="T10" s="17">
        <f t="shared" si="0"/>
        <v>0.63552900000000001</v>
      </c>
      <c r="W10" s="487"/>
      <c r="X10" s="487"/>
      <c r="Y10" s="487"/>
      <c r="AC10" t="s">
        <v>595</v>
      </c>
      <c r="AD10" s="6">
        <f>EOMONTH((AD7-AD9),0)</f>
        <v>45565</v>
      </c>
    </row>
    <row r="11" spans="1:31" x14ac:dyDescent="0.25">
      <c r="A11" s="10">
        <f t="shared" si="5"/>
        <v>9</v>
      </c>
      <c r="B11" s="13">
        <v>44935</v>
      </c>
      <c r="C11" s="27">
        <v>71.762900000000002</v>
      </c>
      <c r="D11" s="15">
        <f t="shared" si="1"/>
        <v>0.71762900000000007</v>
      </c>
      <c r="E11" s="3"/>
      <c r="F11" s="13">
        <v>44935</v>
      </c>
      <c r="G11" s="26">
        <v>73.858699999999999</v>
      </c>
      <c r="H11" s="16">
        <f t="shared" si="2"/>
        <v>0.73858699999999999</v>
      </c>
      <c r="I11" s="2"/>
      <c r="J11" s="13">
        <v>44935</v>
      </c>
      <c r="K11" s="26">
        <v>85.097800000000007</v>
      </c>
      <c r="L11" s="16">
        <f t="shared" si="3"/>
        <v>0.85097800000000001</v>
      </c>
      <c r="M11" s="2"/>
      <c r="N11" s="13">
        <v>44935</v>
      </c>
      <c r="O11" s="26">
        <v>59.356499999999997</v>
      </c>
      <c r="P11" s="17">
        <f t="shared" si="4"/>
        <v>0.59356500000000001</v>
      </c>
      <c r="Q11" s="2"/>
      <c r="R11" s="13">
        <v>44935</v>
      </c>
      <c r="S11" s="26">
        <v>64.377300000000005</v>
      </c>
      <c r="T11" s="17">
        <f t="shared" si="0"/>
        <v>0.64377300000000004</v>
      </c>
    </row>
    <row r="12" spans="1:31" x14ac:dyDescent="0.25">
      <c r="A12" s="10">
        <f t="shared" si="5"/>
        <v>10</v>
      </c>
      <c r="B12" s="13">
        <v>44936</v>
      </c>
      <c r="C12" s="27">
        <v>73.395300000000006</v>
      </c>
      <c r="D12" s="15">
        <f t="shared" si="1"/>
        <v>0.73395300000000008</v>
      </c>
      <c r="E12" s="3"/>
      <c r="F12" s="13">
        <v>44936</v>
      </c>
      <c r="G12" s="26">
        <v>74.206500000000005</v>
      </c>
      <c r="H12" s="16">
        <f t="shared" si="2"/>
        <v>0.74206500000000009</v>
      </c>
      <c r="I12" s="2"/>
      <c r="J12" s="13">
        <v>44936</v>
      </c>
      <c r="K12" s="26">
        <v>84.893799999999999</v>
      </c>
      <c r="L12" s="16">
        <f t="shared" si="3"/>
        <v>0.84893799999999997</v>
      </c>
      <c r="M12" s="2"/>
      <c r="N12" s="13">
        <v>44936</v>
      </c>
      <c r="O12" s="26">
        <v>60.238700000000001</v>
      </c>
      <c r="P12" s="17">
        <f t="shared" si="4"/>
        <v>0.60238700000000001</v>
      </c>
      <c r="Q12" s="2"/>
      <c r="R12" s="13">
        <v>44936</v>
      </c>
      <c r="S12" s="26">
        <v>65.128100000000003</v>
      </c>
      <c r="T12" s="17">
        <f t="shared" si="0"/>
        <v>0.651281</v>
      </c>
      <c r="AC12" t="s">
        <v>597</v>
      </c>
      <c r="AD12" s="413">
        <f>VLOOKUP($AD$7,$R:$T,3,0)</f>
        <v>0.44190600000000002</v>
      </c>
      <c r="AE12" s="412">
        <f>VLOOKUP($AD$7,$R:$T,2,0)</f>
        <v>44.190600000000003</v>
      </c>
    </row>
    <row r="13" spans="1:31" x14ac:dyDescent="0.25">
      <c r="A13" s="10">
        <f t="shared" si="5"/>
        <v>11</v>
      </c>
      <c r="B13" s="13">
        <v>44937</v>
      </c>
      <c r="C13" s="27">
        <v>74.543199999999999</v>
      </c>
      <c r="D13" s="15">
        <f t="shared" si="1"/>
        <v>0.74543199999999998</v>
      </c>
      <c r="E13" s="3"/>
      <c r="F13" s="13">
        <v>44937</v>
      </c>
      <c r="G13" s="26">
        <v>74.402699999999996</v>
      </c>
      <c r="H13" s="16">
        <f t="shared" si="2"/>
        <v>0.74402699999999999</v>
      </c>
      <c r="I13" s="2"/>
      <c r="J13" s="13">
        <v>44937</v>
      </c>
      <c r="K13" s="26">
        <v>84.674899999999994</v>
      </c>
      <c r="L13" s="16">
        <f t="shared" si="3"/>
        <v>0.84674899999999997</v>
      </c>
      <c r="M13" s="2"/>
      <c r="N13" s="13">
        <v>44937</v>
      </c>
      <c r="O13" s="26">
        <v>61.0242</v>
      </c>
      <c r="P13" s="17">
        <f t="shared" si="4"/>
        <v>0.61024199999999995</v>
      </c>
      <c r="Q13" s="2"/>
      <c r="R13" s="13">
        <v>44937</v>
      </c>
      <c r="S13" s="26">
        <v>65.757900000000006</v>
      </c>
      <c r="T13" s="17">
        <f t="shared" si="0"/>
        <v>0.65757900000000002</v>
      </c>
      <c r="AC13" t="s">
        <v>598</v>
      </c>
      <c r="AD13" s="413">
        <f>VLOOKUP($AD$8,$R:$T,3,0)</f>
        <v>0.44328899999999999</v>
      </c>
      <c r="AE13" s="412">
        <f>VLOOKUP($AD$8,$R:$T,2,0)</f>
        <v>44.328899999999997</v>
      </c>
    </row>
    <row r="14" spans="1:31" x14ac:dyDescent="0.25">
      <c r="A14" s="10">
        <f t="shared" si="5"/>
        <v>12</v>
      </c>
      <c r="B14" s="13">
        <v>44938</v>
      </c>
      <c r="C14" s="27">
        <v>75.644199999999998</v>
      </c>
      <c r="D14" s="15">
        <f t="shared" si="1"/>
        <v>0.75644199999999995</v>
      </c>
      <c r="E14" s="3"/>
      <c r="F14" s="13">
        <v>44938</v>
      </c>
      <c r="G14" s="26">
        <v>74.483999999999995</v>
      </c>
      <c r="H14" s="16">
        <f t="shared" si="2"/>
        <v>0.74483999999999995</v>
      </c>
      <c r="I14" s="2"/>
      <c r="J14" s="13">
        <v>44938</v>
      </c>
      <c r="K14" s="26">
        <v>84.547399999999996</v>
      </c>
      <c r="L14" s="16">
        <f t="shared" si="3"/>
        <v>0.84547399999999995</v>
      </c>
      <c r="M14" s="2"/>
      <c r="N14" s="13">
        <v>44938</v>
      </c>
      <c r="O14" s="26">
        <v>61.840800000000002</v>
      </c>
      <c r="P14" s="17">
        <f t="shared" si="4"/>
        <v>0.61840800000000007</v>
      </c>
      <c r="Q14" s="2"/>
      <c r="R14" s="13">
        <v>44938</v>
      </c>
      <c r="S14" s="26">
        <v>66.392300000000006</v>
      </c>
      <c r="T14" s="17">
        <f t="shared" si="0"/>
        <v>0.66392300000000004</v>
      </c>
      <c r="AC14" t="s">
        <v>599</v>
      </c>
      <c r="AD14" s="413">
        <f>VLOOKUP($AD$10,$R:$T,3,0)</f>
        <v>0.49063299999999999</v>
      </c>
      <c r="AE14" s="412">
        <f>VLOOKUP($AD$10,$R:$T,2,0)</f>
        <v>49.063299999999998</v>
      </c>
    </row>
    <row r="15" spans="1:31" x14ac:dyDescent="0.25">
      <c r="A15" s="10">
        <f t="shared" si="5"/>
        <v>13</v>
      </c>
      <c r="B15" s="13">
        <v>44939</v>
      </c>
      <c r="C15" s="27">
        <v>77.280100000000004</v>
      </c>
      <c r="D15" s="15">
        <f t="shared" si="1"/>
        <v>0.77280100000000007</v>
      </c>
      <c r="E15" s="3"/>
      <c r="F15" s="13">
        <v>44939</v>
      </c>
      <c r="G15" s="26">
        <v>74.801900000000003</v>
      </c>
      <c r="H15" s="16">
        <f t="shared" si="2"/>
        <v>0.74801899999999999</v>
      </c>
      <c r="I15" s="2"/>
      <c r="J15" s="13">
        <v>44939</v>
      </c>
      <c r="K15" s="26">
        <v>84.5749</v>
      </c>
      <c r="L15" s="16">
        <f t="shared" si="3"/>
        <v>0.84574899999999997</v>
      </c>
      <c r="M15" s="2"/>
      <c r="N15" s="13">
        <v>44939</v>
      </c>
      <c r="O15" s="26">
        <v>62.607700000000001</v>
      </c>
      <c r="P15" s="17">
        <f t="shared" si="4"/>
        <v>0.62607699999999999</v>
      </c>
      <c r="Q15" s="2"/>
      <c r="R15" s="13">
        <v>44939</v>
      </c>
      <c r="S15" s="26">
        <v>67.073400000000007</v>
      </c>
      <c r="T15" s="17">
        <f t="shared" si="0"/>
        <v>0.67073400000000005</v>
      </c>
    </row>
    <row r="16" spans="1:31" x14ac:dyDescent="0.25">
      <c r="A16" s="10">
        <f t="shared" si="5"/>
        <v>14</v>
      </c>
      <c r="B16" s="13">
        <v>44940</v>
      </c>
      <c r="C16" s="27">
        <v>78.869100000000003</v>
      </c>
      <c r="D16" s="15">
        <f t="shared" si="1"/>
        <v>0.78869100000000003</v>
      </c>
      <c r="E16" s="3"/>
      <c r="F16" s="13">
        <v>44940</v>
      </c>
      <c r="G16" s="26">
        <v>74.665199999999999</v>
      </c>
      <c r="H16" s="16">
        <f t="shared" si="2"/>
        <v>0.74665199999999998</v>
      </c>
      <c r="I16" s="2"/>
      <c r="J16" s="13">
        <v>44940</v>
      </c>
      <c r="K16" s="26">
        <v>84.780100000000004</v>
      </c>
      <c r="L16" s="16">
        <f t="shared" si="3"/>
        <v>0.84780100000000003</v>
      </c>
      <c r="M16" s="2"/>
      <c r="N16" s="13">
        <v>44940</v>
      </c>
      <c r="O16" s="26">
        <v>63.326799999999999</v>
      </c>
      <c r="P16" s="17">
        <f t="shared" si="4"/>
        <v>0.63326799999999994</v>
      </c>
      <c r="Q16" s="2"/>
      <c r="R16" s="13">
        <v>44940</v>
      </c>
      <c r="S16" s="26">
        <v>67.650599999999997</v>
      </c>
      <c r="T16" s="17">
        <f t="shared" si="0"/>
        <v>0.67650599999999994</v>
      </c>
      <c r="AC16" t="s">
        <v>600</v>
      </c>
      <c r="AD16" s="412">
        <f>AE12-AE13</f>
        <v>-0.13829999999999387</v>
      </c>
    </row>
    <row r="17" spans="1:30" x14ac:dyDescent="0.25">
      <c r="A17" s="10">
        <f t="shared" si="5"/>
        <v>15</v>
      </c>
      <c r="B17" s="13">
        <v>44941</v>
      </c>
      <c r="C17" s="27">
        <v>80.662899999999993</v>
      </c>
      <c r="D17" s="15">
        <f t="shared" si="1"/>
        <v>0.80662899999999993</v>
      </c>
      <c r="E17" s="3"/>
      <c r="F17" s="13">
        <v>44941</v>
      </c>
      <c r="G17" s="26">
        <v>74.525599999999997</v>
      </c>
      <c r="H17" s="16">
        <f t="shared" si="2"/>
        <v>0.74525599999999992</v>
      </c>
      <c r="I17" s="2"/>
      <c r="J17" s="13">
        <v>44941</v>
      </c>
      <c r="K17" s="26">
        <v>84.985799999999998</v>
      </c>
      <c r="L17" s="16">
        <f t="shared" si="3"/>
        <v>0.849858</v>
      </c>
      <c r="M17" s="2"/>
      <c r="N17" s="13">
        <v>44941</v>
      </c>
      <c r="O17" s="26">
        <v>63.961599999999997</v>
      </c>
      <c r="P17" s="17">
        <f t="shared" si="4"/>
        <v>0.63961599999999996</v>
      </c>
      <c r="Q17" s="2"/>
      <c r="R17" s="13">
        <v>44941</v>
      </c>
      <c r="S17" s="26">
        <v>68.179100000000005</v>
      </c>
      <c r="T17" s="17">
        <f t="shared" si="0"/>
        <v>0.68179100000000004</v>
      </c>
      <c r="AC17" t="s">
        <v>601</v>
      </c>
      <c r="AD17" s="412">
        <f>AE12-AE14</f>
        <v>-4.8726999999999947</v>
      </c>
    </row>
    <row r="18" spans="1:30" x14ac:dyDescent="0.25">
      <c r="A18" s="10">
        <f t="shared" si="5"/>
        <v>16</v>
      </c>
      <c r="B18" s="13">
        <v>44942</v>
      </c>
      <c r="C18" s="27">
        <v>82.069900000000004</v>
      </c>
      <c r="D18" s="15">
        <f t="shared" si="1"/>
        <v>0.82069900000000007</v>
      </c>
      <c r="E18" s="3"/>
      <c r="F18" s="13">
        <v>44942</v>
      </c>
      <c r="G18" s="26">
        <v>74.438900000000004</v>
      </c>
      <c r="H18" s="16">
        <f t="shared" si="2"/>
        <v>0.74438900000000008</v>
      </c>
      <c r="I18" s="2"/>
      <c r="J18" s="13">
        <v>44942</v>
      </c>
      <c r="K18" s="26">
        <v>85.122399999999999</v>
      </c>
      <c r="L18" s="16">
        <f t="shared" si="3"/>
        <v>0.85122399999999998</v>
      </c>
      <c r="M18" s="2"/>
      <c r="N18" s="13">
        <v>44942</v>
      </c>
      <c r="O18" s="26">
        <v>64.409599999999998</v>
      </c>
      <c r="P18" s="17">
        <f t="shared" si="4"/>
        <v>0.644096</v>
      </c>
      <c r="Q18" s="2"/>
      <c r="R18" s="13">
        <v>44942</v>
      </c>
      <c r="S18" s="26">
        <v>68.5608</v>
      </c>
      <c r="T18" s="17">
        <f t="shared" si="0"/>
        <v>0.685608</v>
      </c>
    </row>
    <row r="19" spans="1:30" x14ac:dyDescent="0.25">
      <c r="A19" s="10">
        <f t="shared" si="5"/>
        <v>17</v>
      </c>
      <c r="B19" s="13">
        <v>44943</v>
      </c>
      <c r="C19" s="27">
        <v>83.654700000000005</v>
      </c>
      <c r="D19" s="15">
        <f t="shared" si="1"/>
        <v>0.83654700000000004</v>
      </c>
      <c r="E19" s="3"/>
      <c r="F19" s="13">
        <v>44943</v>
      </c>
      <c r="G19" s="26">
        <v>74.287499999999994</v>
      </c>
      <c r="H19" s="16">
        <f t="shared" si="2"/>
        <v>0.74287499999999995</v>
      </c>
      <c r="I19" s="2"/>
      <c r="J19" s="13">
        <v>44943</v>
      </c>
      <c r="K19" s="26">
        <v>85.502399999999994</v>
      </c>
      <c r="L19" s="16">
        <f t="shared" si="3"/>
        <v>0.8550239999999999</v>
      </c>
      <c r="M19" s="2"/>
      <c r="N19" s="13">
        <v>44943</v>
      </c>
      <c r="O19" s="26">
        <v>64.738200000000006</v>
      </c>
      <c r="P19" s="17">
        <f t="shared" si="4"/>
        <v>0.64738200000000001</v>
      </c>
      <c r="Q19" s="2"/>
      <c r="R19" s="13">
        <v>44943</v>
      </c>
      <c r="S19" s="26">
        <v>68.873900000000006</v>
      </c>
      <c r="T19" s="17">
        <f t="shared" si="0"/>
        <v>0.6887390000000001</v>
      </c>
    </row>
    <row r="20" spans="1:30" x14ac:dyDescent="0.25">
      <c r="A20" s="10">
        <f t="shared" si="5"/>
        <v>18</v>
      </c>
      <c r="B20" s="13">
        <v>44944</v>
      </c>
      <c r="C20" s="27">
        <v>84.495800000000003</v>
      </c>
      <c r="D20" s="15">
        <f t="shared" si="1"/>
        <v>0.84495799999999999</v>
      </c>
      <c r="E20" s="3"/>
      <c r="F20" s="13">
        <v>44944</v>
      </c>
      <c r="G20" s="26">
        <v>73.881399999999999</v>
      </c>
      <c r="H20" s="16">
        <f t="shared" si="2"/>
        <v>0.73881399999999997</v>
      </c>
      <c r="I20" s="2"/>
      <c r="J20" s="13">
        <v>44944</v>
      </c>
      <c r="K20" s="26">
        <v>85.636099999999999</v>
      </c>
      <c r="L20" s="16">
        <f t="shared" si="3"/>
        <v>0.85636100000000004</v>
      </c>
      <c r="M20" s="2"/>
      <c r="N20" s="13">
        <v>44944</v>
      </c>
      <c r="O20" s="26">
        <v>65.008899999999997</v>
      </c>
      <c r="P20" s="17">
        <f t="shared" si="4"/>
        <v>0.65008899999999992</v>
      </c>
      <c r="Q20" s="2"/>
      <c r="R20" s="13">
        <v>44944</v>
      </c>
      <c r="S20" s="26">
        <v>69.045100000000005</v>
      </c>
      <c r="T20" s="17">
        <f t="shared" si="0"/>
        <v>0.69045100000000004</v>
      </c>
    </row>
    <row r="21" spans="1:30" x14ac:dyDescent="0.25">
      <c r="A21" s="10">
        <f t="shared" si="5"/>
        <v>19</v>
      </c>
      <c r="B21" s="13">
        <v>44945</v>
      </c>
      <c r="C21" s="27">
        <v>84.980800000000002</v>
      </c>
      <c r="D21" s="15">
        <f t="shared" si="1"/>
        <v>0.84980800000000001</v>
      </c>
      <c r="E21" s="3"/>
      <c r="F21" s="13">
        <v>44945</v>
      </c>
      <c r="G21" s="26">
        <v>73.765100000000004</v>
      </c>
      <c r="H21" s="16">
        <f t="shared" si="2"/>
        <v>0.73765100000000006</v>
      </c>
      <c r="I21" s="2"/>
      <c r="J21" s="13">
        <v>44945</v>
      </c>
      <c r="K21" s="26">
        <v>86.000699999999995</v>
      </c>
      <c r="L21" s="16">
        <f t="shared" si="3"/>
        <v>0.86000699999999997</v>
      </c>
      <c r="M21" s="2"/>
      <c r="N21" s="13">
        <v>44945</v>
      </c>
      <c r="O21" s="26">
        <v>65.257599999999996</v>
      </c>
      <c r="P21" s="17">
        <f t="shared" si="4"/>
        <v>0.65257599999999993</v>
      </c>
      <c r="Q21" s="2"/>
      <c r="R21" s="13">
        <v>44945</v>
      </c>
      <c r="S21" s="26">
        <v>69.249700000000004</v>
      </c>
      <c r="T21" s="17">
        <f t="shared" si="0"/>
        <v>0.69249700000000003</v>
      </c>
      <c r="U21" s="5"/>
    </row>
    <row r="22" spans="1:30" x14ac:dyDescent="0.25">
      <c r="A22" s="10">
        <f t="shared" si="5"/>
        <v>20</v>
      </c>
      <c r="B22" s="13">
        <v>44946</v>
      </c>
      <c r="C22" s="27">
        <v>85.148399999999995</v>
      </c>
      <c r="D22" s="15">
        <f t="shared" si="1"/>
        <v>0.85148399999999991</v>
      </c>
      <c r="E22" s="3"/>
      <c r="F22" s="13">
        <v>44946</v>
      </c>
      <c r="G22" s="26">
        <v>74.1083</v>
      </c>
      <c r="H22" s="16">
        <f t="shared" si="2"/>
        <v>0.74108300000000005</v>
      </c>
      <c r="I22" s="2"/>
      <c r="J22" s="13">
        <v>44946</v>
      </c>
      <c r="K22" s="26">
        <v>86.376999999999995</v>
      </c>
      <c r="L22" s="16">
        <f t="shared" si="3"/>
        <v>0.86376999999999993</v>
      </c>
      <c r="M22" s="2"/>
      <c r="N22" s="13">
        <v>44946</v>
      </c>
      <c r="O22" s="26">
        <v>65.598600000000005</v>
      </c>
      <c r="P22" s="17">
        <f t="shared" si="4"/>
        <v>0.65598600000000007</v>
      </c>
      <c r="Q22" s="2"/>
      <c r="R22" s="13">
        <v>44946</v>
      </c>
      <c r="S22" s="26">
        <v>69.584500000000006</v>
      </c>
      <c r="T22" s="17">
        <f t="shared" si="0"/>
        <v>0.69584500000000005</v>
      </c>
    </row>
    <row r="23" spans="1:30" x14ac:dyDescent="0.25">
      <c r="A23" s="10">
        <f t="shared" si="5"/>
        <v>21</v>
      </c>
      <c r="B23" s="13">
        <v>44947</v>
      </c>
      <c r="C23" s="27">
        <v>85.524600000000007</v>
      </c>
      <c r="D23" s="15">
        <f t="shared" si="1"/>
        <v>0.85524600000000006</v>
      </c>
      <c r="E23" s="3"/>
      <c r="F23" s="13">
        <v>44947</v>
      </c>
      <c r="G23" s="26">
        <v>74.173100000000005</v>
      </c>
      <c r="H23" s="16">
        <f t="shared" si="2"/>
        <v>0.74173100000000003</v>
      </c>
      <c r="I23" s="2"/>
      <c r="J23" s="13">
        <v>44947</v>
      </c>
      <c r="K23" s="26">
        <v>86.424899999999994</v>
      </c>
      <c r="L23" s="16">
        <f t="shared" si="3"/>
        <v>0.86424899999999993</v>
      </c>
      <c r="M23" s="2"/>
      <c r="N23" s="13">
        <v>44947</v>
      </c>
      <c r="O23" s="26">
        <v>66.035399999999996</v>
      </c>
      <c r="P23" s="17">
        <f t="shared" si="4"/>
        <v>0.660354</v>
      </c>
      <c r="Q23" s="2"/>
      <c r="R23" s="13">
        <v>44947</v>
      </c>
      <c r="S23" s="26">
        <v>69.924999999999997</v>
      </c>
      <c r="T23" s="17">
        <f t="shared" si="0"/>
        <v>0.69924999999999993</v>
      </c>
    </row>
    <row r="24" spans="1:30" x14ac:dyDescent="0.25">
      <c r="A24" s="10">
        <f t="shared" si="5"/>
        <v>22</v>
      </c>
      <c r="B24" s="13">
        <v>44948</v>
      </c>
      <c r="C24" s="27">
        <v>85.919799999999995</v>
      </c>
      <c r="D24" s="15">
        <f t="shared" si="1"/>
        <v>0.85919799999999991</v>
      </c>
      <c r="E24" s="3"/>
      <c r="F24" s="13">
        <v>44948</v>
      </c>
      <c r="G24" s="26">
        <v>74.153300000000002</v>
      </c>
      <c r="H24" s="16">
        <f t="shared" si="2"/>
        <v>0.741533</v>
      </c>
      <c r="I24" s="2"/>
      <c r="J24" s="13">
        <v>44948</v>
      </c>
      <c r="K24" s="26">
        <v>86.403599999999997</v>
      </c>
      <c r="L24" s="16">
        <f t="shared" si="3"/>
        <v>0.86403600000000003</v>
      </c>
      <c r="M24" s="2"/>
      <c r="N24" s="13">
        <v>44948</v>
      </c>
      <c r="O24" s="26">
        <v>66.477000000000004</v>
      </c>
      <c r="P24" s="17">
        <f t="shared" si="4"/>
        <v>0.66477000000000008</v>
      </c>
      <c r="Q24" s="2"/>
      <c r="R24" s="13">
        <v>44948</v>
      </c>
      <c r="S24" s="26">
        <v>70.250100000000003</v>
      </c>
      <c r="T24" s="17">
        <f t="shared" si="0"/>
        <v>0.70250100000000004</v>
      </c>
    </row>
    <row r="25" spans="1:30" ht="16.5" customHeight="1" x14ac:dyDescent="0.25">
      <c r="A25" s="10">
        <f t="shared" si="5"/>
        <v>23</v>
      </c>
      <c r="B25" s="13">
        <v>44949</v>
      </c>
      <c r="C25" s="27">
        <v>86.114900000000006</v>
      </c>
      <c r="D25" s="15">
        <f t="shared" si="1"/>
        <v>0.86114900000000005</v>
      </c>
      <c r="E25" s="3"/>
      <c r="F25" s="13">
        <v>44949</v>
      </c>
      <c r="G25" s="26">
        <v>74.935599999999994</v>
      </c>
      <c r="H25" s="16">
        <f t="shared" si="2"/>
        <v>0.74935599999999991</v>
      </c>
      <c r="I25" s="2"/>
      <c r="J25" s="13">
        <v>44949</v>
      </c>
      <c r="K25" s="26">
        <v>86.565100000000001</v>
      </c>
      <c r="L25" s="16">
        <f t="shared" si="3"/>
        <v>0.86565100000000006</v>
      </c>
      <c r="M25" s="2"/>
      <c r="N25" s="13">
        <v>44949</v>
      </c>
      <c r="O25" s="26">
        <v>66.885800000000003</v>
      </c>
      <c r="P25" s="17">
        <f t="shared" si="4"/>
        <v>0.66885800000000006</v>
      </c>
      <c r="Q25" s="2"/>
      <c r="R25" s="13">
        <v>44949</v>
      </c>
      <c r="S25" s="26">
        <v>70.6965</v>
      </c>
      <c r="T25" s="17">
        <f t="shared" si="0"/>
        <v>0.70696499999999995</v>
      </c>
    </row>
    <row r="26" spans="1:30" x14ac:dyDescent="0.25">
      <c r="A26" s="10">
        <f t="shared" si="5"/>
        <v>24</v>
      </c>
      <c r="B26" s="13">
        <v>44950</v>
      </c>
      <c r="C26" s="27">
        <v>86.418700000000001</v>
      </c>
      <c r="D26" s="15">
        <f t="shared" si="1"/>
        <v>0.86418700000000004</v>
      </c>
      <c r="E26" s="3"/>
      <c r="F26" s="13">
        <v>44950</v>
      </c>
      <c r="G26" s="26">
        <v>74.7316</v>
      </c>
      <c r="H26" s="16">
        <f t="shared" si="2"/>
        <v>0.74731599999999998</v>
      </c>
      <c r="I26" s="2"/>
      <c r="J26" s="13">
        <v>44950</v>
      </c>
      <c r="K26" s="26">
        <v>86.766199999999998</v>
      </c>
      <c r="L26" s="16">
        <f t="shared" si="3"/>
        <v>0.86766199999999993</v>
      </c>
      <c r="M26" s="2"/>
      <c r="N26" s="13">
        <v>44950</v>
      </c>
      <c r="O26" s="26">
        <v>67.301199999999994</v>
      </c>
      <c r="P26" s="17">
        <f t="shared" si="4"/>
        <v>0.67301199999999994</v>
      </c>
      <c r="Q26" s="2"/>
      <c r="R26" s="13">
        <v>44950</v>
      </c>
      <c r="S26" s="26">
        <v>70.981399999999994</v>
      </c>
      <c r="T26" s="17">
        <f t="shared" si="0"/>
        <v>0.70981399999999994</v>
      </c>
    </row>
    <row r="27" spans="1:30" x14ac:dyDescent="0.25">
      <c r="A27" s="10">
        <f t="shared" si="5"/>
        <v>25</v>
      </c>
      <c r="B27" s="13">
        <v>44951</v>
      </c>
      <c r="C27" s="27">
        <v>86.787099999999995</v>
      </c>
      <c r="D27" s="15">
        <f t="shared" si="1"/>
        <v>0.86787099999999995</v>
      </c>
      <c r="E27" s="3"/>
      <c r="F27" s="13">
        <v>44951</v>
      </c>
      <c r="G27" s="26">
        <v>75.074399999999997</v>
      </c>
      <c r="H27" s="16">
        <f t="shared" si="2"/>
        <v>0.75074399999999997</v>
      </c>
      <c r="I27" s="2"/>
      <c r="J27" s="13">
        <v>44951</v>
      </c>
      <c r="K27" s="26">
        <v>87.020799999999994</v>
      </c>
      <c r="L27" s="16">
        <f t="shared" si="3"/>
        <v>0.87020799999999998</v>
      </c>
      <c r="M27" s="2"/>
      <c r="N27" s="13">
        <v>44951</v>
      </c>
      <c r="O27" s="26">
        <v>67.656899999999993</v>
      </c>
      <c r="P27" s="17">
        <f t="shared" si="4"/>
        <v>0.67656899999999998</v>
      </c>
      <c r="Q27" s="2"/>
      <c r="R27" s="13">
        <v>44951</v>
      </c>
      <c r="S27" s="26">
        <v>71.328400000000002</v>
      </c>
      <c r="T27" s="17">
        <f t="shared" si="0"/>
        <v>0.71328400000000003</v>
      </c>
    </row>
    <row r="28" spans="1:30" x14ac:dyDescent="0.25">
      <c r="A28" s="10">
        <f t="shared" si="5"/>
        <v>26</v>
      </c>
      <c r="B28" s="13">
        <v>44952</v>
      </c>
      <c r="C28" s="27">
        <v>86.895499999999998</v>
      </c>
      <c r="D28" s="15">
        <f t="shared" si="1"/>
        <v>0.86895500000000003</v>
      </c>
      <c r="E28" s="3"/>
      <c r="F28" s="13">
        <v>44952</v>
      </c>
      <c r="G28" s="26">
        <v>74.826499999999996</v>
      </c>
      <c r="H28" s="16">
        <f t="shared" si="2"/>
        <v>0.74826499999999996</v>
      </c>
      <c r="I28" s="2"/>
      <c r="J28" s="13">
        <v>44952</v>
      </c>
      <c r="K28" s="26">
        <v>87.001800000000003</v>
      </c>
      <c r="L28" s="16">
        <f t="shared" si="3"/>
        <v>0.87001800000000007</v>
      </c>
      <c r="M28" s="2"/>
      <c r="N28" s="13">
        <v>44952</v>
      </c>
      <c r="O28" s="26">
        <v>67.899199999999993</v>
      </c>
      <c r="P28" s="17">
        <f t="shared" si="4"/>
        <v>0.67899199999999993</v>
      </c>
      <c r="Q28" s="2"/>
      <c r="R28" s="13">
        <v>44952</v>
      </c>
      <c r="S28" s="26">
        <v>71.458600000000004</v>
      </c>
      <c r="T28" s="17">
        <f t="shared" si="0"/>
        <v>0.71458600000000005</v>
      </c>
    </row>
    <row r="29" spans="1:30" x14ac:dyDescent="0.25">
      <c r="A29" s="10">
        <f t="shared" si="5"/>
        <v>28</v>
      </c>
      <c r="B29" s="13">
        <v>44954</v>
      </c>
      <c r="C29" s="27">
        <v>87.589399999999998</v>
      </c>
      <c r="D29" s="15">
        <f t="shared" si="1"/>
        <v>0.87589399999999995</v>
      </c>
      <c r="E29" s="3"/>
      <c r="F29" s="13">
        <v>44954</v>
      </c>
      <c r="G29" s="26">
        <v>75.352199999999996</v>
      </c>
      <c r="H29" s="16">
        <f t="shared" si="2"/>
        <v>0.75352199999999991</v>
      </c>
      <c r="I29" s="2"/>
      <c r="J29" s="13">
        <v>44954</v>
      </c>
      <c r="K29" s="26">
        <v>87.016800000000003</v>
      </c>
      <c r="L29" s="16">
        <f t="shared" si="3"/>
        <v>0.87016800000000005</v>
      </c>
      <c r="M29" s="2"/>
      <c r="N29" s="13">
        <v>44954</v>
      </c>
      <c r="O29" s="26">
        <v>68.515100000000004</v>
      </c>
      <c r="P29" s="17">
        <f t="shared" si="4"/>
        <v>0.68515100000000007</v>
      </c>
      <c r="Q29" s="2"/>
      <c r="R29" s="13">
        <v>44953</v>
      </c>
      <c r="S29" s="26">
        <v>71.716099999999997</v>
      </c>
      <c r="T29" s="17">
        <f t="shared" si="0"/>
        <v>0.71716099999999994</v>
      </c>
    </row>
    <row r="30" spans="1:30" x14ac:dyDescent="0.25">
      <c r="A30" s="10">
        <f t="shared" si="5"/>
        <v>29</v>
      </c>
      <c r="B30" s="13">
        <v>44955</v>
      </c>
      <c r="C30" s="27">
        <v>88.308599999999998</v>
      </c>
      <c r="D30" s="15">
        <f t="shared" si="1"/>
        <v>0.88308600000000004</v>
      </c>
      <c r="E30" s="3"/>
      <c r="F30" s="13">
        <v>44955</v>
      </c>
      <c r="G30" s="26">
        <v>75.673699999999997</v>
      </c>
      <c r="H30" s="16">
        <f t="shared" si="2"/>
        <v>0.75673699999999999</v>
      </c>
      <c r="I30" s="2"/>
      <c r="J30" s="13">
        <v>44955</v>
      </c>
      <c r="K30" s="26">
        <v>87.039500000000004</v>
      </c>
      <c r="L30" s="16">
        <f t="shared" si="3"/>
        <v>0.87039500000000003</v>
      </c>
      <c r="M30" s="2"/>
      <c r="N30" s="13">
        <v>44955</v>
      </c>
      <c r="O30" s="26">
        <v>68.944299999999998</v>
      </c>
      <c r="P30" s="17">
        <f t="shared" si="4"/>
        <v>0.68944300000000003</v>
      </c>
      <c r="Q30" s="2"/>
      <c r="R30" s="13">
        <v>44954</v>
      </c>
      <c r="S30" s="26">
        <v>72.020499999999998</v>
      </c>
      <c r="T30" s="17">
        <f t="shared" si="0"/>
        <v>0.72020499999999998</v>
      </c>
      <c r="V30" s="5"/>
      <c r="W30" s="5"/>
      <c r="X30" s="5"/>
    </row>
    <row r="31" spans="1:30" x14ac:dyDescent="0.25">
      <c r="A31" s="10">
        <f t="shared" si="5"/>
        <v>30</v>
      </c>
      <c r="B31" s="13">
        <v>44956</v>
      </c>
      <c r="C31" s="27">
        <v>88.856700000000004</v>
      </c>
      <c r="D31" s="15">
        <f t="shared" si="1"/>
        <v>0.888567</v>
      </c>
      <c r="E31" s="3"/>
      <c r="F31" s="13">
        <v>44956</v>
      </c>
      <c r="G31" s="26">
        <v>75.546899999999994</v>
      </c>
      <c r="H31" s="16">
        <f t="shared" si="2"/>
        <v>0.75546899999999995</v>
      </c>
      <c r="I31" s="2"/>
      <c r="J31" s="13">
        <v>44956</v>
      </c>
      <c r="K31" s="26">
        <v>86.869100000000003</v>
      </c>
      <c r="L31" s="16">
        <f t="shared" si="3"/>
        <v>0.86869099999999999</v>
      </c>
      <c r="M31" s="2"/>
      <c r="N31" s="13">
        <v>44956</v>
      </c>
      <c r="O31" s="26">
        <v>69.408500000000004</v>
      </c>
      <c r="P31" s="17">
        <f t="shared" si="4"/>
        <v>0.69408500000000006</v>
      </c>
      <c r="Q31" s="2"/>
      <c r="R31" s="13">
        <v>44955</v>
      </c>
      <c r="S31" s="26">
        <v>72.417400000000001</v>
      </c>
      <c r="T31" s="17">
        <f t="shared" si="0"/>
        <v>0.72417399999999998</v>
      </c>
    </row>
    <row r="32" spans="1:30" x14ac:dyDescent="0.25">
      <c r="A32" s="10">
        <f t="shared" si="5"/>
        <v>31</v>
      </c>
      <c r="B32" s="13">
        <v>44957</v>
      </c>
      <c r="C32" s="27">
        <v>89.3078</v>
      </c>
      <c r="D32" s="15">
        <f t="shared" si="1"/>
        <v>0.89307800000000004</v>
      </c>
      <c r="E32" s="3"/>
      <c r="F32" s="13">
        <v>44957</v>
      </c>
      <c r="G32" s="26">
        <v>75.690600000000003</v>
      </c>
      <c r="H32" s="16">
        <f t="shared" si="2"/>
        <v>0.75690600000000008</v>
      </c>
      <c r="I32" s="2"/>
      <c r="J32" s="13">
        <v>44957</v>
      </c>
      <c r="K32" s="26">
        <v>86.864099999999993</v>
      </c>
      <c r="L32" s="16">
        <f t="shared" si="3"/>
        <v>0.86864099999999989</v>
      </c>
      <c r="M32" s="2"/>
      <c r="N32" s="13">
        <v>44957</v>
      </c>
      <c r="O32" s="26">
        <v>69.834999999999994</v>
      </c>
      <c r="P32" s="17">
        <f t="shared" si="4"/>
        <v>0.69834999999999992</v>
      </c>
      <c r="Q32" s="2"/>
      <c r="R32" s="13">
        <v>44956</v>
      </c>
      <c r="S32" s="26">
        <v>72.736999999999995</v>
      </c>
      <c r="T32" s="17">
        <f t="shared" si="0"/>
        <v>0.72736999999999996</v>
      </c>
      <c r="U32" s="5"/>
    </row>
    <row r="33" spans="1:21" x14ac:dyDescent="0.25">
      <c r="A33" s="10">
        <f t="shared" si="5"/>
        <v>1</v>
      </c>
      <c r="B33" s="13">
        <v>44958</v>
      </c>
      <c r="C33" s="27">
        <v>89.909899999999993</v>
      </c>
      <c r="D33" s="15">
        <f t="shared" si="1"/>
        <v>0.89909899999999998</v>
      </c>
      <c r="E33" s="3"/>
      <c r="F33" s="13">
        <v>44958</v>
      </c>
      <c r="G33" s="26">
        <v>75.555199999999999</v>
      </c>
      <c r="H33" s="16">
        <f t="shared" si="2"/>
        <v>0.755552</v>
      </c>
      <c r="I33" s="2"/>
      <c r="J33" s="13">
        <v>44958</v>
      </c>
      <c r="K33" s="26">
        <v>86.720799999999997</v>
      </c>
      <c r="L33" s="16">
        <f t="shared" si="3"/>
        <v>0.86720799999999998</v>
      </c>
      <c r="M33" s="2"/>
      <c r="N33" s="13">
        <v>44958</v>
      </c>
      <c r="O33" s="26">
        <v>70.196299999999994</v>
      </c>
      <c r="P33" s="17">
        <f t="shared" si="4"/>
        <v>0.70196299999999989</v>
      </c>
      <c r="Q33" s="2"/>
      <c r="R33" s="13">
        <v>44957</v>
      </c>
      <c r="S33" s="26">
        <v>73.084500000000006</v>
      </c>
      <c r="T33" s="17">
        <f t="shared" si="0"/>
        <v>0.73084500000000008</v>
      </c>
      <c r="U33" s="4"/>
    </row>
    <row r="34" spans="1:21" x14ac:dyDescent="0.25">
      <c r="A34" s="10">
        <f t="shared" si="5"/>
        <v>2</v>
      </c>
      <c r="B34" s="13">
        <v>44959</v>
      </c>
      <c r="C34" s="27">
        <v>90.268900000000002</v>
      </c>
      <c r="D34" s="15">
        <f t="shared" si="1"/>
        <v>0.90268900000000007</v>
      </c>
      <c r="E34" s="3"/>
      <c r="F34" s="13">
        <v>44959</v>
      </c>
      <c r="G34" s="26">
        <v>75.668700000000001</v>
      </c>
      <c r="H34" s="16">
        <f t="shared" si="2"/>
        <v>0.756687</v>
      </c>
      <c r="I34" s="2"/>
      <c r="J34" s="13">
        <v>44959</v>
      </c>
      <c r="K34" s="26">
        <v>86.6036</v>
      </c>
      <c r="L34" s="16">
        <f t="shared" si="3"/>
        <v>0.86603600000000003</v>
      </c>
      <c r="M34" s="2"/>
      <c r="N34" s="13">
        <v>44959</v>
      </c>
      <c r="O34" s="26">
        <v>70.5364</v>
      </c>
      <c r="P34" s="17">
        <f t="shared" si="4"/>
        <v>0.70536399999999999</v>
      </c>
      <c r="Q34" s="2"/>
      <c r="R34" s="13">
        <v>44958</v>
      </c>
      <c r="S34" s="26">
        <v>73.3352</v>
      </c>
      <c r="T34" s="17">
        <f t="shared" si="0"/>
        <v>0.733352</v>
      </c>
      <c r="U34" s="4"/>
    </row>
    <row r="35" spans="1:21" x14ac:dyDescent="0.25">
      <c r="A35" s="10">
        <f t="shared" si="5"/>
        <v>3</v>
      </c>
      <c r="B35" s="13">
        <v>44960</v>
      </c>
      <c r="C35" s="27">
        <v>90.504199999999997</v>
      </c>
      <c r="D35" s="15">
        <f t="shared" si="1"/>
        <v>0.90504200000000001</v>
      </c>
      <c r="E35" s="3"/>
      <c r="F35" s="13">
        <v>44960</v>
      </c>
      <c r="G35" s="26">
        <v>75.837800000000001</v>
      </c>
      <c r="H35" s="16">
        <f t="shared" si="2"/>
        <v>0.758378</v>
      </c>
      <c r="I35" s="2"/>
      <c r="J35" s="13">
        <v>44960</v>
      </c>
      <c r="K35" s="26">
        <v>86.588999999999999</v>
      </c>
      <c r="L35" s="16">
        <f t="shared" si="3"/>
        <v>0.86588999999999994</v>
      </c>
      <c r="M35" s="2"/>
      <c r="N35" s="13">
        <v>44960</v>
      </c>
      <c r="O35" s="26">
        <v>70.880499999999998</v>
      </c>
      <c r="P35" s="17">
        <f t="shared" si="4"/>
        <v>0.70880500000000002</v>
      </c>
      <c r="Q35" s="2"/>
      <c r="R35" s="13">
        <v>44959</v>
      </c>
      <c r="S35" s="26">
        <v>73.604100000000003</v>
      </c>
      <c r="T35" s="17">
        <f t="shared" si="0"/>
        <v>0.73604100000000006</v>
      </c>
      <c r="U35" s="4"/>
    </row>
    <row r="36" spans="1:21" x14ac:dyDescent="0.25">
      <c r="A36" s="10">
        <f t="shared" si="5"/>
        <v>4</v>
      </c>
      <c r="B36" s="13">
        <v>44961</v>
      </c>
      <c r="C36" s="27">
        <v>90.739199999999997</v>
      </c>
      <c r="D36" s="15">
        <f t="shared" si="1"/>
        <v>0.90739199999999998</v>
      </c>
      <c r="E36" s="3"/>
      <c r="F36" s="13">
        <v>44961</v>
      </c>
      <c r="G36" s="26">
        <v>76.070300000000003</v>
      </c>
      <c r="H36" s="16">
        <f t="shared" si="2"/>
        <v>0.76070300000000002</v>
      </c>
      <c r="I36" s="2"/>
      <c r="J36" s="13">
        <v>44961</v>
      </c>
      <c r="K36" s="26">
        <v>86.9696</v>
      </c>
      <c r="L36" s="16">
        <f t="shared" si="3"/>
        <v>0.86969600000000002</v>
      </c>
      <c r="M36" s="2"/>
      <c r="N36" s="13">
        <v>44961</v>
      </c>
      <c r="O36" s="26">
        <v>71.312200000000004</v>
      </c>
      <c r="P36" s="17">
        <f t="shared" si="4"/>
        <v>0.71312200000000003</v>
      </c>
      <c r="Q36" s="2"/>
      <c r="R36" s="13">
        <v>44960</v>
      </c>
      <c r="S36" s="26">
        <v>73.886399999999995</v>
      </c>
      <c r="T36" s="17">
        <f t="shared" si="0"/>
        <v>0.73886399999999997</v>
      </c>
      <c r="U36" s="4"/>
    </row>
    <row r="37" spans="1:21" x14ac:dyDescent="0.25">
      <c r="A37" s="10">
        <f t="shared" si="5"/>
        <v>5</v>
      </c>
      <c r="B37" s="13">
        <v>44962</v>
      </c>
      <c r="C37" s="27">
        <v>90.9833</v>
      </c>
      <c r="D37" s="15">
        <f t="shared" si="1"/>
        <v>0.909833</v>
      </c>
      <c r="E37" s="3"/>
      <c r="F37" s="13">
        <v>44962</v>
      </c>
      <c r="G37" s="26">
        <v>76.264799999999994</v>
      </c>
      <c r="H37" s="16">
        <f t="shared" si="2"/>
        <v>0.76264799999999999</v>
      </c>
      <c r="I37" s="2"/>
      <c r="J37" s="13">
        <v>44962</v>
      </c>
      <c r="K37" s="26">
        <v>87.208399999999997</v>
      </c>
      <c r="L37" s="16">
        <f t="shared" si="3"/>
        <v>0.87208399999999997</v>
      </c>
      <c r="M37" s="2"/>
      <c r="N37" s="13">
        <v>44962</v>
      </c>
      <c r="O37" s="26">
        <v>71.6113</v>
      </c>
      <c r="P37" s="17">
        <f t="shared" si="4"/>
        <v>0.716113</v>
      </c>
      <c r="Q37" s="2"/>
      <c r="R37" s="13">
        <v>44961</v>
      </c>
      <c r="S37" s="26">
        <v>74.269000000000005</v>
      </c>
      <c r="T37" s="17">
        <f t="shared" si="0"/>
        <v>0.74269000000000007</v>
      </c>
      <c r="U37" s="4"/>
    </row>
    <row r="38" spans="1:21" x14ac:dyDescent="0.25">
      <c r="A38" s="10">
        <f t="shared" si="5"/>
        <v>6</v>
      </c>
      <c r="B38" s="13">
        <v>44963</v>
      </c>
      <c r="C38" s="27">
        <v>90.957700000000003</v>
      </c>
      <c r="D38" s="15">
        <f t="shared" si="1"/>
        <v>0.90957700000000008</v>
      </c>
      <c r="E38" s="3"/>
      <c r="F38" s="13">
        <v>44963</v>
      </c>
      <c r="G38" s="26">
        <v>76.695099999999996</v>
      </c>
      <c r="H38" s="16">
        <f t="shared" si="2"/>
        <v>0.76695099999999994</v>
      </c>
      <c r="I38" s="2"/>
      <c r="J38" s="13">
        <v>44963</v>
      </c>
      <c r="K38" s="26">
        <v>87.148700000000005</v>
      </c>
      <c r="L38" s="16">
        <f t="shared" si="3"/>
        <v>0.87148700000000001</v>
      </c>
      <c r="M38" s="2"/>
      <c r="N38" s="13">
        <v>44963</v>
      </c>
      <c r="O38" s="26">
        <v>71.901200000000003</v>
      </c>
      <c r="P38" s="17">
        <f t="shared" si="4"/>
        <v>0.71901199999999998</v>
      </c>
      <c r="Q38" s="2"/>
      <c r="R38" s="13">
        <v>44962</v>
      </c>
      <c r="S38" s="26">
        <v>74.542400000000001</v>
      </c>
      <c r="T38" s="17">
        <f t="shared" si="0"/>
        <v>0.74542399999999998</v>
      </c>
      <c r="U38" s="4"/>
    </row>
    <row r="39" spans="1:21" x14ac:dyDescent="0.25">
      <c r="A39" s="10">
        <f t="shared" si="5"/>
        <v>7</v>
      </c>
      <c r="B39" s="13">
        <v>44964</v>
      </c>
      <c r="C39" s="27">
        <v>91.190100000000001</v>
      </c>
      <c r="D39" s="15">
        <f t="shared" si="1"/>
        <v>0.91190099999999996</v>
      </c>
      <c r="E39" s="3"/>
      <c r="F39" s="13">
        <v>44964</v>
      </c>
      <c r="G39" s="26">
        <v>76.972200000000001</v>
      </c>
      <c r="H39" s="16">
        <f t="shared" si="2"/>
        <v>0.76972200000000002</v>
      </c>
      <c r="I39" s="2"/>
      <c r="J39" s="13">
        <v>44964</v>
      </c>
      <c r="K39" s="26">
        <v>87.146600000000007</v>
      </c>
      <c r="L39" s="16">
        <f t="shared" si="3"/>
        <v>0.87146600000000007</v>
      </c>
      <c r="M39" s="2"/>
      <c r="N39" s="13">
        <v>44964</v>
      </c>
      <c r="O39" s="34">
        <v>72.192400000000006</v>
      </c>
      <c r="P39" s="17">
        <f t="shared" si="4"/>
        <v>0.72192400000000001</v>
      </c>
      <c r="Q39" s="2"/>
      <c r="R39" s="13">
        <v>44963</v>
      </c>
      <c r="S39" s="34">
        <v>74.816100000000006</v>
      </c>
      <c r="T39" s="17">
        <f t="shared" si="0"/>
        <v>0.74816100000000008</v>
      </c>
      <c r="U39" s="4"/>
    </row>
    <row r="40" spans="1:21" x14ac:dyDescent="0.25">
      <c r="A40" s="10">
        <f t="shared" si="5"/>
        <v>8</v>
      </c>
      <c r="B40" s="13">
        <v>44965</v>
      </c>
      <c r="C40" s="27">
        <v>91.320899999999995</v>
      </c>
      <c r="D40" s="15">
        <f t="shared" si="1"/>
        <v>0.91320899999999994</v>
      </c>
      <c r="E40" s="3"/>
      <c r="F40" s="13">
        <v>44965</v>
      </c>
      <c r="G40" s="26">
        <v>77.340999999999994</v>
      </c>
      <c r="H40" s="16">
        <f t="shared" si="2"/>
        <v>0.77340999999999993</v>
      </c>
      <c r="I40" s="2"/>
      <c r="J40" s="13">
        <v>44965</v>
      </c>
      <c r="K40" s="26">
        <v>87.164000000000001</v>
      </c>
      <c r="L40" s="16">
        <f t="shared" si="3"/>
        <v>0.87163999999999997</v>
      </c>
      <c r="M40" s="2"/>
      <c r="N40" s="13">
        <v>44965</v>
      </c>
      <c r="O40" s="34">
        <v>72.385499999999993</v>
      </c>
      <c r="P40" s="17">
        <f t="shared" si="4"/>
        <v>0.72385499999999992</v>
      </c>
      <c r="Q40" s="2"/>
      <c r="R40" s="13">
        <v>44964</v>
      </c>
      <c r="S40" s="34">
        <v>75.081199999999995</v>
      </c>
      <c r="T40" s="17">
        <f t="shared" si="0"/>
        <v>0.75081199999999992</v>
      </c>
      <c r="U40" s="4"/>
    </row>
    <row r="41" spans="1:21" x14ac:dyDescent="0.25">
      <c r="A41" s="10">
        <f t="shared" si="5"/>
        <v>9</v>
      </c>
      <c r="B41" s="13">
        <v>44966</v>
      </c>
      <c r="C41" s="27">
        <v>91.547799999999995</v>
      </c>
      <c r="D41" s="15">
        <f t="shared" si="1"/>
        <v>0.9154779999999999</v>
      </c>
      <c r="E41" s="3"/>
      <c r="F41" s="13">
        <v>44966</v>
      </c>
      <c r="G41" s="26">
        <v>77.801900000000003</v>
      </c>
      <c r="H41" s="16">
        <f t="shared" si="2"/>
        <v>0.77801900000000002</v>
      </c>
      <c r="I41" s="2"/>
      <c r="J41" s="13">
        <v>44966</v>
      </c>
      <c r="K41" s="26">
        <v>86.946600000000004</v>
      </c>
      <c r="L41" s="16">
        <f t="shared" si="3"/>
        <v>0.86946600000000007</v>
      </c>
      <c r="M41" s="2"/>
      <c r="N41" s="13">
        <v>44966</v>
      </c>
      <c r="O41" s="34">
        <v>72.620900000000006</v>
      </c>
      <c r="P41" s="17">
        <f t="shared" si="4"/>
        <v>0.7262090000000001</v>
      </c>
      <c r="Q41" s="2"/>
      <c r="R41" s="13">
        <v>44965</v>
      </c>
      <c r="S41" s="34">
        <v>75.2898</v>
      </c>
      <c r="T41" s="17">
        <f t="shared" si="0"/>
        <v>0.75289799999999996</v>
      </c>
    </row>
    <row r="42" spans="1:21" x14ac:dyDescent="0.25">
      <c r="A42" s="10">
        <f t="shared" si="5"/>
        <v>10</v>
      </c>
      <c r="B42" s="13">
        <v>44967</v>
      </c>
      <c r="C42" s="27">
        <v>91.696600000000004</v>
      </c>
      <c r="D42" s="15">
        <f t="shared" si="1"/>
        <v>0.91696600000000006</v>
      </c>
      <c r="E42" s="3"/>
      <c r="F42" s="13">
        <v>44967</v>
      </c>
      <c r="G42" s="26">
        <v>77.960899999999995</v>
      </c>
      <c r="H42" s="16">
        <f t="shared" si="2"/>
        <v>0.779609</v>
      </c>
      <c r="I42" s="2"/>
      <c r="J42" s="13">
        <v>44967</v>
      </c>
      <c r="K42" s="26">
        <v>86.738600000000005</v>
      </c>
      <c r="L42" s="16">
        <f t="shared" si="3"/>
        <v>0.8673860000000001</v>
      </c>
      <c r="M42" s="2"/>
      <c r="N42" s="13">
        <v>44967</v>
      </c>
      <c r="O42" s="34">
        <v>72.871099999999998</v>
      </c>
      <c r="P42" s="17">
        <f t="shared" si="4"/>
        <v>0.728711</v>
      </c>
      <c r="Q42" s="2"/>
      <c r="R42" s="13">
        <v>44966</v>
      </c>
      <c r="S42" s="34">
        <v>75.533000000000001</v>
      </c>
      <c r="T42" s="17">
        <f t="shared" si="0"/>
        <v>0.75533000000000006</v>
      </c>
    </row>
    <row r="43" spans="1:21" x14ac:dyDescent="0.25">
      <c r="A43" s="10">
        <f t="shared" si="5"/>
        <v>11</v>
      </c>
      <c r="B43" s="13">
        <v>44968</v>
      </c>
      <c r="C43" s="27">
        <v>92.083299999999994</v>
      </c>
      <c r="D43" s="15">
        <f t="shared" si="1"/>
        <v>0.9208329999999999</v>
      </c>
      <c r="E43" s="3"/>
      <c r="F43" s="13">
        <v>44968</v>
      </c>
      <c r="G43" s="26">
        <v>78.498999999999995</v>
      </c>
      <c r="H43" s="16">
        <f t="shared" si="2"/>
        <v>0.78498999999999997</v>
      </c>
      <c r="I43" s="2"/>
      <c r="J43" s="13">
        <v>44968</v>
      </c>
      <c r="K43" s="26">
        <v>86.7834</v>
      </c>
      <c r="L43" s="16">
        <f t="shared" si="3"/>
        <v>0.86783399999999999</v>
      </c>
      <c r="M43" s="2"/>
      <c r="N43" s="13">
        <v>44968</v>
      </c>
      <c r="O43" s="34">
        <v>73.227900000000005</v>
      </c>
      <c r="P43" s="17">
        <f t="shared" si="4"/>
        <v>0.73227900000000001</v>
      </c>
      <c r="Q43" s="2"/>
      <c r="R43" s="13">
        <v>44967</v>
      </c>
      <c r="S43" s="34">
        <v>75.729699999999994</v>
      </c>
      <c r="T43" s="17">
        <f t="shared" si="0"/>
        <v>0.75729699999999989</v>
      </c>
    </row>
    <row r="44" spans="1:21" x14ac:dyDescent="0.25">
      <c r="A44" s="10">
        <f t="shared" si="5"/>
        <v>12</v>
      </c>
      <c r="B44" s="13">
        <v>44969</v>
      </c>
      <c r="C44" s="27">
        <v>92.38</v>
      </c>
      <c r="D44" s="15">
        <f t="shared" si="1"/>
        <v>0.92379999999999995</v>
      </c>
      <c r="E44" s="3"/>
      <c r="F44" s="13">
        <v>44969</v>
      </c>
      <c r="G44" s="26">
        <v>79.070800000000006</v>
      </c>
      <c r="H44" s="16">
        <f t="shared" si="2"/>
        <v>0.79070800000000008</v>
      </c>
      <c r="I44" s="2"/>
      <c r="J44" s="13">
        <v>44969</v>
      </c>
      <c r="K44" s="26">
        <v>86.812399999999997</v>
      </c>
      <c r="L44" s="16">
        <f t="shared" si="3"/>
        <v>0.86812400000000001</v>
      </c>
      <c r="M44" s="2"/>
      <c r="N44" s="13">
        <v>44969</v>
      </c>
      <c r="O44" s="34">
        <v>73.585700000000003</v>
      </c>
      <c r="P44" s="17">
        <f t="shared" si="4"/>
        <v>0.73585699999999998</v>
      </c>
      <c r="Q44" s="2"/>
      <c r="R44" s="13">
        <v>44968</v>
      </c>
      <c r="S44" s="34">
        <v>76.098200000000006</v>
      </c>
      <c r="T44" s="17">
        <f t="shared" si="0"/>
        <v>0.76098200000000005</v>
      </c>
    </row>
    <row r="45" spans="1:21" x14ac:dyDescent="0.25">
      <c r="A45" s="10">
        <f t="shared" si="5"/>
        <v>13</v>
      </c>
      <c r="B45" s="13">
        <v>44970</v>
      </c>
      <c r="C45" s="27">
        <v>92.748900000000006</v>
      </c>
      <c r="D45" s="15">
        <f t="shared" si="1"/>
        <v>0.92748900000000001</v>
      </c>
      <c r="E45" s="3"/>
      <c r="F45" s="13">
        <v>44970</v>
      </c>
      <c r="G45" s="26">
        <v>79.189499999999995</v>
      </c>
      <c r="H45" s="16">
        <f t="shared" si="2"/>
        <v>0.7918949999999999</v>
      </c>
      <c r="I45" s="2"/>
      <c r="J45" s="13">
        <v>44970</v>
      </c>
      <c r="K45" s="26">
        <v>86.446700000000007</v>
      </c>
      <c r="L45" s="16">
        <f t="shared" si="3"/>
        <v>0.8644670000000001</v>
      </c>
      <c r="M45" s="2"/>
      <c r="N45" s="13">
        <v>44970</v>
      </c>
      <c r="O45" s="34">
        <v>73.792500000000004</v>
      </c>
      <c r="P45" s="17">
        <f t="shared" si="4"/>
        <v>0.73792500000000005</v>
      </c>
      <c r="Q45" s="2"/>
      <c r="R45" s="13">
        <v>44969</v>
      </c>
      <c r="S45" s="34">
        <v>76.467699999999994</v>
      </c>
      <c r="T45" s="17">
        <f t="shared" si="0"/>
        <v>0.76467699999999994</v>
      </c>
    </row>
    <row r="46" spans="1:21" x14ac:dyDescent="0.25">
      <c r="A46" s="10">
        <f t="shared" si="5"/>
        <v>14</v>
      </c>
      <c r="B46" s="13">
        <v>44971</v>
      </c>
      <c r="C46" s="27">
        <v>92.833600000000004</v>
      </c>
      <c r="D46" s="15">
        <f t="shared" si="1"/>
        <v>0.92833600000000005</v>
      </c>
      <c r="E46" s="3"/>
      <c r="F46" s="13">
        <v>44971</v>
      </c>
      <c r="G46" s="26">
        <v>79.659099999999995</v>
      </c>
      <c r="H46" s="16">
        <f t="shared" si="2"/>
        <v>0.79659099999999994</v>
      </c>
      <c r="I46" s="2"/>
      <c r="J46" s="13">
        <v>44971</v>
      </c>
      <c r="K46" s="26">
        <v>86.053899999999999</v>
      </c>
      <c r="L46" s="16">
        <f t="shared" si="3"/>
        <v>0.86053899999999994</v>
      </c>
      <c r="M46" s="2"/>
      <c r="N46" s="13">
        <v>44971</v>
      </c>
      <c r="O46" s="34">
        <v>74.096199999999996</v>
      </c>
      <c r="P46" s="17">
        <f t="shared" si="4"/>
        <v>0.74096200000000001</v>
      </c>
      <c r="Q46" s="2"/>
      <c r="R46" s="13">
        <v>44970</v>
      </c>
      <c r="S46" s="34">
        <v>76.627300000000005</v>
      </c>
      <c r="T46" s="17">
        <f t="shared" si="0"/>
        <v>0.76627300000000009</v>
      </c>
    </row>
    <row r="47" spans="1:21" x14ac:dyDescent="0.25">
      <c r="A47" s="10">
        <f t="shared" si="5"/>
        <v>15</v>
      </c>
      <c r="B47" s="13">
        <v>44972</v>
      </c>
      <c r="C47" s="27">
        <v>92.7363</v>
      </c>
      <c r="D47" s="15">
        <f t="shared" si="1"/>
        <v>0.92736300000000005</v>
      </c>
      <c r="E47" s="3"/>
      <c r="F47" s="13">
        <v>44972</v>
      </c>
      <c r="G47" s="26">
        <v>80.551599999999993</v>
      </c>
      <c r="H47" s="16">
        <f t="shared" si="2"/>
        <v>0.8055159999999999</v>
      </c>
      <c r="I47" s="2"/>
      <c r="J47" s="13">
        <v>44972</v>
      </c>
      <c r="K47" s="26">
        <v>85.771100000000004</v>
      </c>
      <c r="L47" s="16">
        <f t="shared" si="3"/>
        <v>0.857711</v>
      </c>
      <c r="M47" s="2"/>
      <c r="N47" s="13">
        <v>44972</v>
      </c>
      <c r="O47" s="34">
        <v>74.257300000000001</v>
      </c>
      <c r="P47" s="17">
        <f t="shared" si="4"/>
        <v>0.74257300000000004</v>
      </c>
      <c r="Q47" s="2"/>
      <c r="R47" s="13">
        <v>44971</v>
      </c>
      <c r="S47" s="34">
        <v>76.900099999999995</v>
      </c>
      <c r="T47" s="17">
        <f t="shared" si="0"/>
        <v>0.76900099999999993</v>
      </c>
    </row>
    <row r="48" spans="1:21" x14ac:dyDescent="0.25">
      <c r="A48" s="10">
        <f t="shared" si="5"/>
        <v>16</v>
      </c>
      <c r="B48" s="13">
        <v>44973</v>
      </c>
      <c r="C48" s="27">
        <v>92.326700000000002</v>
      </c>
      <c r="D48" s="15">
        <f t="shared" si="1"/>
        <v>0.92326700000000006</v>
      </c>
      <c r="E48" s="3"/>
      <c r="F48" s="13">
        <v>44973</v>
      </c>
      <c r="G48" s="26">
        <v>81.049400000000006</v>
      </c>
      <c r="H48" s="16">
        <f t="shared" si="2"/>
        <v>0.81049400000000005</v>
      </c>
      <c r="I48" s="2"/>
      <c r="J48" s="13">
        <v>44973</v>
      </c>
      <c r="K48" s="26">
        <v>85.663300000000007</v>
      </c>
      <c r="L48" s="16">
        <f t="shared" si="3"/>
        <v>0.85663300000000009</v>
      </c>
      <c r="M48" s="2"/>
      <c r="N48" s="13">
        <v>44973</v>
      </c>
      <c r="O48" s="26">
        <v>74.371200000000002</v>
      </c>
      <c r="P48" s="17">
        <f t="shared" si="4"/>
        <v>0.74371200000000004</v>
      </c>
      <c r="Q48" s="2"/>
      <c r="R48" s="13">
        <v>44972</v>
      </c>
      <c r="S48" s="26">
        <v>77.146000000000001</v>
      </c>
      <c r="T48" s="17">
        <f t="shared" si="0"/>
        <v>0.77146000000000003</v>
      </c>
    </row>
    <row r="49" spans="1:20" x14ac:dyDescent="0.25">
      <c r="A49" s="10">
        <f t="shared" si="5"/>
        <v>17</v>
      </c>
      <c r="B49" s="13">
        <v>44974</v>
      </c>
      <c r="C49" s="27">
        <v>92.026600000000002</v>
      </c>
      <c r="D49" s="15">
        <f t="shared" si="1"/>
        <v>0.92026600000000003</v>
      </c>
      <c r="E49" s="3"/>
      <c r="F49" s="13">
        <v>44974</v>
      </c>
      <c r="G49" s="26">
        <v>81.773200000000003</v>
      </c>
      <c r="H49" s="16">
        <f t="shared" si="2"/>
        <v>0.81773200000000001</v>
      </c>
      <c r="I49" s="2"/>
      <c r="J49" s="13">
        <v>44974</v>
      </c>
      <c r="K49" s="26">
        <v>85.635400000000004</v>
      </c>
      <c r="L49" s="16">
        <f t="shared" si="3"/>
        <v>0.85635400000000006</v>
      </c>
      <c r="M49" s="2"/>
      <c r="N49" s="13">
        <v>44974</v>
      </c>
      <c r="O49" s="26">
        <v>74.598799999999997</v>
      </c>
      <c r="P49" s="17">
        <f t="shared" si="4"/>
        <v>0.74598799999999998</v>
      </c>
      <c r="Q49" s="2"/>
      <c r="R49" s="13">
        <v>44973</v>
      </c>
      <c r="S49" s="26">
        <v>77.284899999999993</v>
      </c>
      <c r="T49" s="17">
        <f t="shared" si="0"/>
        <v>0.7728489999999999</v>
      </c>
    </row>
    <row r="50" spans="1:20" x14ac:dyDescent="0.25">
      <c r="A50" s="10">
        <f t="shared" si="5"/>
        <v>18</v>
      </c>
      <c r="B50" s="13">
        <v>44975</v>
      </c>
      <c r="C50" s="27">
        <v>92.363500000000002</v>
      </c>
      <c r="D50" s="15">
        <f t="shared" si="1"/>
        <v>0.92363499999999998</v>
      </c>
      <c r="E50" s="3"/>
      <c r="F50" s="13">
        <v>44975</v>
      </c>
      <c r="G50" s="26">
        <v>82.129300000000001</v>
      </c>
      <c r="H50" s="16">
        <f t="shared" si="2"/>
        <v>0.82129300000000005</v>
      </c>
      <c r="I50" s="2"/>
      <c r="J50" s="13">
        <v>44975</v>
      </c>
      <c r="K50" s="26">
        <v>85.876300000000001</v>
      </c>
      <c r="L50" s="16">
        <f t="shared" si="3"/>
        <v>0.85876300000000005</v>
      </c>
      <c r="M50" s="2"/>
      <c r="N50" s="13">
        <v>44975</v>
      </c>
      <c r="O50" s="26">
        <v>74.879300000000001</v>
      </c>
      <c r="P50" s="17">
        <f t="shared" si="4"/>
        <v>0.74879300000000004</v>
      </c>
      <c r="Q50" s="2"/>
      <c r="R50" s="13">
        <v>44974</v>
      </c>
      <c r="S50" s="26">
        <v>77.5548</v>
      </c>
      <c r="T50" s="17">
        <f t="shared" si="0"/>
        <v>0.77554800000000002</v>
      </c>
    </row>
    <row r="51" spans="1:20" x14ac:dyDescent="0.25">
      <c r="A51" s="10">
        <f t="shared" si="5"/>
        <v>19</v>
      </c>
      <c r="B51" s="13">
        <v>44976</v>
      </c>
      <c r="C51" s="27">
        <v>92.812100000000001</v>
      </c>
      <c r="D51" s="15">
        <f t="shared" si="1"/>
        <v>0.92812099999999997</v>
      </c>
      <c r="E51" s="3"/>
      <c r="F51" s="13">
        <v>44976</v>
      </c>
      <c r="G51" s="26">
        <v>82.603800000000007</v>
      </c>
      <c r="H51" s="16">
        <f t="shared" si="2"/>
        <v>0.82603800000000005</v>
      </c>
      <c r="I51" s="2"/>
      <c r="J51" s="13">
        <v>44976</v>
      </c>
      <c r="K51" s="26">
        <v>86.118700000000004</v>
      </c>
      <c r="L51" s="16">
        <f t="shared" si="3"/>
        <v>0.86118700000000004</v>
      </c>
      <c r="M51" s="2"/>
      <c r="N51" s="13">
        <v>44976</v>
      </c>
      <c r="O51" s="26">
        <v>75.3309</v>
      </c>
      <c r="P51" s="17">
        <f t="shared" si="4"/>
        <v>0.75330900000000001</v>
      </c>
      <c r="Q51" s="2"/>
      <c r="R51" s="13">
        <v>44975</v>
      </c>
      <c r="S51" s="26">
        <v>77.848799999999997</v>
      </c>
      <c r="T51" s="17">
        <f t="shared" si="0"/>
        <v>0.77848799999999996</v>
      </c>
    </row>
    <row r="52" spans="1:20" x14ac:dyDescent="0.25">
      <c r="A52" s="10">
        <f t="shared" si="5"/>
        <v>20</v>
      </c>
      <c r="B52" s="13">
        <v>44977</v>
      </c>
      <c r="C52" s="27">
        <v>93.140199999999993</v>
      </c>
      <c r="D52" s="15">
        <f t="shared" si="1"/>
        <v>0.93140199999999995</v>
      </c>
      <c r="E52" s="3"/>
      <c r="F52" s="13">
        <v>44977</v>
      </c>
      <c r="G52" s="26">
        <v>83.113399999999999</v>
      </c>
      <c r="H52" s="16">
        <f t="shared" si="2"/>
        <v>0.83113400000000004</v>
      </c>
      <c r="I52" s="2"/>
      <c r="J52" s="13">
        <v>44977</v>
      </c>
      <c r="K52" s="26">
        <v>86.306200000000004</v>
      </c>
      <c r="L52" s="16">
        <f t="shared" si="3"/>
        <v>0.863062</v>
      </c>
      <c r="M52" s="2"/>
      <c r="N52" s="13">
        <v>44977</v>
      </c>
      <c r="O52" s="26">
        <v>75.464500000000001</v>
      </c>
      <c r="P52" s="17">
        <f t="shared" si="4"/>
        <v>0.75464500000000001</v>
      </c>
      <c r="Q52" s="2"/>
      <c r="R52" s="13">
        <v>44976</v>
      </c>
      <c r="S52" s="26">
        <v>78.289699999999996</v>
      </c>
      <c r="T52" s="17">
        <f t="shared" si="0"/>
        <v>0.78289699999999995</v>
      </c>
    </row>
    <row r="53" spans="1:20" x14ac:dyDescent="0.25">
      <c r="A53" s="10">
        <f t="shared" si="5"/>
        <v>21</v>
      </c>
      <c r="B53" s="13">
        <v>44978</v>
      </c>
      <c r="C53" s="27">
        <v>93.555000000000007</v>
      </c>
      <c r="D53" s="15">
        <f t="shared" si="1"/>
        <v>0.9355500000000001</v>
      </c>
      <c r="E53" s="3"/>
      <c r="F53" s="13">
        <v>44978</v>
      </c>
      <c r="G53" s="26">
        <v>83.309100000000001</v>
      </c>
      <c r="H53" s="16">
        <f t="shared" si="2"/>
        <v>0.83309100000000003</v>
      </c>
      <c r="I53" s="2"/>
      <c r="J53" s="13">
        <v>44978</v>
      </c>
      <c r="K53" s="26">
        <v>86.295500000000004</v>
      </c>
      <c r="L53" s="16">
        <f t="shared" si="3"/>
        <v>0.86295500000000003</v>
      </c>
      <c r="M53" s="2"/>
      <c r="N53" s="13">
        <v>44978</v>
      </c>
      <c r="O53" s="26">
        <v>75.703400000000002</v>
      </c>
      <c r="P53" s="17">
        <f t="shared" si="4"/>
        <v>0.75703399999999998</v>
      </c>
      <c r="Q53" s="2"/>
      <c r="R53" s="13">
        <v>44977</v>
      </c>
      <c r="S53" s="26">
        <v>78.503799999999998</v>
      </c>
      <c r="T53" s="17">
        <f t="shared" si="0"/>
        <v>0.78503800000000001</v>
      </c>
    </row>
    <row r="54" spans="1:20" x14ac:dyDescent="0.25">
      <c r="A54" s="10">
        <f t="shared" si="5"/>
        <v>22</v>
      </c>
      <c r="B54" s="13">
        <v>44979</v>
      </c>
      <c r="C54" s="27">
        <v>94.376199999999997</v>
      </c>
      <c r="D54" s="15">
        <f t="shared" si="1"/>
        <v>0.94376199999999999</v>
      </c>
      <c r="E54" s="3"/>
      <c r="F54" s="13">
        <v>44979</v>
      </c>
      <c r="G54" s="26">
        <v>83.998999999999995</v>
      </c>
      <c r="H54" s="16">
        <f t="shared" si="2"/>
        <v>0.8399899999999999</v>
      </c>
      <c r="I54" s="2"/>
      <c r="J54" s="13">
        <v>44979</v>
      </c>
      <c r="K54" s="26">
        <v>86.2363</v>
      </c>
      <c r="L54" s="16">
        <f t="shared" si="3"/>
        <v>0.86236299999999999</v>
      </c>
      <c r="M54" s="2"/>
      <c r="N54" s="13">
        <v>44979</v>
      </c>
      <c r="O54" s="26">
        <v>75.908000000000001</v>
      </c>
      <c r="P54" s="17">
        <f t="shared" si="4"/>
        <v>0.75907999999999998</v>
      </c>
      <c r="Q54" s="2"/>
      <c r="R54" s="13">
        <v>44978</v>
      </c>
      <c r="S54" s="26">
        <v>78.726699999999994</v>
      </c>
      <c r="T54" s="17">
        <f t="shared" si="0"/>
        <v>0.78726699999999994</v>
      </c>
    </row>
    <row r="55" spans="1:20" x14ac:dyDescent="0.25">
      <c r="A55" s="10">
        <f t="shared" si="5"/>
        <v>23</v>
      </c>
      <c r="B55" s="13">
        <v>44980</v>
      </c>
      <c r="C55" s="27">
        <v>94.893100000000004</v>
      </c>
      <c r="D55" s="15">
        <f t="shared" si="1"/>
        <v>0.94893100000000008</v>
      </c>
      <c r="E55" s="3"/>
      <c r="F55" s="13">
        <v>44980</v>
      </c>
      <c r="G55" s="26">
        <v>84.087000000000003</v>
      </c>
      <c r="H55" s="16">
        <f t="shared" si="2"/>
        <v>0.84087000000000001</v>
      </c>
      <c r="I55" s="2"/>
      <c r="J55" s="13">
        <v>44980</v>
      </c>
      <c r="K55" s="26">
        <v>86.266000000000005</v>
      </c>
      <c r="L55" s="16">
        <f t="shared" si="3"/>
        <v>0.86266000000000009</v>
      </c>
      <c r="M55" s="2"/>
      <c r="N55" s="13">
        <v>44980</v>
      </c>
      <c r="O55" s="26">
        <v>76.242000000000004</v>
      </c>
      <c r="P55" s="17">
        <f t="shared" si="4"/>
        <v>0.7624200000000001</v>
      </c>
      <c r="Q55" s="2"/>
      <c r="R55" s="13">
        <v>44979</v>
      </c>
      <c r="S55" s="26">
        <v>79.031099999999995</v>
      </c>
      <c r="T55" s="17">
        <f t="shared" si="0"/>
        <v>0.79031099999999999</v>
      </c>
    </row>
    <row r="56" spans="1:20" x14ac:dyDescent="0.25">
      <c r="A56" s="10">
        <f t="shared" si="5"/>
        <v>24</v>
      </c>
      <c r="B56" s="13">
        <v>44981</v>
      </c>
      <c r="C56" s="27">
        <v>95.051400000000001</v>
      </c>
      <c r="D56" s="15">
        <f t="shared" si="1"/>
        <v>0.95051399999999997</v>
      </c>
      <c r="E56" s="3"/>
      <c r="F56" s="13">
        <v>44981</v>
      </c>
      <c r="G56" s="26">
        <v>84.330100000000002</v>
      </c>
      <c r="H56" s="16">
        <f t="shared" si="2"/>
        <v>0.84330099999999997</v>
      </c>
      <c r="I56" s="2"/>
      <c r="J56" s="13">
        <v>44981</v>
      </c>
      <c r="K56" s="26">
        <v>86.479399999999998</v>
      </c>
      <c r="L56" s="16">
        <f t="shared" si="3"/>
        <v>0.86479399999999995</v>
      </c>
      <c r="M56" s="2"/>
      <c r="N56" s="13">
        <v>44981</v>
      </c>
      <c r="O56" s="26">
        <v>76.580100000000002</v>
      </c>
      <c r="P56" s="17">
        <f t="shared" si="4"/>
        <v>0.76580100000000006</v>
      </c>
      <c r="Q56" s="2"/>
      <c r="R56" s="13">
        <v>44980</v>
      </c>
      <c r="S56" s="26">
        <v>79.309799999999996</v>
      </c>
      <c r="T56" s="17">
        <f t="shared" si="0"/>
        <v>0.79309799999999997</v>
      </c>
    </row>
    <row r="57" spans="1:20" x14ac:dyDescent="0.25">
      <c r="A57" s="10">
        <f t="shared" si="5"/>
        <v>25</v>
      </c>
      <c r="B57" s="13">
        <v>44982</v>
      </c>
      <c r="C57" s="27">
        <v>95.387600000000006</v>
      </c>
      <c r="D57" s="15">
        <f t="shared" si="1"/>
        <v>0.95387600000000006</v>
      </c>
      <c r="E57" s="3"/>
      <c r="F57" s="13">
        <v>44982</v>
      </c>
      <c r="G57" s="26">
        <v>84.4221</v>
      </c>
      <c r="H57" s="16">
        <f t="shared" si="2"/>
        <v>0.844221</v>
      </c>
      <c r="I57" s="2"/>
      <c r="J57" s="13">
        <v>44982</v>
      </c>
      <c r="K57" s="26">
        <v>86.283299999999997</v>
      </c>
      <c r="L57" s="16">
        <f t="shared" si="3"/>
        <v>0.86283299999999996</v>
      </c>
      <c r="M57" s="2"/>
      <c r="N57" s="13">
        <v>44982</v>
      </c>
      <c r="O57" s="26">
        <v>76.7821</v>
      </c>
      <c r="P57" s="17">
        <f t="shared" si="4"/>
        <v>0.76782099999999998</v>
      </c>
      <c r="Q57" s="2"/>
      <c r="R57" s="13">
        <v>44981</v>
      </c>
      <c r="S57" s="26">
        <v>79.612899999999996</v>
      </c>
      <c r="T57" s="17">
        <f t="shared" si="0"/>
        <v>0.79612899999999998</v>
      </c>
    </row>
    <row r="58" spans="1:20" x14ac:dyDescent="0.25">
      <c r="A58" s="10">
        <f t="shared" si="5"/>
        <v>26</v>
      </c>
      <c r="B58" s="13">
        <v>44983</v>
      </c>
      <c r="C58" s="27">
        <v>95.814599999999999</v>
      </c>
      <c r="D58" s="15">
        <f t="shared" si="1"/>
        <v>0.95814599999999994</v>
      </c>
      <c r="E58" s="3"/>
      <c r="F58" s="13">
        <v>44983</v>
      </c>
      <c r="G58" s="26">
        <v>84.797899999999998</v>
      </c>
      <c r="H58" s="16">
        <f t="shared" si="2"/>
        <v>0.84797900000000004</v>
      </c>
      <c r="I58" s="2"/>
      <c r="J58" s="13">
        <v>44983</v>
      </c>
      <c r="K58" s="26">
        <v>86.160899999999998</v>
      </c>
      <c r="L58" s="16">
        <f t="shared" si="3"/>
        <v>0.86160899999999996</v>
      </c>
      <c r="M58" s="2"/>
      <c r="N58" s="13">
        <v>44983</v>
      </c>
      <c r="O58" s="26">
        <v>76.841300000000004</v>
      </c>
      <c r="P58" s="17">
        <f t="shared" si="4"/>
        <v>0.76841300000000001</v>
      </c>
      <c r="Q58" s="2"/>
      <c r="R58" s="13">
        <v>44982</v>
      </c>
      <c r="S58" s="26">
        <v>79.774600000000007</v>
      </c>
      <c r="T58" s="17">
        <f t="shared" si="0"/>
        <v>0.79774600000000007</v>
      </c>
    </row>
    <row r="59" spans="1:20" x14ac:dyDescent="0.25">
      <c r="A59" s="10">
        <f t="shared" si="5"/>
        <v>27</v>
      </c>
      <c r="B59" s="13">
        <v>44984</v>
      </c>
      <c r="C59" s="27">
        <v>96.257000000000005</v>
      </c>
      <c r="D59" s="15">
        <f t="shared" si="1"/>
        <v>0.96257000000000004</v>
      </c>
      <c r="E59" s="3"/>
      <c r="F59" s="13">
        <v>44984</v>
      </c>
      <c r="G59" s="26">
        <v>85.086699999999993</v>
      </c>
      <c r="H59" s="16">
        <f t="shared" si="2"/>
        <v>0.85086699999999993</v>
      </c>
      <c r="I59" s="2"/>
      <c r="J59" s="13">
        <v>44984</v>
      </c>
      <c r="K59" s="26">
        <v>86.125799999999998</v>
      </c>
      <c r="L59" s="16">
        <f t="shared" si="3"/>
        <v>0.86125799999999997</v>
      </c>
      <c r="M59" s="2"/>
      <c r="N59" s="13">
        <v>44984</v>
      </c>
      <c r="O59" s="26">
        <v>76.827500000000001</v>
      </c>
      <c r="P59" s="17">
        <f t="shared" si="4"/>
        <v>0.76827500000000004</v>
      </c>
      <c r="Q59" s="2"/>
      <c r="R59" s="13">
        <v>44983</v>
      </c>
      <c r="S59" s="26">
        <v>79.8964</v>
      </c>
      <c r="T59" s="17">
        <f t="shared" si="0"/>
        <v>0.79896400000000001</v>
      </c>
    </row>
    <row r="60" spans="1:20" x14ac:dyDescent="0.25">
      <c r="A60" s="10">
        <f t="shared" si="5"/>
        <v>28</v>
      </c>
      <c r="B60" s="13">
        <v>44985</v>
      </c>
      <c r="C60" s="27">
        <v>96.805700000000002</v>
      </c>
      <c r="D60" s="15">
        <f t="shared" si="1"/>
        <v>0.96805700000000006</v>
      </c>
      <c r="E60" s="3"/>
      <c r="F60" s="13">
        <v>44985</v>
      </c>
      <c r="G60" s="26">
        <v>85.315399999999997</v>
      </c>
      <c r="H60" s="16">
        <f t="shared" si="2"/>
        <v>0.85315399999999997</v>
      </c>
      <c r="I60" s="2"/>
      <c r="J60" s="13">
        <v>44985</v>
      </c>
      <c r="K60" s="26">
        <v>85.983599999999996</v>
      </c>
      <c r="L60" s="16">
        <f t="shared" si="3"/>
        <v>0.85983599999999993</v>
      </c>
      <c r="M60" s="2"/>
      <c r="N60" s="13">
        <v>44985</v>
      </c>
      <c r="O60" s="26">
        <v>76.880799999999994</v>
      </c>
      <c r="P60" s="17">
        <f t="shared" si="4"/>
        <v>0.76880799999999994</v>
      </c>
      <c r="Q60" s="2"/>
      <c r="R60" s="13">
        <v>44984</v>
      </c>
      <c r="S60" s="26">
        <v>79.958500000000001</v>
      </c>
      <c r="T60" s="17">
        <f t="shared" si="0"/>
        <v>0.79958499999999999</v>
      </c>
    </row>
    <row r="61" spans="1:20" x14ac:dyDescent="0.25">
      <c r="A61" s="10">
        <f t="shared" si="5"/>
        <v>1</v>
      </c>
      <c r="B61" s="13">
        <v>44986</v>
      </c>
      <c r="C61" s="27">
        <v>97.710700000000003</v>
      </c>
      <c r="D61" s="15">
        <f t="shared" si="1"/>
        <v>0.97710700000000006</v>
      </c>
      <c r="E61" s="3"/>
      <c r="F61" s="13">
        <v>44986</v>
      </c>
      <c r="G61" s="26">
        <v>85.510900000000007</v>
      </c>
      <c r="H61" s="16">
        <f t="shared" si="2"/>
        <v>0.85510900000000012</v>
      </c>
      <c r="I61" s="2"/>
      <c r="J61" s="13">
        <v>44986</v>
      </c>
      <c r="K61" s="26">
        <v>85.806100000000001</v>
      </c>
      <c r="L61" s="16">
        <f t="shared" si="3"/>
        <v>0.85806099999999996</v>
      </c>
      <c r="M61" s="2"/>
      <c r="N61" s="13">
        <v>44986</v>
      </c>
      <c r="O61" s="26">
        <v>76.983199999999997</v>
      </c>
      <c r="P61" s="17">
        <f t="shared" si="4"/>
        <v>0.76983199999999996</v>
      </c>
      <c r="Q61" s="2"/>
      <c r="R61" s="13">
        <v>44985</v>
      </c>
      <c r="S61" s="26">
        <v>80.055199999999999</v>
      </c>
      <c r="T61" s="17">
        <f t="shared" si="0"/>
        <v>0.80055200000000004</v>
      </c>
    </row>
    <row r="62" spans="1:20" x14ac:dyDescent="0.25">
      <c r="A62" s="10">
        <f t="shared" si="5"/>
        <v>2</v>
      </c>
      <c r="B62" s="13">
        <v>44987</v>
      </c>
      <c r="C62" s="27">
        <v>98.074200000000005</v>
      </c>
      <c r="D62" s="15">
        <f t="shared" si="1"/>
        <v>0.980742</v>
      </c>
      <c r="E62" s="3"/>
      <c r="F62" s="13">
        <v>44987</v>
      </c>
      <c r="G62" s="26">
        <v>85.700299999999999</v>
      </c>
      <c r="H62" s="16">
        <f t="shared" si="2"/>
        <v>0.85700299999999996</v>
      </c>
      <c r="I62" s="2"/>
      <c r="J62" s="13">
        <v>44987</v>
      </c>
      <c r="K62" s="26">
        <v>85.520600000000002</v>
      </c>
      <c r="L62" s="16">
        <f t="shared" si="3"/>
        <v>0.85520600000000002</v>
      </c>
      <c r="M62" s="2"/>
      <c r="N62" s="13">
        <v>44987</v>
      </c>
      <c r="O62" s="26">
        <v>77.198599999999999</v>
      </c>
      <c r="P62" s="17">
        <f t="shared" si="4"/>
        <v>0.77198599999999995</v>
      </c>
      <c r="Q62" s="2"/>
      <c r="R62" s="13">
        <v>44986</v>
      </c>
      <c r="S62" s="26">
        <v>80.1965</v>
      </c>
      <c r="T62" s="17">
        <f t="shared" si="0"/>
        <v>0.80196500000000004</v>
      </c>
    </row>
    <row r="63" spans="1:20" x14ac:dyDescent="0.25">
      <c r="A63" s="10">
        <f t="shared" si="5"/>
        <v>3</v>
      </c>
      <c r="B63" s="13">
        <v>44988</v>
      </c>
      <c r="C63" s="27">
        <v>98.039299999999997</v>
      </c>
      <c r="D63" s="15">
        <f t="shared" si="1"/>
        <v>0.98039299999999996</v>
      </c>
      <c r="E63" s="3"/>
      <c r="F63" s="13">
        <v>44988</v>
      </c>
      <c r="G63" s="26">
        <v>86.088700000000003</v>
      </c>
      <c r="H63" s="16">
        <f t="shared" si="2"/>
        <v>0.86088700000000007</v>
      </c>
      <c r="I63" s="2"/>
      <c r="J63" s="13">
        <v>44988</v>
      </c>
      <c r="K63" s="26">
        <v>85.238299999999995</v>
      </c>
      <c r="L63" s="16">
        <f t="shared" si="3"/>
        <v>0.852383</v>
      </c>
      <c r="M63" s="2"/>
      <c r="N63" s="13">
        <v>44988</v>
      </c>
      <c r="O63" s="26">
        <v>77.444199999999995</v>
      </c>
      <c r="P63" s="17">
        <f t="shared" si="4"/>
        <v>0.77444199999999996</v>
      </c>
      <c r="Q63" s="2"/>
      <c r="R63" s="13">
        <v>44987</v>
      </c>
      <c r="S63" s="26">
        <v>80.379900000000006</v>
      </c>
      <c r="T63" s="17">
        <f t="shared" si="0"/>
        <v>0.80379900000000004</v>
      </c>
    </row>
    <row r="64" spans="1:20" x14ac:dyDescent="0.25">
      <c r="A64" s="10">
        <f t="shared" si="5"/>
        <v>4</v>
      </c>
      <c r="B64" s="13">
        <v>44989</v>
      </c>
      <c r="C64" s="27">
        <v>98.356899999999996</v>
      </c>
      <c r="D64" s="15">
        <f t="shared" si="1"/>
        <v>0.98356899999999992</v>
      </c>
      <c r="E64" s="3"/>
      <c r="F64" s="13">
        <v>44989</v>
      </c>
      <c r="G64" s="26">
        <v>86.204400000000007</v>
      </c>
      <c r="H64" s="16">
        <f t="shared" si="2"/>
        <v>0.86204400000000003</v>
      </c>
      <c r="I64" s="2"/>
      <c r="J64" s="13">
        <v>44989</v>
      </c>
      <c r="K64" s="26">
        <v>85.270200000000003</v>
      </c>
      <c r="L64" s="16">
        <f t="shared" si="3"/>
        <v>0.85270200000000007</v>
      </c>
      <c r="M64" s="2"/>
      <c r="N64" s="13">
        <v>44989</v>
      </c>
      <c r="O64" s="26">
        <v>77.813299999999998</v>
      </c>
      <c r="P64" s="17">
        <f t="shared" si="4"/>
        <v>0.77813299999999996</v>
      </c>
      <c r="Q64" s="2"/>
      <c r="R64" s="13">
        <v>44988</v>
      </c>
      <c r="S64" s="26">
        <v>80.599199999999996</v>
      </c>
      <c r="T64" s="17">
        <f t="shared" si="0"/>
        <v>0.80599199999999993</v>
      </c>
    </row>
    <row r="65" spans="1:20" x14ac:dyDescent="0.25">
      <c r="A65" s="10">
        <f t="shared" si="5"/>
        <v>5</v>
      </c>
      <c r="B65" s="13">
        <v>44990</v>
      </c>
      <c r="C65" s="27">
        <v>98.296199999999999</v>
      </c>
      <c r="D65" s="15">
        <f t="shared" si="1"/>
        <v>0.982962</v>
      </c>
      <c r="E65" s="3"/>
      <c r="F65" s="13">
        <v>44990</v>
      </c>
      <c r="G65" s="26">
        <v>86.390299999999996</v>
      </c>
      <c r="H65" s="16">
        <f t="shared" si="2"/>
        <v>0.86390299999999998</v>
      </c>
      <c r="I65" s="2"/>
      <c r="J65" s="13">
        <v>44990</v>
      </c>
      <c r="K65" s="26">
        <v>85.339399999999998</v>
      </c>
      <c r="L65" s="16">
        <f t="shared" si="3"/>
        <v>0.85339399999999999</v>
      </c>
      <c r="M65" s="2"/>
      <c r="N65" s="13">
        <v>44990</v>
      </c>
      <c r="O65" s="26">
        <v>78.3155</v>
      </c>
      <c r="P65" s="17">
        <f t="shared" si="4"/>
        <v>0.78315500000000005</v>
      </c>
      <c r="Q65" s="2"/>
      <c r="R65" s="13">
        <v>44989</v>
      </c>
      <c r="S65" s="26">
        <v>80.897099999999995</v>
      </c>
      <c r="T65" s="17">
        <f t="shared" si="0"/>
        <v>0.808971</v>
      </c>
    </row>
    <row r="66" spans="1:20" x14ac:dyDescent="0.25">
      <c r="A66" s="10">
        <f t="shared" si="5"/>
        <v>6</v>
      </c>
      <c r="B66" s="13">
        <v>44991</v>
      </c>
      <c r="C66" s="27">
        <v>98.305499999999995</v>
      </c>
      <c r="D66" s="15">
        <f t="shared" si="1"/>
        <v>0.9830549999999999</v>
      </c>
      <c r="E66" s="3"/>
      <c r="F66" s="13">
        <v>44991</v>
      </c>
      <c r="G66" s="26">
        <v>86.589399999999998</v>
      </c>
      <c r="H66" s="16">
        <f t="shared" si="2"/>
        <v>0.86589399999999994</v>
      </c>
      <c r="I66" s="2"/>
      <c r="J66" s="13">
        <v>44991</v>
      </c>
      <c r="K66" s="26">
        <v>85.482699999999994</v>
      </c>
      <c r="L66" s="16">
        <f t="shared" si="3"/>
        <v>0.85482699999999989</v>
      </c>
      <c r="M66" s="2"/>
      <c r="N66" s="13">
        <v>44991</v>
      </c>
      <c r="O66" s="26">
        <v>78.752700000000004</v>
      </c>
      <c r="P66" s="17">
        <f t="shared" si="4"/>
        <v>0.78752700000000009</v>
      </c>
      <c r="Q66" s="2"/>
      <c r="R66" s="13">
        <v>44990</v>
      </c>
      <c r="S66" s="26">
        <v>81.283500000000004</v>
      </c>
      <c r="T66" s="17">
        <f t="shared" si="0"/>
        <v>0.81283500000000009</v>
      </c>
    </row>
    <row r="67" spans="1:20" x14ac:dyDescent="0.25">
      <c r="A67" s="10">
        <f t="shared" si="5"/>
        <v>7</v>
      </c>
      <c r="B67" s="13">
        <v>44992</v>
      </c>
      <c r="C67" s="27">
        <v>98.469499999999996</v>
      </c>
      <c r="D67" s="15">
        <f t="shared" si="1"/>
        <v>0.98469499999999999</v>
      </c>
      <c r="E67" s="3"/>
      <c r="F67" s="13">
        <v>44992</v>
      </c>
      <c r="G67" s="26">
        <v>86.756200000000007</v>
      </c>
      <c r="H67" s="16">
        <f t="shared" si="2"/>
        <v>0.86756200000000006</v>
      </c>
      <c r="I67" s="2"/>
      <c r="J67" s="13">
        <v>44992</v>
      </c>
      <c r="K67" s="26">
        <v>85.411900000000003</v>
      </c>
      <c r="L67" s="16">
        <f t="shared" si="3"/>
        <v>0.85411900000000007</v>
      </c>
      <c r="M67" s="2"/>
      <c r="N67" s="13">
        <v>44992</v>
      </c>
      <c r="O67" s="26">
        <v>79.067999999999998</v>
      </c>
      <c r="P67" s="17">
        <f t="shared" si="4"/>
        <v>0.79067999999999994</v>
      </c>
      <c r="Q67" s="2"/>
      <c r="R67" s="13">
        <v>44991</v>
      </c>
      <c r="S67" s="26">
        <v>81.635599999999997</v>
      </c>
      <c r="T67" s="17">
        <f t="shared" ref="T67:T130" si="6">IF($S67="","",$S67/100)</f>
        <v>0.81635599999999997</v>
      </c>
    </row>
    <row r="68" spans="1:20" x14ac:dyDescent="0.25">
      <c r="A68" s="10">
        <f t="shared" si="5"/>
        <v>8</v>
      </c>
      <c r="B68" s="13">
        <v>44993</v>
      </c>
      <c r="C68" s="27">
        <v>98.139399999999995</v>
      </c>
      <c r="D68" s="15">
        <f t="shared" ref="D68:D131" si="7">IF($C68="","",$C68/100)</f>
        <v>0.98139399999999999</v>
      </c>
      <c r="E68" s="3"/>
      <c r="F68" s="13">
        <v>44993</v>
      </c>
      <c r="G68" s="26">
        <v>86.836699999999993</v>
      </c>
      <c r="H68" s="16">
        <f t="shared" ref="H68:H131" si="8">IF($G68="","",$G68/100)</f>
        <v>0.86836699999999989</v>
      </c>
      <c r="I68" s="2"/>
      <c r="J68" s="13">
        <v>44993</v>
      </c>
      <c r="K68" s="26">
        <v>85.247600000000006</v>
      </c>
      <c r="L68" s="16">
        <f t="shared" ref="L68:L131" si="9">IF($K68="","",$K68/100)</f>
        <v>0.85247600000000001</v>
      </c>
      <c r="M68" s="2"/>
      <c r="N68" s="13">
        <v>44993</v>
      </c>
      <c r="O68" s="26">
        <v>79.420500000000004</v>
      </c>
      <c r="P68" s="17">
        <f t="shared" ref="P68:P131" si="10">IF($O68="","",$O68/100)</f>
        <v>0.79420500000000005</v>
      </c>
      <c r="Q68" s="2"/>
      <c r="R68" s="13">
        <v>44992</v>
      </c>
      <c r="S68" s="26">
        <v>81.889600000000002</v>
      </c>
      <c r="T68" s="17">
        <f t="shared" si="6"/>
        <v>0.81889600000000007</v>
      </c>
    </row>
    <row r="69" spans="1:20" x14ac:dyDescent="0.25">
      <c r="A69" s="10">
        <f t="shared" ref="A69:A132" si="11">DAY(B69)</f>
        <v>9</v>
      </c>
      <c r="B69" s="13">
        <v>44994</v>
      </c>
      <c r="C69" s="27">
        <v>97.730099999999993</v>
      </c>
      <c r="D69" s="15">
        <f t="shared" si="7"/>
        <v>0.97730099999999998</v>
      </c>
      <c r="E69" s="3"/>
      <c r="F69" s="13">
        <v>44994</v>
      </c>
      <c r="G69" s="26">
        <v>86.979399999999998</v>
      </c>
      <c r="H69" s="16">
        <f t="shared" si="8"/>
        <v>0.86979399999999996</v>
      </c>
      <c r="I69" s="2"/>
      <c r="J69" s="13">
        <v>44994</v>
      </c>
      <c r="K69" s="26">
        <v>85.401799999999994</v>
      </c>
      <c r="L69" s="16">
        <f t="shared" si="9"/>
        <v>0.85401799999999994</v>
      </c>
      <c r="M69" s="2"/>
      <c r="N69" s="13">
        <v>44994</v>
      </c>
      <c r="O69" s="26">
        <v>79.772599999999997</v>
      </c>
      <c r="P69" s="17">
        <f t="shared" si="10"/>
        <v>0.79772599999999994</v>
      </c>
      <c r="Q69" s="2"/>
      <c r="R69" s="13">
        <v>44993</v>
      </c>
      <c r="S69" s="26">
        <v>82.122</v>
      </c>
      <c r="T69" s="17">
        <f t="shared" si="6"/>
        <v>0.82121999999999995</v>
      </c>
    </row>
    <row r="70" spans="1:20" x14ac:dyDescent="0.25">
      <c r="A70" s="10">
        <f t="shared" si="11"/>
        <v>10</v>
      </c>
      <c r="B70" s="13">
        <v>44995</v>
      </c>
      <c r="C70" s="27">
        <v>97.438199999999995</v>
      </c>
      <c r="D70" s="15">
        <f t="shared" si="7"/>
        <v>0.97438199999999997</v>
      </c>
      <c r="E70" s="3"/>
      <c r="F70" s="13">
        <v>44995</v>
      </c>
      <c r="G70" s="26">
        <v>87.205699999999993</v>
      </c>
      <c r="H70" s="16">
        <f t="shared" si="8"/>
        <v>0.87205699999999997</v>
      </c>
      <c r="I70" s="2"/>
      <c r="J70" s="13">
        <v>44995</v>
      </c>
      <c r="K70" s="26">
        <v>85.192999999999998</v>
      </c>
      <c r="L70" s="16">
        <f t="shared" si="9"/>
        <v>0.85192999999999997</v>
      </c>
      <c r="M70" s="2"/>
      <c r="N70" s="13">
        <v>44995</v>
      </c>
      <c r="O70" s="26">
        <v>80.2333</v>
      </c>
      <c r="P70" s="17">
        <f t="shared" si="10"/>
        <v>0.80233299999999996</v>
      </c>
      <c r="Q70" s="2"/>
      <c r="R70" s="13">
        <v>44994</v>
      </c>
      <c r="S70" s="26">
        <v>82.383300000000006</v>
      </c>
      <c r="T70" s="17">
        <f t="shared" si="6"/>
        <v>0.82383300000000004</v>
      </c>
    </row>
    <row r="71" spans="1:20" x14ac:dyDescent="0.25">
      <c r="A71" s="10">
        <f t="shared" si="11"/>
        <v>11</v>
      </c>
      <c r="B71" s="13">
        <v>44996</v>
      </c>
      <c r="C71" s="27">
        <v>97.562200000000004</v>
      </c>
      <c r="D71" s="15">
        <f t="shared" si="7"/>
        <v>0.97562199999999999</v>
      </c>
      <c r="E71" s="3"/>
      <c r="F71" s="13">
        <v>44996</v>
      </c>
      <c r="G71" s="26">
        <v>87.291899999999998</v>
      </c>
      <c r="H71" s="16">
        <f t="shared" si="8"/>
        <v>0.872919</v>
      </c>
      <c r="I71" s="2"/>
      <c r="J71" s="13">
        <v>44996</v>
      </c>
      <c r="K71" s="26">
        <v>85.146699999999996</v>
      </c>
      <c r="L71" s="16">
        <f t="shared" si="9"/>
        <v>0.85146699999999997</v>
      </c>
      <c r="M71" s="2"/>
      <c r="N71" s="13">
        <v>44996</v>
      </c>
      <c r="O71" s="26">
        <v>80.729799999999997</v>
      </c>
      <c r="P71" s="17">
        <f t="shared" si="10"/>
        <v>0.80729799999999996</v>
      </c>
      <c r="Q71" s="2"/>
      <c r="R71" s="13">
        <v>44995</v>
      </c>
      <c r="S71" s="26">
        <v>82.716099999999997</v>
      </c>
      <c r="T71" s="17">
        <f t="shared" si="6"/>
        <v>0.82716099999999992</v>
      </c>
    </row>
    <row r="72" spans="1:20" x14ac:dyDescent="0.25">
      <c r="A72" s="10">
        <f t="shared" si="11"/>
        <v>12</v>
      </c>
      <c r="B72" s="13">
        <v>44997</v>
      </c>
      <c r="C72" s="27">
        <v>98.105599999999995</v>
      </c>
      <c r="D72" s="15">
        <f t="shared" si="7"/>
        <v>0.98105599999999993</v>
      </c>
      <c r="E72" s="3"/>
      <c r="F72" s="13">
        <v>44997</v>
      </c>
      <c r="G72" s="26">
        <v>87.490099999999998</v>
      </c>
      <c r="H72" s="16">
        <f t="shared" si="8"/>
        <v>0.87490099999999993</v>
      </c>
      <c r="I72" s="2"/>
      <c r="J72" s="13">
        <v>44997</v>
      </c>
      <c r="K72" s="26">
        <v>85.186899999999994</v>
      </c>
      <c r="L72" s="16">
        <f t="shared" si="9"/>
        <v>0.85186899999999999</v>
      </c>
      <c r="M72" s="2"/>
      <c r="N72" s="13">
        <v>44997</v>
      </c>
      <c r="O72" s="26">
        <v>81.085499999999996</v>
      </c>
      <c r="P72" s="17">
        <f t="shared" si="10"/>
        <v>0.81085499999999999</v>
      </c>
      <c r="Q72" s="2"/>
      <c r="R72" s="13">
        <v>44996</v>
      </c>
      <c r="S72" s="26">
        <v>83.082499999999996</v>
      </c>
      <c r="T72" s="17">
        <f t="shared" si="6"/>
        <v>0.83082499999999992</v>
      </c>
    </row>
    <row r="73" spans="1:20" x14ac:dyDescent="0.25">
      <c r="A73" s="10">
        <f t="shared" si="11"/>
        <v>13</v>
      </c>
      <c r="B73" s="13">
        <v>44998</v>
      </c>
      <c r="C73" s="27">
        <v>98.488</v>
      </c>
      <c r="D73" s="15">
        <f t="shared" si="7"/>
        <v>0.98487999999999998</v>
      </c>
      <c r="E73" s="3"/>
      <c r="F73" s="13">
        <v>44998</v>
      </c>
      <c r="G73" s="26">
        <v>87.695700000000002</v>
      </c>
      <c r="H73" s="16">
        <f t="shared" si="8"/>
        <v>0.87695699999999999</v>
      </c>
      <c r="I73" s="2"/>
      <c r="J73" s="13">
        <v>44998</v>
      </c>
      <c r="K73" s="26">
        <v>85.080699999999993</v>
      </c>
      <c r="L73" s="16">
        <f t="shared" si="9"/>
        <v>0.85080699999999998</v>
      </c>
      <c r="M73" s="2"/>
      <c r="N73" s="13">
        <v>44998</v>
      </c>
      <c r="O73" s="26">
        <v>81.348799999999997</v>
      </c>
      <c r="P73" s="17">
        <f t="shared" si="10"/>
        <v>0.81348799999999999</v>
      </c>
      <c r="Q73" s="2"/>
      <c r="R73" s="13">
        <v>44997</v>
      </c>
      <c r="S73" s="26">
        <v>83.397999999999996</v>
      </c>
      <c r="T73" s="17">
        <f t="shared" si="6"/>
        <v>0.83397999999999994</v>
      </c>
    </row>
    <row r="74" spans="1:20" x14ac:dyDescent="0.25">
      <c r="A74" s="10">
        <f t="shared" si="11"/>
        <v>14</v>
      </c>
      <c r="B74" s="13">
        <v>44999</v>
      </c>
      <c r="C74" s="27">
        <v>98.2988</v>
      </c>
      <c r="D74" s="15">
        <f t="shared" si="7"/>
        <v>0.98298799999999997</v>
      </c>
      <c r="E74" s="3"/>
      <c r="F74" s="13">
        <v>44999</v>
      </c>
      <c r="G74" s="26">
        <v>87.679500000000004</v>
      </c>
      <c r="H74" s="16">
        <f t="shared" si="8"/>
        <v>0.87679499999999999</v>
      </c>
      <c r="I74" s="2"/>
      <c r="J74" s="13">
        <v>44999</v>
      </c>
      <c r="K74" s="26">
        <v>85.000200000000007</v>
      </c>
      <c r="L74" s="16">
        <f t="shared" si="9"/>
        <v>0.85000200000000004</v>
      </c>
      <c r="M74" s="2"/>
      <c r="N74" s="13">
        <v>44999</v>
      </c>
      <c r="O74" s="26">
        <v>81.509600000000006</v>
      </c>
      <c r="P74" s="17">
        <f t="shared" si="10"/>
        <v>0.81509600000000004</v>
      </c>
      <c r="Q74" s="2"/>
      <c r="R74" s="13">
        <v>44998</v>
      </c>
      <c r="S74" s="26">
        <v>83.631500000000003</v>
      </c>
      <c r="T74" s="17">
        <f t="shared" si="6"/>
        <v>0.83631500000000003</v>
      </c>
    </row>
    <row r="75" spans="1:20" x14ac:dyDescent="0.25">
      <c r="A75" s="10">
        <f t="shared" si="11"/>
        <v>15</v>
      </c>
      <c r="B75" s="13">
        <v>45000</v>
      </c>
      <c r="C75" s="27">
        <v>98.332999999999998</v>
      </c>
      <c r="D75" s="15">
        <f t="shared" si="7"/>
        <v>0.98333000000000004</v>
      </c>
      <c r="E75" s="3"/>
      <c r="F75" s="13">
        <v>45000</v>
      </c>
      <c r="G75" s="26">
        <v>87.921400000000006</v>
      </c>
      <c r="H75" s="16">
        <f t="shared" si="8"/>
        <v>0.87921400000000005</v>
      </c>
      <c r="I75" s="2"/>
      <c r="J75" s="13">
        <v>45000</v>
      </c>
      <c r="K75" s="26">
        <v>84.547200000000004</v>
      </c>
      <c r="L75" s="16">
        <f t="shared" si="9"/>
        <v>0.845472</v>
      </c>
      <c r="M75" s="2"/>
      <c r="N75" s="13">
        <v>45000</v>
      </c>
      <c r="O75" s="26">
        <v>81.4756</v>
      </c>
      <c r="P75" s="17">
        <f t="shared" si="10"/>
        <v>0.81475600000000004</v>
      </c>
      <c r="Q75" s="2"/>
      <c r="R75" s="13">
        <v>44999</v>
      </c>
      <c r="S75" s="26">
        <v>83.725700000000003</v>
      </c>
      <c r="T75" s="17">
        <f t="shared" si="6"/>
        <v>0.83725700000000003</v>
      </c>
    </row>
    <row r="76" spans="1:20" x14ac:dyDescent="0.25">
      <c r="A76" s="10">
        <f t="shared" si="11"/>
        <v>16</v>
      </c>
      <c r="B76" s="13">
        <v>45001</v>
      </c>
      <c r="C76" s="27">
        <v>98.147000000000006</v>
      </c>
      <c r="D76" s="15">
        <f t="shared" si="7"/>
        <v>0.98147000000000006</v>
      </c>
      <c r="E76" s="3"/>
      <c r="F76" s="13">
        <v>45001</v>
      </c>
      <c r="G76" s="26">
        <v>88.334299999999999</v>
      </c>
      <c r="H76" s="16">
        <f t="shared" si="8"/>
        <v>0.88334299999999999</v>
      </c>
      <c r="I76" s="2"/>
      <c r="J76" s="13">
        <v>45001</v>
      </c>
      <c r="K76" s="26">
        <v>84.450900000000004</v>
      </c>
      <c r="L76" s="16">
        <f t="shared" si="9"/>
        <v>0.84450900000000007</v>
      </c>
      <c r="M76" s="2"/>
      <c r="N76" s="13">
        <v>45001</v>
      </c>
      <c r="O76" s="26">
        <v>81.528700000000001</v>
      </c>
      <c r="P76" s="17">
        <f t="shared" si="10"/>
        <v>0.81528699999999998</v>
      </c>
      <c r="Q76" s="2"/>
      <c r="R76" s="13">
        <v>45000</v>
      </c>
      <c r="S76" s="26">
        <v>83.714799999999997</v>
      </c>
      <c r="T76" s="17">
        <f t="shared" si="6"/>
        <v>0.837148</v>
      </c>
    </row>
    <row r="77" spans="1:20" x14ac:dyDescent="0.25">
      <c r="A77" s="10">
        <f t="shared" si="11"/>
        <v>17</v>
      </c>
      <c r="B77" s="13">
        <v>45002</v>
      </c>
      <c r="C77" s="27">
        <v>98.521000000000001</v>
      </c>
      <c r="D77" s="15">
        <f t="shared" si="7"/>
        <v>0.98521000000000003</v>
      </c>
      <c r="E77" s="3"/>
      <c r="F77" s="13">
        <v>45002</v>
      </c>
      <c r="G77" s="26">
        <v>88.442800000000005</v>
      </c>
      <c r="H77" s="16">
        <f t="shared" si="8"/>
        <v>0.8844280000000001</v>
      </c>
      <c r="I77" s="2"/>
      <c r="J77" s="13">
        <v>45002</v>
      </c>
      <c r="K77" s="26">
        <v>84.186300000000003</v>
      </c>
      <c r="L77" s="16">
        <f t="shared" si="9"/>
        <v>0.84186300000000003</v>
      </c>
      <c r="M77" s="2"/>
      <c r="N77" s="13">
        <v>45002</v>
      </c>
      <c r="O77" s="26">
        <v>81.681799999999996</v>
      </c>
      <c r="P77" s="17">
        <f t="shared" si="10"/>
        <v>0.81681799999999993</v>
      </c>
      <c r="Q77" s="2"/>
      <c r="R77" s="13">
        <v>45001</v>
      </c>
      <c r="S77" s="26">
        <v>83.808499999999995</v>
      </c>
      <c r="T77" s="17">
        <f t="shared" si="6"/>
        <v>0.83808499999999997</v>
      </c>
    </row>
    <row r="78" spans="1:20" x14ac:dyDescent="0.25">
      <c r="A78" s="10">
        <f t="shared" si="11"/>
        <v>18</v>
      </c>
      <c r="B78" s="13">
        <v>45003</v>
      </c>
      <c r="C78" s="27">
        <v>98.244699999999995</v>
      </c>
      <c r="D78" s="15">
        <f t="shared" si="7"/>
        <v>0.98244699999999996</v>
      </c>
      <c r="E78" s="3"/>
      <c r="F78" s="13">
        <v>45003</v>
      </c>
      <c r="G78" s="26">
        <v>88.583500000000001</v>
      </c>
      <c r="H78" s="16">
        <f t="shared" si="8"/>
        <v>0.88583500000000004</v>
      </c>
      <c r="I78" s="2"/>
      <c r="J78" s="13">
        <v>45003</v>
      </c>
      <c r="K78" s="26">
        <v>84.164100000000005</v>
      </c>
      <c r="L78" s="16">
        <f t="shared" si="9"/>
        <v>0.84164100000000008</v>
      </c>
      <c r="M78" s="2"/>
      <c r="N78" s="13">
        <v>45003</v>
      </c>
      <c r="O78" s="26">
        <v>81.7791</v>
      </c>
      <c r="P78" s="17">
        <f t="shared" si="10"/>
        <v>0.81779100000000005</v>
      </c>
      <c r="Q78" s="2"/>
      <c r="R78" s="13">
        <v>45002</v>
      </c>
      <c r="S78" s="26">
        <v>83.936099999999996</v>
      </c>
      <c r="T78" s="17">
        <f t="shared" si="6"/>
        <v>0.83936099999999991</v>
      </c>
    </row>
    <row r="79" spans="1:20" x14ac:dyDescent="0.25">
      <c r="A79" s="10">
        <f t="shared" si="11"/>
        <v>19</v>
      </c>
      <c r="B79" s="13">
        <v>45004</v>
      </c>
      <c r="C79" s="27">
        <v>98.633099999999999</v>
      </c>
      <c r="D79" s="15">
        <f t="shared" si="7"/>
        <v>0.98633099999999996</v>
      </c>
      <c r="E79" s="3"/>
      <c r="F79" s="13">
        <v>45004</v>
      </c>
      <c r="G79" s="26">
        <v>88.666399999999996</v>
      </c>
      <c r="H79" s="16">
        <f t="shared" si="8"/>
        <v>0.88666400000000001</v>
      </c>
      <c r="I79" s="2"/>
      <c r="J79" s="13">
        <v>45004</v>
      </c>
      <c r="K79" s="26">
        <v>84.147300000000001</v>
      </c>
      <c r="L79" s="16">
        <f t="shared" si="9"/>
        <v>0.84147300000000003</v>
      </c>
      <c r="M79" s="2"/>
      <c r="N79" s="13">
        <v>45004</v>
      </c>
      <c r="O79" s="26">
        <v>81.909599999999998</v>
      </c>
      <c r="P79" s="17">
        <f t="shared" si="10"/>
        <v>0.81909599999999994</v>
      </c>
      <c r="Q79" s="2"/>
      <c r="R79" s="13">
        <v>45003</v>
      </c>
      <c r="S79" s="26">
        <v>84.013199999999998</v>
      </c>
      <c r="T79" s="17">
        <f t="shared" si="6"/>
        <v>0.84013199999999999</v>
      </c>
    </row>
    <row r="80" spans="1:20" x14ac:dyDescent="0.25">
      <c r="A80" s="10">
        <f t="shared" si="11"/>
        <v>20</v>
      </c>
      <c r="B80" s="13">
        <v>45005</v>
      </c>
      <c r="C80" s="27">
        <v>98.494699999999995</v>
      </c>
      <c r="D80" s="15">
        <f t="shared" si="7"/>
        <v>0.98494699999999991</v>
      </c>
      <c r="E80" s="3"/>
      <c r="F80" s="13">
        <v>45005</v>
      </c>
      <c r="G80" s="26">
        <v>88.994600000000005</v>
      </c>
      <c r="H80" s="16">
        <f t="shared" si="8"/>
        <v>0.88994600000000001</v>
      </c>
      <c r="I80" s="2"/>
      <c r="J80" s="13">
        <v>45005</v>
      </c>
      <c r="K80" s="26">
        <v>83.924400000000006</v>
      </c>
      <c r="L80" s="16">
        <f t="shared" si="9"/>
        <v>0.8392440000000001</v>
      </c>
      <c r="M80" s="2"/>
      <c r="N80" s="13">
        <v>45005</v>
      </c>
      <c r="O80" s="26">
        <v>81.927700000000002</v>
      </c>
      <c r="P80" s="17">
        <f t="shared" si="10"/>
        <v>0.81927700000000003</v>
      </c>
      <c r="Q80" s="2"/>
      <c r="R80" s="13">
        <v>45004</v>
      </c>
      <c r="S80" s="26">
        <v>84.138400000000004</v>
      </c>
      <c r="T80" s="17">
        <f t="shared" si="6"/>
        <v>0.84138400000000002</v>
      </c>
    </row>
    <row r="81" spans="1:20" x14ac:dyDescent="0.25">
      <c r="A81" s="10">
        <f t="shared" si="11"/>
        <v>21</v>
      </c>
      <c r="B81" s="13">
        <v>45006</v>
      </c>
      <c r="C81" s="27">
        <v>98.620199999999997</v>
      </c>
      <c r="D81" s="15">
        <f t="shared" si="7"/>
        <v>0.98620200000000002</v>
      </c>
      <c r="E81" s="3"/>
      <c r="F81" s="13">
        <v>45006</v>
      </c>
      <c r="G81" s="26">
        <v>89.528999999999996</v>
      </c>
      <c r="H81" s="16">
        <f t="shared" si="8"/>
        <v>0.89528999999999992</v>
      </c>
      <c r="I81" s="2"/>
      <c r="J81" s="13">
        <v>45006</v>
      </c>
      <c r="K81" s="26">
        <v>83.653700000000001</v>
      </c>
      <c r="L81" s="16">
        <f t="shared" si="9"/>
        <v>0.83653699999999998</v>
      </c>
      <c r="M81" s="2"/>
      <c r="N81" s="13">
        <v>45006</v>
      </c>
      <c r="O81" s="26">
        <v>81.892200000000003</v>
      </c>
      <c r="P81" s="17">
        <f t="shared" si="10"/>
        <v>0.81892200000000004</v>
      </c>
      <c r="Q81" s="2"/>
      <c r="R81" s="13">
        <v>45005</v>
      </c>
      <c r="S81" s="26">
        <v>84.186300000000003</v>
      </c>
      <c r="T81" s="17">
        <f t="shared" si="6"/>
        <v>0.84186300000000003</v>
      </c>
    </row>
    <row r="82" spans="1:20" x14ac:dyDescent="0.25">
      <c r="A82" s="10">
        <f t="shared" si="11"/>
        <v>22</v>
      </c>
      <c r="B82" s="13">
        <v>45007</v>
      </c>
      <c r="C82" s="27">
        <v>98.385400000000004</v>
      </c>
      <c r="D82" s="15">
        <f t="shared" si="7"/>
        <v>0.98385400000000001</v>
      </c>
      <c r="E82" s="3"/>
      <c r="F82" s="13">
        <v>45007</v>
      </c>
      <c r="G82" s="26">
        <v>90.037000000000006</v>
      </c>
      <c r="H82" s="16">
        <f t="shared" si="8"/>
        <v>0.90037000000000011</v>
      </c>
      <c r="I82" s="2"/>
      <c r="J82" s="13">
        <v>45007</v>
      </c>
      <c r="K82" s="26">
        <v>83.519900000000007</v>
      </c>
      <c r="L82" s="16">
        <f t="shared" si="9"/>
        <v>0.83519900000000002</v>
      </c>
      <c r="M82" s="2"/>
      <c r="N82" s="13">
        <v>45007</v>
      </c>
      <c r="O82" s="26">
        <v>82.009399999999999</v>
      </c>
      <c r="P82" s="17">
        <f t="shared" si="10"/>
        <v>0.82009399999999999</v>
      </c>
      <c r="Q82" s="2"/>
      <c r="R82" s="13">
        <v>45006</v>
      </c>
      <c r="S82" s="26">
        <v>84.243600000000001</v>
      </c>
      <c r="T82" s="17">
        <f t="shared" si="6"/>
        <v>0.84243599999999996</v>
      </c>
    </row>
    <row r="83" spans="1:20" x14ac:dyDescent="0.25">
      <c r="A83" s="10">
        <f t="shared" si="11"/>
        <v>23</v>
      </c>
      <c r="B83" s="13">
        <v>45008</v>
      </c>
      <c r="C83" s="27">
        <v>98.440399999999997</v>
      </c>
      <c r="D83" s="15">
        <f t="shared" si="7"/>
        <v>0.98440399999999995</v>
      </c>
      <c r="E83" s="3"/>
      <c r="F83" s="13">
        <v>45008</v>
      </c>
      <c r="G83" s="26">
        <v>90.179400000000001</v>
      </c>
      <c r="H83" s="16">
        <f t="shared" si="8"/>
        <v>0.90179399999999998</v>
      </c>
      <c r="I83" s="2"/>
      <c r="J83" s="13">
        <v>45008</v>
      </c>
      <c r="K83" s="26">
        <v>83.624700000000004</v>
      </c>
      <c r="L83" s="16">
        <f t="shared" si="9"/>
        <v>0.83624700000000007</v>
      </c>
      <c r="M83" s="2"/>
      <c r="N83" s="13">
        <v>45008</v>
      </c>
      <c r="O83" s="26">
        <v>82.096599999999995</v>
      </c>
      <c r="P83" s="17">
        <f t="shared" si="10"/>
        <v>0.82096599999999997</v>
      </c>
      <c r="Q83" s="2"/>
      <c r="R83" s="13">
        <v>45007</v>
      </c>
      <c r="S83" s="26">
        <v>84.393900000000002</v>
      </c>
      <c r="T83" s="17">
        <f t="shared" si="6"/>
        <v>0.84393899999999999</v>
      </c>
    </row>
    <row r="84" spans="1:20" x14ac:dyDescent="0.25">
      <c r="A84" s="10">
        <f t="shared" si="11"/>
        <v>24</v>
      </c>
      <c r="B84" s="13">
        <v>45009</v>
      </c>
      <c r="C84" s="27">
        <v>98.054199999999994</v>
      </c>
      <c r="D84" s="15">
        <f t="shared" si="7"/>
        <v>0.98054199999999991</v>
      </c>
      <c r="E84" s="3"/>
      <c r="F84" s="13">
        <v>45009</v>
      </c>
      <c r="G84" s="26">
        <v>90.610200000000006</v>
      </c>
      <c r="H84" s="16">
        <f t="shared" si="8"/>
        <v>0.90610200000000007</v>
      </c>
      <c r="I84" s="2"/>
      <c r="J84" s="13">
        <v>45009</v>
      </c>
      <c r="K84" s="26">
        <v>83.494500000000002</v>
      </c>
      <c r="L84" s="16">
        <f t="shared" si="9"/>
        <v>0.83494500000000005</v>
      </c>
      <c r="M84" s="2"/>
      <c r="N84" s="13">
        <v>45009</v>
      </c>
      <c r="O84" s="26">
        <v>82.148499999999999</v>
      </c>
      <c r="P84" s="17">
        <f t="shared" si="10"/>
        <v>0.82148500000000002</v>
      </c>
      <c r="Q84" s="2"/>
      <c r="R84" s="13">
        <v>45008</v>
      </c>
      <c r="S84" s="26">
        <v>84.490499999999997</v>
      </c>
      <c r="T84" s="17">
        <f t="shared" si="6"/>
        <v>0.84490500000000002</v>
      </c>
    </row>
    <row r="85" spans="1:20" x14ac:dyDescent="0.25">
      <c r="A85" s="10">
        <f t="shared" si="11"/>
        <v>25</v>
      </c>
      <c r="B85" s="13">
        <v>45010</v>
      </c>
      <c r="C85" s="27">
        <v>97.850399999999993</v>
      </c>
      <c r="D85" s="15">
        <f t="shared" si="7"/>
        <v>0.97850399999999993</v>
      </c>
      <c r="E85" s="3"/>
      <c r="F85" s="13">
        <v>45010</v>
      </c>
      <c r="G85" s="26">
        <v>91.012100000000004</v>
      </c>
      <c r="H85" s="16">
        <f t="shared" si="8"/>
        <v>0.91012100000000007</v>
      </c>
      <c r="I85" s="2"/>
      <c r="J85" s="13">
        <v>45010</v>
      </c>
      <c r="K85" s="26">
        <v>83.367999999999995</v>
      </c>
      <c r="L85" s="16">
        <f t="shared" si="9"/>
        <v>0.83367999999999998</v>
      </c>
      <c r="M85" s="2"/>
      <c r="N85" s="13">
        <v>45010</v>
      </c>
      <c r="O85" s="26">
        <v>82.2727</v>
      </c>
      <c r="P85" s="17">
        <f t="shared" si="10"/>
        <v>0.82272699999999999</v>
      </c>
      <c r="Q85" s="2"/>
      <c r="R85" s="13">
        <v>45009</v>
      </c>
      <c r="S85" s="26">
        <v>84.573700000000002</v>
      </c>
      <c r="T85" s="17">
        <f t="shared" si="6"/>
        <v>0.84573700000000007</v>
      </c>
    </row>
    <row r="86" spans="1:20" x14ac:dyDescent="0.25">
      <c r="A86" s="10">
        <f t="shared" si="11"/>
        <v>26</v>
      </c>
      <c r="B86" s="13">
        <v>45011</v>
      </c>
      <c r="C86" s="27">
        <v>97.918199999999999</v>
      </c>
      <c r="D86" s="15">
        <f t="shared" si="7"/>
        <v>0.979182</v>
      </c>
      <c r="E86" s="3"/>
      <c r="F86" s="13">
        <v>45011</v>
      </c>
      <c r="G86" s="26">
        <v>91.206900000000005</v>
      </c>
      <c r="H86" s="16">
        <f t="shared" si="8"/>
        <v>0.91206900000000002</v>
      </c>
      <c r="I86" s="2"/>
      <c r="J86" s="13">
        <v>45011</v>
      </c>
      <c r="K86" s="26">
        <v>83.561800000000005</v>
      </c>
      <c r="L86" s="16">
        <f t="shared" si="9"/>
        <v>0.83561800000000008</v>
      </c>
      <c r="M86" s="2"/>
      <c r="N86" s="13">
        <v>45011</v>
      </c>
      <c r="O86" s="26">
        <v>82.462400000000002</v>
      </c>
      <c r="P86" s="17">
        <f t="shared" si="10"/>
        <v>0.82462400000000002</v>
      </c>
      <c r="Q86" s="2"/>
      <c r="R86" s="13">
        <v>45010</v>
      </c>
      <c r="S86" s="26">
        <v>84.712299999999999</v>
      </c>
      <c r="T86" s="17">
        <f t="shared" si="6"/>
        <v>0.84712299999999996</v>
      </c>
    </row>
    <row r="87" spans="1:20" x14ac:dyDescent="0.25">
      <c r="A87" s="10">
        <f t="shared" si="11"/>
        <v>27</v>
      </c>
      <c r="B87" s="13">
        <v>45012</v>
      </c>
      <c r="C87" s="27">
        <v>97.630899999999997</v>
      </c>
      <c r="D87" s="15">
        <f t="shared" si="7"/>
        <v>0.97630899999999998</v>
      </c>
      <c r="E87" s="3"/>
      <c r="F87" s="13">
        <v>45012</v>
      </c>
      <c r="G87" s="26">
        <v>91.456500000000005</v>
      </c>
      <c r="H87" s="16">
        <f t="shared" si="8"/>
        <v>0.91456500000000007</v>
      </c>
      <c r="I87" s="2"/>
      <c r="J87" s="13">
        <v>45012</v>
      </c>
      <c r="K87" s="26">
        <v>83.4833</v>
      </c>
      <c r="L87" s="16">
        <f t="shared" si="9"/>
        <v>0.83483300000000005</v>
      </c>
      <c r="M87" s="2"/>
      <c r="N87" s="13">
        <v>45012</v>
      </c>
      <c r="O87" s="26">
        <v>82.541600000000003</v>
      </c>
      <c r="P87" s="17">
        <f t="shared" si="10"/>
        <v>0.82541600000000004</v>
      </c>
      <c r="Q87" s="2"/>
      <c r="R87" s="13">
        <v>45011</v>
      </c>
      <c r="S87" s="26">
        <v>84.896900000000002</v>
      </c>
      <c r="T87" s="17">
        <f t="shared" si="6"/>
        <v>0.84896899999999997</v>
      </c>
    </row>
    <row r="88" spans="1:20" x14ac:dyDescent="0.25">
      <c r="A88" s="10">
        <f t="shared" si="11"/>
        <v>28</v>
      </c>
      <c r="B88" s="13">
        <v>45013</v>
      </c>
      <c r="C88" s="27">
        <v>97.696100000000001</v>
      </c>
      <c r="D88" s="15">
        <f t="shared" si="7"/>
        <v>0.97696099999999997</v>
      </c>
      <c r="E88" s="3"/>
      <c r="F88" s="13">
        <v>45013</v>
      </c>
      <c r="G88" s="26">
        <v>91.593900000000005</v>
      </c>
      <c r="H88" s="16">
        <f t="shared" si="8"/>
        <v>0.91593900000000006</v>
      </c>
      <c r="I88" s="2"/>
      <c r="J88" s="13">
        <v>45013</v>
      </c>
      <c r="K88" s="26">
        <v>83.305400000000006</v>
      </c>
      <c r="L88" s="16">
        <f t="shared" si="9"/>
        <v>0.83305400000000007</v>
      </c>
      <c r="M88" s="2"/>
      <c r="N88" s="13">
        <v>45013</v>
      </c>
      <c r="O88" s="26">
        <v>82.653099999999995</v>
      </c>
      <c r="P88" s="17">
        <f t="shared" si="10"/>
        <v>0.8265309999999999</v>
      </c>
      <c r="Q88" s="2"/>
      <c r="R88" s="13">
        <v>45012</v>
      </c>
      <c r="S88" s="26">
        <v>84.975899999999996</v>
      </c>
      <c r="T88" s="17">
        <f t="shared" si="6"/>
        <v>0.84975899999999993</v>
      </c>
    </row>
    <row r="89" spans="1:20" x14ac:dyDescent="0.25">
      <c r="A89" s="10">
        <f t="shared" si="11"/>
        <v>29</v>
      </c>
      <c r="B89" s="13">
        <v>45014</v>
      </c>
      <c r="C89" s="27">
        <v>97.586299999999994</v>
      </c>
      <c r="D89" s="15">
        <f t="shared" si="7"/>
        <v>0.97586299999999992</v>
      </c>
      <c r="E89" s="3"/>
      <c r="F89" s="13">
        <v>45014</v>
      </c>
      <c r="G89" s="26">
        <v>90.946399999999997</v>
      </c>
      <c r="H89" s="16">
        <f t="shared" si="8"/>
        <v>0.90946399999999994</v>
      </c>
      <c r="I89" s="2"/>
      <c r="J89" s="13">
        <v>45014</v>
      </c>
      <c r="K89" s="26">
        <v>83.0471</v>
      </c>
      <c r="L89" s="16">
        <f t="shared" si="9"/>
        <v>0.83047099999999996</v>
      </c>
      <c r="M89" s="2"/>
      <c r="N89" s="13">
        <v>45014</v>
      </c>
      <c r="O89" s="26">
        <v>82.738500000000002</v>
      </c>
      <c r="P89" s="17">
        <f t="shared" si="10"/>
        <v>0.82738500000000004</v>
      </c>
      <c r="Q89" s="2"/>
      <c r="R89" s="13">
        <v>45013</v>
      </c>
      <c r="S89" s="26">
        <v>85.069299999999998</v>
      </c>
      <c r="T89" s="17">
        <f t="shared" si="6"/>
        <v>0.85069300000000003</v>
      </c>
    </row>
    <row r="90" spans="1:20" x14ac:dyDescent="0.25">
      <c r="A90" s="10">
        <f t="shared" si="11"/>
        <v>30</v>
      </c>
      <c r="B90" s="13">
        <v>45015</v>
      </c>
      <c r="C90" s="27">
        <v>97.658000000000001</v>
      </c>
      <c r="D90" s="15">
        <f t="shared" si="7"/>
        <v>0.97658</v>
      </c>
      <c r="E90" s="3"/>
      <c r="F90" s="13">
        <v>45015</v>
      </c>
      <c r="G90" s="26">
        <v>91.118899999999996</v>
      </c>
      <c r="H90" s="16">
        <f t="shared" si="8"/>
        <v>0.91118899999999992</v>
      </c>
      <c r="I90" s="2"/>
      <c r="J90" s="13">
        <v>45015</v>
      </c>
      <c r="K90" s="26">
        <v>83.003399999999999</v>
      </c>
      <c r="L90" s="16">
        <f t="shared" si="9"/>
        <v>0.83003399999999994</v>
      </c>
      <c r="M90" s="2"/>
      <c r="N90" s="13">
        <v>45015</v>
      </c>
      <c r="O90" s="26">
        <v>82.953999999999994</v>
      </c>
      <c r="P90" s="17">
        <f t="shared" si="10"/>
        <v>0.82953999999999994</v>
      </c>
      <c r="Q90" s="2"/>
      <c r="R90" s="13">
        <v>45014</v>
      </c>
      <c r="S90" s="26">
        <v>84.990700000000004</v>
      </c>
      <c r="T90" s="17">
        <f t="shared" si="6"/>
        <v>0.84990700000000008</v>
      </c>
    </row>
    <row r="91" spans="1:20" x14ac:dyDescent="0.25">
      <c r="A91" s="10">
        <f t="shared" si="11"/>
        <v>31</v>
      </c>
      <c r="B91" s="13">
        <v>45016</v>
      </c>
      <c r="C91" s="27">
        <v>97.721500000000006</v>
      </c>
      <c r="D91" s="15">
        <f t="shared" si="7"/>
        <v>0.97721500000000006</v>
      </c>
      <c r="E91" s="3"/>
      <c r="F91" s="13">
        <v>45016</v>
      </c>
      <c r="G91" s="26">
        <v>91.199100000000001</v>
      </c>
      <c r="H91" s="16">
        <f t="shared" si="8"/>
        <v>0.911991</v>
      </c>
      <c r="I91" s="2"/>
      <c r="J91" s="13">
        <v>45016</v>
      </c>
      <c r="K91" s="26">
        <v>82.9298</v>
      </c>
      <c r="L91" s="16">
        <f t="shared" si="9"/>
        <v>0.82929799999999998</v>
      </c>
      <c r="M91" s="2"/>
      <c r="N91" s="13">
        <v>45016</v>
      </c>
      <c r="O91" s="26">
        <v>83.100200000000001</v>
      </c>
      <c r="P91" s="17">
        <f t="shared" si="10"/>
        <v>0.83100200000000002</v>
      </c>
      <c r="Q91" s="2"/>
      <c r="R91" s="13">
        <v>45015</v>
      </c>
      <c r="S91" s="26">
        <v>85.172899999999998</v>
      </c>
      <c r="T91" s="17">
        <f t="shared" si="6"/>
        <v>0.85172899999999996</v>
      </c>
    </row>
    <row r="92" spans="1:20" x14ac:dyDescent="0.25">
      <c r="A92" s="10">
        <f t="shared" si="11"/>
        <v>1</v>
      </c>
      <c r="B92" s="13">
        <v>45017</v>
      </c>
      <c r="C92" s="27">
        <v>97.7714</v>
      </c>
      <c r="D92" s="15">
        <f t="shared" si="7"/>
        <v>0.97771399999999997</v>
      </c>
      <c r="E92" s="3"/>
      <c r="F92" s="13">
        <v>45017</v>
      </c>
      <c r="G92" s="26">
        <v>91.197599999999994</v>
      </c>
      <c r="H92" s="16">
        <f t="shared" si="8"/>
        <v>0.9119759999999999</v>
      </c>
      <c r="I92" s="2"/>
      <c r="J92" s="13">
        <v>45017</v>
      </c>
      <c r="K92" s="26">
        <v>83.020200000000003</v>
      </c>
      <c r="L92" s="16">
        <f t="shared" si="9"/>
        <v>0.830202</v>
      </c>
      <c r="M92" s="2"/>
      <c r="N92" s="13">
        <v>45017</v>
      </c>
      <c r="O92" s="26">
        <v>83.329700000000003</v>
      </c>
      <c r="P92" s="17">
        <f t="shared" si="10"/>
        <v>0.83329700000000007</v>
      </c>
      <c r="Q92" s="2"/>
      <c r="R92" s="13">
        <v>45016</v>
      </c>
      <c r="S92" s="26">
        <v>85.287700000000001</v>
      </c>
      <c r="T92" s="17">
        <f t="shared" si="6"/>
        <v>0.852877</v>
      </c>
    </row>
    <row r="93" spans="1:20" x14ac:dyDescent="0.25">
      <c r="A93" s="10">
        <f t="shared" si="11"/>
        <v>2</v>
      </c>
      <c r="B93" s="13">
        <v>45018</v>
      </c>
      <c r="C93" s="27">
        <v>97.768900000000002</v>
      </c>
      <c r="D93" s="15">
        <f t="shared" si="7"/>
        <v>0.97768900000000003</v>
      </c>
      <c r="E93" s="3"/>
      <c r="F93" s="13">
        <v>45018</v>
      </c>
      <c r="G93" s="26">
        <v>91.207700000000003</v>
      </c>
      <c r="H93" s="16">
        <f t="shared" si="8"/>
        <v>0.91207700000000003</v>
      </c>
      <c r="I93" s="2"/>
      <c r="J93" s="13">
        <v>45018</v>
      </c>
      <c r="K93" s="26">
        <v>83.052999999999997</v>
      </c>
      <c r="L93" s="16">
        <f t="shared" si="9"/>
        <v>0.83052999999999999</v>
      </c>
      <c r="M93" s="2"/>
      <c r="N93" s="13">
        <v>45018</v>
      </c>
      <c r="O93" s="26">
        <v>83.540800000000004</v>
      </c>
      <c r="P93" s="17">
        <f t="shared" si="10"/>
        <v>0.83540800000000004</v>
      </c>
      <c r="Q93" s="2"/>
      <c r="R93" s="13">
        <v>45017</v>
      </c>
      <c r="S93" s="26">
        <v>85.4572</v>
      </c>
      <c r="T93" s="17">
        <f t="shared" si="6"/>
        <v>0.854572</v>
      </c>
    </row>
    <row r="94" spans="1:20" x14ac:dyDescent="0.25">
      <c r="A94" s="10">
        <f t="shared" si="11"/>
        <v>3</v>
      </c>
      <c r="B94" s="13">
        <v>45019</v>
      </c>
      <c r="C94" s="27">
        <v>97.388000000000005</v>
      </c>
      <c r="D94" s="15">
        <f t="shared" si="7"/>
        <v>0.97388000000000008</v>
      </c>
      <c r="E94" s="3"/>
      <c r="F94" s="13">
        <v>45019</v>
      </c>
      <c r="G94" s="26">
        <v>91.121300000000005</v>
      </c>
      <c r="H94" s="16">
        <f t="shared" si="8"/>
        <v>0.91121300000000005</v>
      </c>
      <c r="I94" s="2"/>
      <c r="J94" s="13">
        <v>45019</v>
      </c>
      <c r="K94" s="26">
        <v>82.902100000000004</v>
      </c>
      <c r="L94" s="16">
        <f t="shared" si="9"/>
        <v>0.82902100000000001</v>
      </c>
      <c r="M94" s="2"/>
      <c r="N94" s="13">
        <v>45019</v>
      </c>
      <c r="O94" s="26">
        <v>83.582499999999996</v>
      </c>
      <c r="P94" s="17">
        <f t="shared" si="10"/>
        <v>0.83582499999999993</v>
      </c>
      <c r="Q94" s="2"/>
      <c r="R94" s="13">
        <v>45018</v>
      </c>
      <c r="S94" s="26">
        <v>85.608999999999995</v>
      </c>
      <c r="T94" s="17">
        <f t="shared" si="6"/>
        <v>0.85608999999999991</v>
      </c>
    </row>
    <row r="95" spans="1:20" x14ac:dyDescent="0.25">
      <c r="A95" s="10">
        <f t="shared" si="11"/>
        <v>4</v>
      </c>
      <c r="B95" s="13">
        <v>45020</v>
      </c>
      <c r="C95" s="27">
        <v>97.543199999999999</v>
      </c>
      <c r="D95" s="15">
        <f t="shared" si="7"/>
        <v>0.97543199999999997</v>
      </c>
      <c r="E95" s="3"/>
      <c r="F95" s="13">
        <v>45020</v>
      </c>
      <c r="G95" s="26">
        <v>91.028499999999994</v>
      </c>
      <c r="H95" s="16">
        <f t="shared" si="8"/>
        <v>0.9102849999999999</v>
      </c>
      <c r="I95" s="2"/>
      <c r="J95" s="13">
        <v>45020</v>
      </c>
      <c r="K95" s="26">
        <v>82.877200000000002</v>
      </c>
      <c r="L95" s="16">
        <f t="shared" si="9"/>
        <v>0.82877200000000006</v>
      </c>
      <c r="M95" s="2"/>
      <c r="N95" s="13">
        <v>45020</v>
      </c>
      <c r="O95" s="26">
        <v>83.698300000000003</v>
      </c>
      <c r="P95" s="17">
        <f t="shared" si="10"/>
        <v>0.83698300000000003</v>
      </c>
      <c r="Q95" s="2"/>
      <c r="R95" s="13">
        <v>45019</v>
      </c>
      <c r="S95" s="26">
        <v>85.592399999999998</v>
      </c>
      <c r="T95" s="17">
        <f t="shared" si="6"/>
        <v>0.85592400000000002</v>
      </c>
    </row>
    <row r="96" spans="1:20" x14ac:dyDescent="0.25">
      <c r="A96" s="10">
        <f t="shared" si="11"/>
        <v>5</v>
      </c>
      <c r="B96" s="13">
        <v>45021</v>
      </c>
      <c r="C96" s="27">
        <v>97.765900000000002</v>
      </c>
      <c r="D96" s="15">
        <f t="shared" si="7"/>
        <v>0.97765900000000006</v>
      </c>
      <c r="E96" s="3"/>
      <c r="F96" s="13">
        <v>45021</v>
      </c>
      <c r="G96" s="26">
        <v>90.953599999999994</v>
      </c>
      <c r="H96" s="16">
        <f t="shared" si="8"/>
        <v>0.9095359999999999</v>
      </c>
      <c r="I96" s="2"/>
      <c r="J96" s="13">
        <v>45021</v>
      </c>
      <c r="K96" s="26">
        <v>82.797700000000006</v>
      </c>
      <c r="L96" s="16">
        <f t="shared" si="9"/>
        <v>0.82797700000000007</v>
      </c>
      <c r="M96" s="2"/>
      <c r="N96" s="13">
        <v>45021</v>
      </c>
      <c r="O96" s="26">
        <v>83.856800000000007</v>
      </c>
      <c r="P96" s="17">
        <f t="shared" si="10"/>
        <v>0.83856800000000009</v>
      </c>
      <c r="Q96" s="2"/>
      <c r="R96" s="13">
        <v>45020</v>
      </c>
      <c r="S96" s="26">
        <v>85.663399999999996</v>
      </c>
      <c r="T96" s="17">
        <f t="shared" si="6"/>
        <v>0.85663400000000001</v>
      </c>
    </row>
    <row r="97" spans="1:20" x14ac:dyDescent="0.25">
      <c r="A97" s="10">
        <f t="shared" si="11"/>
        <v>6</v>
      </c>
      <c r="B97" s="13">
        <v>45022</v>
      </c>
      <c r="C97" s="27">
        <v>97.882400000000004</v>
      </c>
      <c r="D97" s="15">
        <f t="shared" si="7"/>
        <v>0.97882400000000003</v>
      </c>
      <c r="E97" s="3"/>
      <c r="F97" s="13">
        <v>45022</v>
      </c>
      <c r="G97" s="26">
        <v>91.259600000000006</v>
      </c>
      <c r="H97" s="16">
        <f t="shared" si="8"/>
        <v>0.91259600000000007</v>
      </c>
      <c r="I97" s="2"/>
      <c r="J97" s="13">
        <v>45022</v>
      </c>
      <c r="K97" s="26">
        <v>82.9071</v>
      </c>
      <c r="L97" s="16">
        <f t="shared" si="9"/>
        <v>0.829071</v>
      </c>
      <c r="M97" s="2"/>
      <c r="N97" s="13">
        <v>45022</v>
      </c>
      <c r="O97" s="26">
        <v>83.986699999999999</v>
      </c>
      <c r="P97" s="17">
        <f t="shared" si="10"/>
        <v>0.83986700000000003</v>
      </c>
      <c r="Q97" s="2"/>
      <c r="R97" s="13">
        <v>45021</v>
      </c>
      <c r="S97" s="26">
        <v>85.767399999999995</v>
      </c>
      <c r="T97" s="17">
        <f t="shared" si="6"/>
        <v>0.85767399999999994</v>
      </c>
    </row>
    <row r="98" spans="1:20" x14ac:dyDescent="0.25">
      <c r="A98" s="10">
        <f t="shared" si="11"/>
        <v>7</v>
      </c>
      <c r="B98" s="13">
        <v>45023</v>
      </c>
      <c r="C98" s="27">
        <v>98.383899999999997</v>
      </c>
      <c r="D98" s="15">
        <f t="shared" si="7"/>
        <v>0.98383900000000002</v>
      </c>
      <c r="E98" s="3"/>
      <c r="F98" s="13">
        <v>45023</v>
      </c>
      <c r="G98" s="26">
        <v>91.247900000000001</v>
      </c>
      <c r="H98" s="16">
        <f t="shared" si="8"/>
        <v>0.91247900000000004</v>
      </c>
      <c r="I98" s="2"/>
      <c r="J98" s="13">
        <v>45023</v>
      </c>
      <c r="K98" s="26">
        <v>83.310599999999994</v>
      </c>
      <c r="L98" s="16">
        <f t="shared" si="9"/>
        <v>0.8331059999999999</v>
      </c>
      <c r="M98" s="2"/>
      <c r="N98" s="13">
        <v>45023</v>
      </c>
      <c r="O98" s="26">
        <v>84.337000000000003</v>
      </c>
      <c r="P98" s="17">
        <f t="shared" si="10"/>
        <v>0.84337000000000006</v>
      </c>
      <c r="Q98" s="2"/>
      <c r="R98" s="13">
        <v>45022</v>
      </c>
      <c r="S98" s="26">
        <v>85.926299999999998</v>
      </c>
      <c r="T98" s="17">
        <f t="shared" si="6"/>
        <v>0.859263</v>
      </c>
    </row>
    <row r="99" spans="1:20" x14ac:dyDescent="0.25">
      <c r="A99" s="10">
        <f t="shared" si="11"/>
        <v>8</v>
      </c>
      <c r="B99" s="13">
        <v>45024</v>
      </c>
      <c r="C99" s="27">
        <v>98.423900000000003</v>
      </c>
      <c r="D99" s="15">
        <f t="shared" si="7"/>
        <v>0.98423900000000009</v>
      </c>
      <c r="E99" s="3"/>
      <c r="F99" s="13">
        <v>45024</v>
      </c>
      <c r="G99" s="26">
        <v>91.2333</v>
      </c>
      <c r="H99" s="16">
        <f t="shared" si="8"/>
        <v>0.91233299999999995</v>
      </c>
      <c r="I99" s="2"/>
      <c r="J99" s="13">
        <v>45024</v>
      </c>
      <c r="K99" s="26">
        <v>83.824600000000004</v>
      </c>
      <c r="L99" s="16">
        <f t="shared" si="9"/>
        <v>0.83824600000000005</v>
      </c>
      <c r="M99" s="2"/>
      <c r="N99" s="13">
        <v>45024</v>
      </c>
      <c r="O99" s="26">
        <v>84.638300000000001</v>
      </c>
      <c r="P99" s="17">
        <f t="shared" si="10"/>
        <v>0.846383</v>
      </c>
      <c r="Q99" s="2"/>
      <c r="R99" s="13">
        <v>45023</v>
      </c>
      <c r="S99" s="26">
        <v>86.224199999999996</v>
      </c>
      <c r="T99" s="17">
        <f t="shared" si="6"/>
        <v>0.86224199999999995</v>
      </c>
    </row>
    <row r="100" spans="1:20" x14ac:dyDescent="0.25">
      <c r="A100" s="10">
        <f t="shared" si="11"/>
        <v>9</v>
      </c>
      <c r="B100" s="13">
        <v>45025</v>
      </c>
      <c r="C100" s="27">
        <v>98.436800000000005</v>
      </c>
      <c r="D100" s="15">
        <f t="shared" si="7"/>
        <v>0.98436800000000002</v>
      </c>
      <c r="E100" s="3"/>
      <c r="F100" s="13">
        <v>45025</v>
      </c>
      <c r="G100" s="26">
        <v>91.122299999999996</v>
      </c>
      <c r="H100" s="16">
        <f t="shared" si="8"/>
        <v>0.91122300000000001</v>
      </c>
      <c r="I100" s="2"/>
      <c r="J100" s="13">
        <v>45025</v>
      </c>
      <c r="K100" s="26">
        <v>84.240799999999993</v>
      </c>
      <c r="L100" s="16">
        <f t="shared" si="9"/>
        <v>0.84240799999999993</v>
      </c>
      <c r="M100" s="2"/>
      <c r="N100" s="13">
        <v>45025</v>
      </c>
      <c r="O100" s="26">
        <v>84.924199999999999</v>
      </c>
      <c r="P100" s="17">
        <f t="shared" si="10"/>
        <v>0.84924199999999994</v>
      </c>
      <c r="Q100" s="2"/>
      <c r="R100" s="13">
        <v>45024</v>
      </c>
      <c r="S100" s="26">
        <v>86.470799999999997</v>
      </c>
      <c r="T100" s="17">
        <f t="shared" si="6"/>
        <v>0.86470799999999992</v>
      </c>
    </row>
    <row r="101" spans="1:20" x14ac:dyDescent="0.25">
      <c r="A101" s="10">
        <f t="shared" si="11"/>
        <v>10</v>
      </c>
      <c r="B101" s="13">
        <v>45026</v>
      </c>
      <c r="C101" s="27">
        <v>98.282600000000002</v>
      </c>
      <c r="D101" s="15">
        <f t="shared" si="7"/>
        <v>0.98282599999999998</v>
      </c>
      <c r="E101" s="3"/>
      <c r="F101" s="13">
        <v>45026</v>
      </c>
      <c r="G101" s="26">
        <v>91.093800000000002</v>
      </c>
      <c r="H101" s="16">
        <f t="shared" si="8"/>
        <v>0.91093800000000003</v>
      </c>
      <c r="I101" s="2"/>
      <c r="J101" s="13">
        <v>45026</v>
      </c>
      <c r="K101" s="26">
        <v>84.185199999999995</v>
      </c>
      <c r="L101" s="16">
        <f t="shared" si="9"/>
        <v>0.84185199999999993</v>
      </c>
      <c r="M101" s="2"/>
      <c r="N101" s="13">
        <v>45026</v>
      </c>
      <c r="O101" s="26">
        <v>85.077600000000004</v>
      </c>
      <c r="P101" s="17">
        <f t="shared" si="10"/>
        <v>0.85077600000000009</v>
      </c>
      <c r="Q101" s="2"/>
      <c r="R101" s="13">
        <v>45025</v>
      </c>
      <c r="S101" s="26">
        <v>86.681299999999993</v>
      </c>
      <c r="T101" s="17">
        <f t="shared" si="6"/>
        <v>0.86681299999999994</v>
      </c>
    </row>
    <row r="102" spans="1:20" x14ac:dyDescent="0.25">
      <c r="A102" s="10">
        <f t="shared" si="11"/>
        <v>11</v>
      </c>
      <c r="B102" s="13">
        <v>45027</v>
      </c>
      <c r="C102" s="27">
        <v>98.047899999999998</v>
      </c>
      <c r="D102" s="15">
        <f t="shared" si="7"/>
        <v>0.98047899999999999</v>
      </c>
      <c r="E102" s="3"/>
      <c r="F102" s="13">
        <v>45027</v>
      </c>
      <c r="G102" s="26">
        <v>91.041399999999996</v>
      </c>
      <c r="H102" s="16">
        <f t="shared" si="8"/>
        <v>0.91041399999999995</v>
      </c>
      <c r="I102" s="2"/>
      <c r="J102" s="13">
        <v>45027</v>
      </c>
      <c r="K102" s="26">
        <v>84.180400000000006</v>
      </c>
      <c r="L102" s="16">
        <f t="shared" si="9"/>
        <v>0.84180400000000011</v>
      </c>
      <c r="M102" s="2"/>
      <c r="N102" s="13">
        <v>45027</v>
      </c>
      <c r="O102" s="26">
        <v>85.233599999999996</v>
      </c>
      <c r="P102" s="17">
        <f t="shared" si="10"/>
        <v>0.85233599999999998</v>
      </c>
      <c r="Q102" s="2"/>
      <c r="R102" s="13">
        <v>45026</v>
      </c>
      <c r="S102" s="26">
        <v>86.771699999999996</v>
      </c>
      <c r="T102" s="17">
        <f t="shared" si="6"/>
        <v>0.86771699999999996</v>
      </c>
    </row>
    <row r="103" spans="1:20" x14ac:dyDescent="0.25">
      <c r="A103" s="10">
        <f t="shared" si="11"/>
        <v>12</v>
      </c>
      <c r="B103" s="13">
        <v>45028</v>
      </c>
      <c r="C103" s="27">
        <v>97.898799999999994</v>
      </c>
      <c r="D103" s="15">
        <f t="shared" si="7"/>
        <v>0.97898799999999997</v>
      </c>
      <c r="E103" s="3"/>
      <c r="F103" s="13">
        <v>45028</v>
      </c>
      <c r="G103" s="26">
        <v>91.113900000000001</v>
      </c>
      <c r="H103" s="16">
        <f t="shared" si="8"/>
        <v>0.91113900000000003</v>
      </c>
      <c r="I103" s="2"/>
      <c r="J103" s="13">
        <v>45028</v>
      </c>
      <c r="K103" s="26">
        <v>84.133300000000006</v>
      </c>
      <c r="L103" s="16">
        <f t="shared" si="9"/>
        <v>0.84133300000000011</v>
      </c>
      <c r="M103" s="2"/>
      <c r="N103" s="13">
        <v>45028</v>
      </c>
      <c r="O103" s="26">
        <v>85.390699999999995</v>
      </c>
      <c r="P103" s="17">
        <f t="shared" si="10"/>
        <v>0.85390699999999997</v>
      </c>
      <c r="Q103" s="2"/>
      <c r="R103" s="13">
        <v>45027</v>
      </c>
      <c r="S103" s="26">
        <v>86.859099999999998</v>
      </c>
      <c r="T103" s="17">
        <f t="shared" si="6"/>
        <v>0.868591</v>
      </c>
    </row>
    <row r="104" spans="1:20" x14ac:dyDescent="0.25">
      <c r="A104" s="10">
        <f t="shared" si="11"/>
        <v>13</v>
      </c>
      <c r="B104" s="13">
        <v>45029</v>
      </c>
      <c r="C104" s="27">
        <v>98.031700000000001</v>
      </c>
      <c r="D104" s="15">
        <f t="shared" si="7"/>
        <v>0.98031699999999999</v>
      </c>
      <c r="E104" s="3"/>
      <c r="F104" s="13">
        <v>45029</v>
      </c>
      <c r="G104" s="26">
        <v>91.181799999999996</v>
      </c>
      <c r="H104" s="16">
        <f t="shared" si="8"/>
        <v>0.91181799999999991</v>
      </c>
      <c r="I104" s="2"/>
      <c r="J104" s="13">
        <v>45029</v>
      </c>
      <c r="K104" s="26">
        <v>84.049700000000001</v>
      </c>
      <c r="L104" s="16">
        <f t="shared" si="9"/>
        <v>0.84049700000000005</v>
      </c>
      <c r="M104" s="2"/>
      <c r="N104" s="13">
        <v>45029</v>
      </c>
      <c r="O104" s="26">
        <v>85.483699999999999</v>
      </c>
      <c r="P104" s="17">
        <f t="shared" si="10"/>
        <v>0.85483699999999996</v>
      </c>
      <c r="Q104" s="2"/>
      <c r="R104" s="13">
        <v>45028</v>
      </c>
      <c r="S104" s="26">
        <v>86.9709</v>
      </c>
      <c r="T104" s="17">
        <f t="shared" si="6"/>
        <v>0.86970899999999995</v>
      </c>
    </row>
    <row r="105" spans="1:20" x14ac:dyDescent="0.25">
      <c r="A105" s="10">
        <f t="shared" si="11"/>
        <v>14</v>
      </c>
      <c r="B105" s="13">
        <v>45030</v>
      </c>
      <c r="C105" s="27">
        <v>98.048000000000002</v>
      </c>
      <c r="D105" s="15">
        <f t="shared" si="7"/>
        <v>0.98048000000000002</v>
      </c>
      <c r="E105" s="3"/>
      <c r="F105" s="13">
        <v>45030</v>
      </c>
      <c r="G105" s="26">
        <v>90.991799999999998</v>
      </c>
      <c r="H105" s="16">
        <f t="shared" si="8"/>
        <v>0.909918</v>
      </c>
      <c r="I105" s="2"/>
      <c r="J105" s="13">
        <v>45030</v>
      </c>
      <c r="K105" s="26">
        <v>83.9465</v>
      </c>
      <c r="L105" s="16">
        <f t="shared" si="9"/>
        <v>0.83946500000000002</v>
      </c>
      <c r="M105" s="2"/>
      <c r="N105" s="13">
        <v>45030</v>
      </c>
      <c r="O105" s="26">
        <v>85.573999999999998</v>
      </c>
      <c r="P105" s="17">
        <f t="shared" si="10"/>
        <v>0.85573999999999995</v>
      </c>
      <c r="Q105" s="2"/>
      <c r="R105" s="13">
        <v>45029</v>
      </c>
      <c r="S105" s="26">
        <v>87.049099999999996</v>
      </c>
      <c r="T105" s="17">
        <f t="shared" si="6"/>
        <v>0.8704909999999999</v>
      </c>
    </row>
    <row r="106" spans="1:20" x14ac:dyDescent="0.25">
      <c r="A106" s="10">
        <f t="shared" si="11"/>
        <v>15</v>
      </c>
      <c r="B106" s="13">
        <v>45031</v>
      </c>
      <c r="C106" s="27">
        <v>98.203500000000005</v>
      </c>
      <c r="D106" s="15">
        <f t="shared" si="7"/>
        <v>0.9820350000000001</v>
      </c>
      <c r="E106" s="3"/>
      <c r="F106" s="13">
        <v>45031</v>
      </c>
      <c r="G106" s="26">
        <v>91.090100000000007</v>
      </c>
      <c r="H106" s="16">
        <f t="shared" si="8"/>
        <v>0.91090100000000007</v>
      </c>
      <c r="I106" s="2"/>
      <c r="J106" s="13">
        <v>45031</v>
      </c>
      <c r="K106" s="26">
        <v>84.0565</v>
      </c>
      <c r="L106" s="16">
        <f t="shared" si="9"/>
        <v>0.84056500000000001</v>
      </c>
      <c r="M106" s="2"/>
      <c r="N106" s="13">
        <v>45031</v>
      </c>
      <c r="O106" s="26">
        <v>85.7166</v>
      </c>
      <c r="P106" s="17">
        <f t="shared" si="10"/>
        <v>0.85716599999999998</v>
      </c>
      <c r="Q106" s="2"/>
      <c r="R106" s="13">
        <v>45030</v>
      </c>
      <c r="S106" s="26">
        <v>87.072400000000002</v>
      </c>
      <c r="T106" s="17">
        <f t="shared" si="6"/>
        <v>0.87072400000000005</v>
      </c>
    </row>
    <row r="107" spans="1:20" x14ac:dyDescent="0.25">
      <c r="A107" s="10">
        <f t="shared" si="11"/>
        <v>16</v>
      </c>
      <c r="B107" s="13">
        <v>45032</v>
      </c>
      <c r="C107" s="27">
        <v>98.3065</v>
      </c>
      <c r="D107" s="15">
        <f t="shared" si="7"/>
        <v>0.98306499999999997</v>
      </c>
      <c r="E107" s="3"/>
      <c r="F107" s="13">
        <v>45032</v>
      </c>
      <c r="G107" s="26">
        <v>91.096800000000002</v>
      </c>
      <c r="H107" s="16">
        <f t="shared" si="8"/>
        <v>0.910968</v>
      </c>
      <c r="I107" s="2"/>
      <c r="J107" s="13">
        <v>45032</v>
      </c>
      <c r="K107" s="26">
        <v>84.338399999999993</v>
      </c>
      <c r="L107" s="16">
        <f t="shared" si="9"/>
        <v>0.84338399999999991</v>
      </c>
      <c r="M107" s="2"/>
      <c r="N107" s="13">
        <v>45032</v>
      </c>
      <c r="O107" s="26">
        <v>85.817400000000006</v>
      </c>
      <c r="P107" s="17">
        <f t="shared" si="10"/>
        <v>0.8581740000000001</v>
      </c>
      <c r="Q107" s="2"/>
      <c r="R107" s="13">
        <v>45031</v>
      </c>
      <c r="S107" s="26">
        <v>87.205600000000004</v>
      </c>
      <c r="T107" s="17">
        <f t="shared" si="6"/>
        <v>0.87205600000000005</v>
      </c>
    </row>
    <row r="108" spans="1:20" x14ac:dyDescent="0.25">
      <c r="A108" s="10">
        <f t="shared" si="11"/>
        <v>17</v>
      </c>
      <c r="B108" s="13">
        <v>45033</v>
      </c>
      <c r="C108" s="27">
        <v>98.375600000000006</v>
      </c>
      <c r="D108" s="15">
        <f t="shared" si="7"/>
        <v>0.98375600000000007</v>
      </c>
      <c r="E108" s="3"/>
      <c r="F108" s="13">
        <v>45033</v>
      </c>
      <c r="G108" s="26">
        <v>90.8185</v>
      </c>
      <c r="H108" s="16">
        <f t="shared" si="8"/>
        <v>0.90818500000000002</v>
      </c>
      <c r="I108" s="2"/>
      <c r="J108" s="13">
        <v>45033</v>
      </c>
      <c r="K108" s="26">
        <v>84.774600000000007</v>
      </c>
      <c r="L108" s="16">
        <f t="shared" si="9"/>
        <v>0.84774600000000011</v>
      </c>
      <c r="M108" s="2"/>
      <c r="N108" s="13">
        <v>45033</v>
      </c>
      <c r="O108" s="26">
        <v>85.869500000000002</v>
      </c>
      <c r="P108" s="17">
        <f t="shared" si="10"/>
        <v>0.85869499999999999</v>
      </c>
      <c r="Q108" s="2"/>
      <c r="R108" s="13">
        <v>45032</v>
      </c>
      <c r="S108" s="26">
        <v>87.302499999999995</v>
      </c>
      <c r="T108" s="17">
        <f t="shared" si="6"/>
        <v>0.87302499999999994</v>
      </c>
    </row>
    <row r="109" spans="1:20" x14ac:dyDescent="0.25">
      <c r="A109" s="10">
        <f t="shared" si="11"/>
        <v>18</v>
      </c>
      <c r="B109" s="13">
        <v>45034</v>
      </c>
      <c r="C109" s="27">
        <v>98.206599999999995</v>
      </c>
      <c r="D109" s="15">
        <f t="shared" si="7"/>
        <v>0.98206599999999999</v>
      </c>
      <c r="E109" s="3"/>
      <c r="F109" s="13">
        <v>45034</v>
      </c>
      <c r="G109" s="26">
        <v>91.063900000000004</v>
      </c>
      <c r="H109" s="16">
        <f t="shared" si="8"/>
        <v>0.91063900000000009</v>
      </c>
      <c r="I109" s="2"/>
      <c r="J109" s="13">
        <v>45034</v>
      </c>
      <c r="K109" s="26">
        <v>84.825699999999998</v>
      </c>
      <c r="L109" s="16">
        <f t="shared" si="9"/>
        <v>0.84825699999999993</v>
      </c>
      <c r="M109" s="2"/>
      <c r="N109" s="13">
        <v>45034</v>
      </c>
      <c r="O109" s="26">
        <v>85.865600000000001</v>
      </c>
      <c r="P109" s="17">
        <f t="shared" si="10"/>
        <v>0.85865599999999997</v>
      </c>
      <c r="Q109" s="2"/>
      <c r="R109" s="13">
        <v>45033</v>
      </c>
      <c r="S109" s="26">
        <v>87.323899999999995</v>
      </c>
      <c r="T109" s="17">
        <f t="shared" si="6"/>
        <v>0.87323899999999999</v>
      </c>
    </row>
    <row r="110" spans="1:20" x14ac:dyDescent="0.25">
      <c r="A110" s="10">
        <f t="shared" si="11"/>
        <v>19</v>
      </c>
      <c r="B110" s="13">
        <v>45035</v>
      </c>
      <c r="C110" s="27">
        <v>98.194500000000005</v>
      </c>
      <c r="D110" s="15">
        <f t="shared" si="7"/>
        <v>0.98194500000000007</v>
      </c>
      <c r="E110" s="3"/>
      <c r="F110" s="13">
        <v>45035</v>
      </c>
      <c r="G110" s="26">
        <v>90.743799999999993</v>
      </c>
      <c r="H110" s="16">
        <f t="shared" si="8"/>
        <v>0.90743799999999997</v>
      </c>
      <c r="I110" s="2"/>
      <c r="J110" s="13">
        <v>45035</v>
      </c>
      <c r="K110" s="26">
        <v>84.980999999999995</v>
      </c>
      <c r="L110" s="16">
        <f t="shared" si="9"/>
        <v>0.84980999999999995</v>
      </c>
      <c r="M110" s="2"/>
      <c r="N110" s="13">
        <v>45035</v>
      </c>
      <c r="O110" s="26">
        <v>85.843100000000007</v>
      </c>
      <c r="P110" s="17">
        <f t="shared" si="10"/>
        <v>0.85843100000000006</v>
      </c>
      <c r="Q110" s="2"/>
      <c r="R110" s="13">
        <v>45034</v>
      </c>
      <c r="S110" s="26">
        <v>87.359300000000005</v>
      </c>
      <c r="T110" s="17">
        <f t="shared" si="6"/>
        <v>0.87359300000000006</v>
      </c>
    </row>
    <row r="111" spans="1:20" x14ac:dyDescent="0.25">
      <c r="A111" s="10">
        <f t="shared" si="11"/>
        <v>20</v>
      </c>
      <c r="B111" s="13">
        <v>45036</v>
      </c>
      <c r="C111" s="27">
        <v>98.115499999999997</v>
      </c>
      <c r="D111" s="15">
        <f t="shared" si="7"/>
        <v>0.981155</v>
      </c>
      <c r="E111" s="3"/>
      <c r="F111" s="13">
        <v>45036</v>
      </c>
      <c r="G111" s="26">
        <v>90.761300000000006</v>
      </c>
      <c r="H111" s="16">
        <f t="shared" si="8"/>
        <v>0.907613</v>
      </c>
      <c r="I111" s="2"/>
      <c r="J111" s="13">
        <v>45036</v>
      </c>
      <c r="K111" s="26">
        <v>84.955100000000002</v>
      </c>
      <c r="L111" s="16">
        <f t="shared" si="9"/>
        <v>0.84955100000000006</v>
      </c>
      <c r="M111" s="2"/>
      <c r="N111" s="13">
        <v>45036</v>
      </c>
      <c r="O111" s="26">
        <v>85.722399999999993</v>
      </c>
      <c r="P111" s="17">
        <f t="shared" si="10"/>
        <v>0.85722399999999999</v>
      </c>
      <c r="Q111" s="2"/>
      <c r="R111" s="13">
        <v>45035</v>
      </c>
      <c r="S111" s="26">
        <v>87.297200000000004</v>
      </c>
      <c r="T111" s="17">
        <f t="shared" si="6"/>
        <v>0.87297200000000008</v>
      </c>
    </row>
    <row r="112" spans="1:20" x14ac:dyDescent="0.25">
      <c r="A112" s="10">
        <f t="shared" si="11"/>
        <v>21</v>
      </c>
      <c r="B112" s="13">
        <v>45037</v>
      </c>
      <c r="C112" s="27">
        <v>98.203100000000006</v>
      </c>
      <c r="D112" s="15">
        <f t="shared" si="7"/>
        <v>0.9820310000000001</v>
      </c>
      <c r="E112" s="3"/>
      <c r="F112" s="13">
        <v>45037</v>
      </c>
      <c r="G112" s="26">
        <v>90.759299999999996</v>
      </c>
      <c r="H112" s="16">
        <f t="shared" si="8"/>
        <v>0.90759299999999998</v>
      </c>
      <c r="I112" s="2"/>
      <c r="J112" s="13">
        <v>45037</v>
      </c>
      <c r="K112" s="26">
        <v>84.963899999999995</v>
      </c>
      <c r="L112" s="16">
        <f t="shared" si="9"/>
        <v>0.84963899999999992</v>
      </c>
      <c r="M112" s="2"/>
      <c r="N112" s="13">
        <v>45037</v>
      </c>
      <c r="O112" s="26">
        <v>85.883099999999999</v>
      </c>
      <c r="P112" s="17">
        <f t="shared" si="10"/>
        <v>0.85883100000000001</v>
      </c>
      <c r="Q112" s="2"/>
      <c r="R112" s="13">
        <v>45036</v>
      </c>
      <c r="S112" s="26">
        <v>87.209800000000001</v>
      </c>
      <c r="T112" s="17">
        <f t="shared" si="6"/>
        <v>0.87209800000000004</v>
      </c>
    </row>
    <row r="113" spans="1:20" x14ac:dyDescent="0.25">
      <c r="A113" s="10">
        <f t="shared" si="11"/>
        <v>22</v>
      </c>
      <c r="B113" s="13">
        <v>45038</v>
      </c>
      <c r="C113" s="27">
        <v>98.349800000000002</v>
      </c>
      <c r="D113" s="15">
        <f t="shared" si="7"/>
        <v>0.98349799999999998</v>
      </c>
      <c r="E113" s="3"/>
      <c r="F113" s="13">
        <v>45038</v>
      </c>
      <c r="G113" s="26">
        <v>90.694599999999994</v>
      </c>
      <c r="H113" s="16">
        <f t="shared" si="8"/>
        <v>0.90694599999999992</v>
      </c>
      <c r="I113" s="2"/>
      <c r="J113" s="13">
        <v>45038</v>
      </c>
      <c r="K113" s="26">
        <v>84.936199999999999</v>
      </c>
      <c r="L113" s="16">
        <f t="shared" si="9"/>
        <v>0.84936199999999995</v>
      </c>
      <c r="M113" s="2"/>
      <c r="N113" s="13">
        <v>45038</v>
      </c>
      <c r="O113" s="26">
        <v>85.956000000000003</v>
      </c>
      <c r="P113" s="17">
        <f t="shared" si="10"/>
        <v>0.85955999999999999</v>
      </c>
      <c r="Q113" s="2"/>
      <c r="R113" s="13">
        <v>45037</v>
      </c>
      <c r="S113" s="26">
        <v>87.327200000000005</v>
      </c>
      <c r="T113" s="17">
        <f t="shared" si="6"/>
        <v>0.87327200000000005</v>
      </c>
    </row>
    <row r="114" spans="1:20" x14ac:dyDescent="0.25">
      <c r="A114" s="10">
        <f t="shared" si="11"/>
        <v>23</v>
      </c>
      <c r="B114" s="13">
        <v>45039</v>
      </c>
      <c r="C114" s="27">
        <v>98.524500000000003</v>
      </c>
      <c r="D114" s="15">
        <f t="shared" si="7"/>
        <v>0.98524500000000004</v>
      </c>
      <c r="E114" s="3"/>
      <c r="F114" s="13">
        <v>45039</v>
      </c>
      <c r="G114" s="26">
        <v>90.703999999999994</v>
      </c>
      <c r="H114" s="16">
        <f t="shared" si="8"/>
        <v>0.90703999999999996</v>
      </c>
      <c r="I114" s="2"/>
      <c r="J114" s="13">
        <v>45039</v>
      </c>
      <c r="K114" s="26">
        <v>84.827500000000001</v>
      </c>
      <c r="L114" s="16">
        <f t="shared" si="9"/>
        <v>0.848275</v>
      </c>
      <c r="M114" s="2"/>
      <c r="N114" s="13">
        <v>45039</v>
      </c>
      <c r="O114" s="26">
        <v>86.047399999999996</v>
      </c>
      <c r="P114" s="17">
        <f t="shared" si="10"/>
        <v>0.86047399999999996</v>
      </c>
      <c r="Q114" s="2"/>
      <c r="R114" s="13">
        <v>45038</v>
      </c>
      <c r="S114" s="26">
        <v>87.372500000000002</v>
      </c>
      <c r="T114" s="17">
        <f t="shared" si="6"/>
        <v>0.87372499999999997</v>
      </c>
    </row>
    <row r="115" spans="1:20" x14ac:dyDescent="0.25">
      <c r="A115" s="10">
        <f t="shared" si="11"/>
        <v>24</v>
      </c>
      <c r="B115" s="13">
        <v>45040</v>
      </c>
      <c r="C115" s="27">
        <v>98.360100000000003</v>
      </c>
      <c r="D115" s="15">
        <f t="shared" si="7"/>
        <v>0.98360100000000006</v>
      </c>
      <c r="E115" s="3"/>
      <c r="F115" s="13">
        <v>45040</v>
      </c>
      <c r="G115" s="26">
        <v>90.635900000000007</v>
      </c>
      <c r="H115" s="16">
        <f t="shared" si="8"/>
        <v>0.90635900000000003</v>
      </c>
      <c r="I115" s="2"/>
      <c r="J115" s="13">
        <v>45040</v>
      </c>
      <c r="K115" s="26">
        <v>84.961299999999994</v>
      </c>
      <c r="L115" s="16">
        <f t="shared" si="9"/>
        <v>0.84961299999999995</v>
      </c>
      <c r="M115" s="2"/>
      <c r="N115" s="13">
        <v>45040</v>
      </c>
      <c r="O115" s="26">
        <v>86.058999999999997</v>
      </c>
      <c r="P115" s="17">
        <f t="shared" si="10"/>
        <v>0.86058999999999997</v>
      </c>
      <c r="Q115" s="2"/>
      <c r="R115" s="13">
        <v>45039</v>
      </c>
      <c r="S115" s="26">
        <v>87.439800000000005</v>
      </c>
      <c r="T115" s="17">
        <f t="shared" si="6"/>
        <v>0.87439800000000001</v>
      </c>
    </row>
    <row r="116" spans="1:20" x14ac:dyDescent="0.25">
      <c r="A116" s="10">
        <f t="shared" si="11"/>
        <v>25</v>
      </c>
      <c r="B116" s="13">
        <v>45041</v>
      </c>
      <c r="C116" s="27">
        <v>98.132199999999997</v>
      </c>
      <c r="D116" s="15">
        <f t="shared" si="7"/>
        <v>0.98132200000000003</v>
      </c>
      <c r="E116" s="3"/>
      <c r="F116" s="13">
        <v>45041</v>
      </c>
      <c r="G116" s="26">
        <v>90.639899999999997</v>
      </c>
      <c r="H116" s="16">
        <f t="shared" si="8"/>
        <v>0.90639899999999995</v>
      </c>
      <c r="I116" s="2"/>
      <c r="J116" s="13">
        <v>45041</v>
      </c>
      <c r="K116" s="26">
        <v>84.746499999999997</v>
      </c>
      <c r="L116" s="16">
        <f t="shared" si="9"/>
        <v>0.84746500000000002</v>
      </c>
      <c r="M116" s="2"/>
      <c r="N116" s="13">
        <v>45041</v>
      </c>
      <c r="O116" s="26">
        <v>86.122100000000003</v>
      </c>
      <c r="P116" s="17">
        <f t="shared" si="10"/>
        <v>0.86122100000000001</v>
      </c>
      <c r="Q116" s="2"/>
      <c r="R116" s="13">
        <v>45040</v>
      </c>
      <c r="S116" s="26">
        <v>87.436599999999999</v>
      </c>
      <c r="T116" s="17">
        <f t="shared" si="6"/>
        <v>0.87436599999999998</v>
      </c>
    </row>
    <row r="117" spans="1:20" x14ac:dyDescent="0.25">
      <c r="A117" s="10">
        <f t="shared" si="11"/>
        <v>26</v>
      </c>
      <c r="B117" s="13">
        <v>45042</v>
      </c>
      <c r="C117" s="27">
        <v>97.915199999999999</v>
      </c>
      <c r="D117" s="15">
        <f t="shared" si="7"/>
        <v>0.97915200000000002</v>
      </c>
      <c r="E117" s="3"/>
      <c r="F117" s="13">
        <v>45042</v>
      </c>
      <c r="G117" s="26">
        <v>90.653099999999995</v>
      </c>
      <c r="H117" s="16">
        <f t="shared" si="8"/>
        <v>0.90653099999999998</v>
      </c>
      <c r="I117" s="2"/>
      <c r="J117" s="13">
        <v>45042</v>
      </c>
      <c r="K117" s="26">
        <v>84.523700000000005</v>
      </c>
      <c r="L117" s="16">
        <f t="shared" si="9"/>
        <v>0.84523700000000002</v>
      </c>
      <c r="M117" s="2"/>
      <c r="N117" s="13">
        <v>45042</v>
      </c>
      <c r="O117" s="26">
        <v>86.256600000000006</v>
      </c>
      <c r="P117" s="17">
        <f t="shared" si="10"/>
        <v>0.86256600000000005</v>
      </c>
      <c r="Q117" s="2"/>
      <c r="R117" s="13">
        <v>45041</v>
      </c>
      <c r="S117" s="26">
        <v>87.454599999999999</v>
      </c>
      <c r="T117" s="17">
        <f t="shared" si="6"/>
        <v>0.87454600000000005</v>
      </c>
    </row>
    <row r="118" spans="1:20" x14ac:dyDescent="0.25">
      <c r="A118" s="10">
        <f t="shared" si="11"/>
        <v>27</v>
      </c>
      <c r="B118" s="13">
        <v>45043</v>
      </c>
      <c r="C118" s="27">
        <v>97.812200000000004</v>
      </c>
      <c r="D118" s="15">
        <f t="shared" si="7"/>
        <v>0.97812200000000005</v>
      </c>
      <c r="E118" s="3"/>
      <c r="F118" s="13">
        <v>45043</v>
      </c>
      <c r="G118" s="26">
        <v>90.663899999999998</v>
      </c>
      <c r="H118" s="16">
        <f t="shared" si="8"/>
        <v>0.90663899999999997</v>
      </c>
      <c r="I118" s="2"/>
      <c r="J118" s="13">
        <v>45043</v>
      </c>
      <c r="K118" s="26">
        <v>84.284599999999998</v>
      </c>
      <c r="L118" s="16">
        <f t="shared" si="9"/>
        <v>0.84284599999999998</v>
      </c>
      <c r="M118" s="2"/>
      <c r="N118" s="13">
        <v>45043</v>
      </c>
      <c r="O118" s="26">
        <v>86.320300000000003</v>
      </c>
      <c r="P118" s="17">
        <f t="shared" si="10"/>
        <v>0.86320300000000005</v>
      </c>
      <c r="Q118" s="2"/>
      <c r="R118" s="13">
        <v>45042</v>
      </c>
      <c r="S118" s="26">
        <v>87.524100000000004</v>
      </c>
      <c r="T118" s="17">
        <f t="shared" si="6"/>
        <v>0.87524100000000005</v>
      </c>
    </row>
    <row r="119" spans="1:20" x14ac:dyDescent="0.25">
      <c r="A119" s="10">
        <f t="shared" si="11"/>
        <v>28</v>
      </c>
      <c r="B119" s="13">
        <v>45044</v>
      </c>
      <c r="C119" s="27">
        <v>97.767700000000005</v>
      </c>
      <c r="D119" s="15">
        <f t="shared" si="7"/>
        <v>0.97767700000000002</v>
      </c>
      <c r="E119" s="3"/>
      <c r="F119" s="13">
        <v>45044</v>
      </c>
      <c r="G119" s="26">
        <v>91.007499999999993</v>
      </c>
      <c r="H119" s="16">
        <f t="shared" si="8"/>
        <v>0.91007499999999997</v>
      </c>
      <c r="I119" s="2"/>
      <c r="J119" s="13">
        <v>45044</v>
      </c>
      <c r="K119" s="26">
        <v>84.019300000000001</v>
      </c>
      <c r="L119" s="16">
        <f t="shared" si="9"/>
        <v>0.84019299999999997</v>
      </c>
      <c r="M119" s="2"/>
      <c r="N119" s="13">
        <v>45044</v>
      </c>
      <c r="O119" s="26">
        <v>86.234099999999998</v>
      </c>
      <c r="P119" s="17">
        <f t="shared" si="10"/>
        <v>0.86234100000000002</v>
      </c>
      <c r="Q119" s="2"/>
      <c r="R119" s="13">
        <v>45043</v>
      </c>
      <c r="S119" s="26">
        <v>87.548500000000004</v>
      </c>
      <c r="T119" s="17">
        <f t="shared" si="6"/>
        <v>0.87548500000000007</v>
      </c>
    </row>
    <row r="120" spans="1:20" x14ac:dyDescent="0.25">
      <c r="A120" s="10">
        <f t="shared" si="11"/>
        <v>29</v>
      </c>
      <c r="B120" s="13">
        <v>45045</v>
      </c>
      <c r="C120" s="27">
        <v>98.060699999999997</v>
      </c>
      <c r="D120" s="15">
        <f t="shared" si="7"/>
        <v>0.98060700000000001</v>
      </c>
      <c r="E120" s="3"/>
      <c r="F120" s="13">
        <v>45045</v>
      </c>
      <c r="G120" s="26">
        <v>90.885000000000005</v>
      </c>
      <c r="H120" s="16">
        <f t="shared" si="8"/>
        <v>0.90885000000000005</v>
      </c>
      <c r="I120" s="2"/>
      <c r="J120" s="13">
        <v>45045</v>
      </c>
      <c r="K120" s="26">
        <v>83.96</v>
      </c>
      <c r="L120" s="16">
        <f t="shared" si="9"/>
        <v>0.8395999999999999</v>
      </c>
      <c r="M120" s="2"/>
      <c r="N120" s="13">
        <v>45045</v>
      </c>
      <c r="O120" s="26">
        <v>86.187899999999999</v>
      </c>
      <c r="P120" s="17">
        <f t="shared" si="10"/>
        <v>0.86187899999999995</v>
      </c>
      <c r="Q120" s="2"/>
      <c r="R120" s="13">
        <v>45044</v>
      </c>
      <c r="S120" s="26">
        <v>87.528099999999995</v>
      </c>
      <c r="T120" s="17">
        <f t="shared" si="6"/>
        <v>0.87528099999999998</v>
      </c>
    </row>
    <row r="121" spans="1:20" x14ac:dyDescent="0.25">
      <c r="A121" s="10">
        <f t="shared" si="11"/>
        <v>30</v>
      </c>
      <c r="B121" s="13">
        <v>45046</v>
      </c>
      <c r="C121" s="27">
        <v>98.411699999999996</v>
      </c>
      <c r="D121" s="15">
        <f t="shared" si="7"/>
        <v>0.98411699999999991</v>
      </c>
      <c r="E121" s="3"/>
      <c r="F121" s="13">
        <v>45046</v>
      </c>
      <c r="G121" s="26">
        <v>90.878</v>
      </c>
      <c r="H121" s="16">
        <f t="shared" si="8"/>
        <v>0.90878000000000003</v>
      </c>
      <c r="I121" s="2"/>
      <c r="J121" s="13">
        <v>45046</v>
      </c>
      <c r="K121" s="26">
        <v>84.027799999999999</v>
      </c>
      <c r="L121" s="16">
        <f t="shared" si="9"/>
        <v>0.84027799999999997</v>
      </c>
      <c r="M121" s="2"/>
      <c r="N121" s="13">
        <v>45046</v>
      </c>
      <c r="O121" s="26">
        <v>86.221299999999999</v>
      </c>
      <c r="P121" s="17">
        <f t="shared" si="10"/>
        <v>0.86221300000000001</v>
      </c>
      <c r="Q121" s="2"/>
      <c r="R121" s="13">
        <v>45045</v>
      </c>
      <c r="S121" s="26">
        <v>87.485200000000006</v>
      </c>
      <c r="T121" s="17">
        <f t="shared" si="6"/>
        <v>0.87485200000000007</v>
      </c>
    </row>
    <row r="122" spans="1:20" x14ac:dyDescent="0.25">
      <c r="A122" s="10">
        <f t="shared" si="11"/>
        <v>1</v>
      </c>
      <c r="B122" s="13">
        <v>45047</v>
      </c>
      <c r="C122" s="27">
        <v>98.686999999999998</v>
      </c>
      <c r="D122" s="15">
        <f t="shared" si="7"/>
        <v>0.98687000000000002</v>
      </c>
      <c r="E122" s="3"/>
      <c r="F122" s="13">
        <v>45047</v>
      </c>
      <c r="G122" s="26">
        <v>90.840400000000002</v>
      </c>
      <c r="H122" s="16">
        <f t="shared" si="8"/>
        <v>0.90840399999999999</v>
      </c>
      <c r="I122" s="2"/>
      <c r="J122" s="13">
        <v>45047</v>
      </c>
      <c r="K122" s="26">
        <v>83.919600000000003</v>
      </c>
      <c r="L122" s="16">
        <f t="shared" si="9"/>
        <v>0.83919600000000005</v>
      </c>
      <c r="M122" s="2"/>
      <c r="N122" s="13">
        <v>45047</v>
      </c>
      <c r="O122" s="26">
        <v>86.216499999999996</v>
      </c>
      <c r="P122" s="17">
        <f t="shared" si="10"/>
        <v>0.86216499999999996</v>
      </c>
      <c r="Q122" s="2"/>
      <c r="R122" s="13">
        <v>45046</v>
      </c>
      <c r="S122" s="26">
        <v>87.530500000000004</v>
      </c>
      <c r="T122" s="17">
        <f t="shared" si="6"/>
        <v>0.875305</v>
      </c>
    </row>
    <row r="123" spans="1:20" x14ac:dyDescent="0.25">
      <c r="A123" s="10">
        <f t="shared" si="11"/>
        <v>2</v>
      </c>
      <c r="B123" s="13">
        <v>45048</v>
      </c>
      <c r="C123" s="27">
        <v>98.315299999999993</v>
      </c>
      <c r="D123" s="15">
        <f t="shared" si="7"/>
        <v>0.98315299999999994</v>
      </c>
      <c r="E123" s="3"/>
      <c r="F123" s="13">
        <v>45048</v>
      </c>
      <c r="G123" s="26">
        <v>90.820099999999996</v>
      </c>
      <c r="H123" s="16">
        <f t="shared" si="8"/>
        <v>0.90820099999999993</v>
      </c>
      <c r="I123" s="2"/>
      <c r="J123" s="13">
        <v>45048</v>
      </c>
      <c r="K123" s="26">
        <v>83.678399999999996</v>
      </c>
      <c r="L123" s="16">
        <f t="shared" si="9"/>
        <v>0.83678399999999997</v>
      </c>
      <c r="M123" s="2"/>
      <c r="N123" s="13">
        <v>45048</v>
      </c>
      <c r="O123" s="26">
        <v>86.156000000000006</v>
      </c>
      <c r="P123" s="17">
        <f t="shared" si="10"/>
        <v>0.8615600000000001</v>
      </c>
      <c r="Q123" s="2"/>
      <c r="R123" s="13">
        <v>45047</v>
      </c>
      <c r="S123" s="26">
        <v>87.527299999999997</v>
      </c>
      <c r="T123" s="17">
        <f t="shared" si="6"/>
        <v>0.87527299999999997</v>
      </c>
    </row>
    <row r="124" spans="1:20" x14ac:dyDescent="0.25">
      <c r="A124" s="10">
        <f t="shared" si="11"/>
        <v>3</v>
      </c>
      <c r="B124" s="13">
        <v>45049</v>
      </c>
      <c r="C124" s="27">
        <v>98.383300000000006</v>
      </c>
      <c r="D124" s="15">
        <f t="shared" si="7"/>
        <v>0.98383300000000007</v>
      </c>
      <c r="E124" s="3"/>
      <c r="F124" s="13">
        <v>45049</v>
      </c>
      <c r="G124" s="26">
        <v>90.821299999999994</v>
      </c>
      <c r="H124" s="16">
        <f t="shared" si="8"/>
        <v>0.90821299999999994</v>
      </c>
      <c r="I124" s="2"/>
      <c r="J124" s="13">
        <v>45049</v>
      </c>
      <c r="K124" s="26">
        <v>83.593199999999996</v>
      </c>
      <c r="L124" s="16">
        <f t="shared" si="9"/>
        <v>0.83593200000000001</v>
      </c>
      <c r="M124" s="2"/>
      <c r="N124" s="13">
        <v>45049</v>
      </c>
      <c r="O124" s="26">
        <v>86.137900000000002</v>
      </c>
      <c r="P124" s="17">
        <f t="shared" si="10"/>
        <v>0.86137900000000001</v>
      </c>
      <c r="Q124" s="2"/>
      <c r="R124" s="13">
        <v>45048</v>
      </c>
      <c r="S124" s="26">
        <v>87.444999999999993</v>
      </c>
      <c r="T124" s="17">
        <f t="shared" si="6"/>
        <v>0.87444999999999995</v>
      </c>
    </row>
    <row r="125" spans="1:20" x14ac:dyDescent="0.25">
      <c r="A125" s="10">
        <f t="shared" si="11"/>
        <v>4</v>
      </c>
      <c r="B125" s="13">
        <v>45050</v>
      </c>
      <c r="C125" s="27">
        <v>98.6995</v>
      </c>
      <c r="D125" s="15">
        <f t="shared" si="7"/>
        <v>0.98699499999999996</v>
      </c>
      <c r="E125" s="3"/>
      <c r="F125" s="13">
        <v>45050</v>
      </c>
      <c r="G125" s="26">
        <v>90.852999999999994</v>
      </c>
      <c r="H125" s="16">
        <f t="shared" si="8"/>
        <v>0.90852999999999995</v>
      </c>
      <c r="I125" s="2"/>
      <c r="J125" s="13">
        <v>45050</v>
      </c>
      <c r="K125" s="26">
        <v>83.967200000000005</v>
      </c>
      <c r="L125" s="16">
        <f t="shared" si="9"/>
        <v>0.83967200000000008</v>
      </c>
      <c r="M125" s="2"/>
      <c r="N125" s="13">
        <v>45050</v>
      </c>
      <c r="O125" s="26">
        <v>86.162899999999993</v>
      </c>
      <c r="P125" s="17">
        <f t="shared" si="10"/>
        <v>0.86162899999999998</v>
      </c>
      <c r="Q125" s="2"/>
      <c r="R125" s="13">
        <v>45049</v>
      </c>
      <c r="S125" s="26">
        <v>87.430099999999996</v>
      </c>
      <c r="T125" s="17">
        <f t="shared" si="6"/>
        <v>0.87430099999999999</v>
      </c>
    </row>
    <row r="126" spans="1:20" x14ac:dyDescent="0.25">
      <c r="A126" s="10">
        <f t="shared" si="11"/>
        <v>5</v>
      </c>
      <c r="B126" s="13">
        <v>45051</v>
      </c>
      <c r="C126" s="27">
        <v>98.659000000000006</v>
      </c>
      <c r="D126" s="15">
        <f t="shared" si="7"/>
        <v>0.98659000000000008</v>
      </c>
      <c r="E126" s="3"/>
      <c r="F126" s="13">
        <v>45051</v>
      </c>
      <c r="G126" s="26">
        <v>90.826499999999996</v>
      </c>
      <c r="H126" s="16">
        <f t="shared" si="8"/>
        <v>0.90826499999999999</v>
      </c>
      <c r="I126" s="2"/>
      <c r="J126" s="13">
        <v>45051</v>
      </c>
      <c r="K126" s="26">
        <v>84.540199999999999</v>
      </c>
      <c r="L126" s="16">
        <f t="shared" si="9"/>
        <v>0.84540199999999999</v>
      </c>
      <c r="M126" s="2"/>
      <c r="N126" s="13">
        <v>45051</v>
      </c>
      <c r="O126" s="26">
        <v>86.183999999999997</v>
      </c>
      <c r="P126" s="17">
        <f t="shared" si="10"/>
        <v>0.86183999999999994</v>
      </c>
      <c r="Q126" s="2"/>
      <c r="R126" s="13">
        <v>45050</v>
      </c>
      <c r="S126" s="26">
        <v>87.495999999999995</v>
      </c>
      <c r="T126" s="17">
        <f t="shared" si="6"/>
        <v>0.87495999999999996</v>
      </c>
    </row>
    <row r="127" spans="1:20" x14ac:dyDescent="0.25">
      <c r="A127" s="10">
        <f t="shared" si="11"/>
        <v>6</v>
      </c>
      <c r="B127" s="13">
        <v>45052</v>
      </c>
      <c r="C127" s="27">
        <v>98.773200000000003</v>
      </c>
      <c r="D127" s="15">
        <f t="shared" si="7"/>
        <v>0.98773200000000005</v>
      </c>
      <c r="E127" s="3"/>
      <c r="F127" s="13">
        <v>45052</v>
      </c>
      <c r="G127" s="26">
        <v>90.883899999999997</v>
      </c>
      <c r="H127" s="16">
        <f t="shared" si="8"/>
        <v>0.90883899999999995</v>
      </c>
      <c r="I127" s="2"/>
      <c r="J127" s="13">
        <v>45052</v>
      </c>
      <c r="K127" s="26">
        <v>85.054900000000004</v>
      </c>
      <c r="L127" s="16">
        <f t="shared" si="9"/>
        <v>0.850549</v>
      </c>
      <c r="M127" s="2"/>
      <c r="N127" s="13">
        <v>45052</v>
      </c>
      <c r="O127" s="26">
        <v>86.247500000000002</v>
      </c>
      <c r="P127" s="17">
        <f t="shared" si="10"/>
        <v>0.86247499999999999</v>
      </c>
      <c r="Q127" s="2"/>
      <c r="R127" s="13">
        <v>45051</v>
      </c>
      <c r="S127" s="26">
        <v>87.5441</v>
      </c>
      <c r="T127" s="17">
        <f t="shared" si="6"/>
        <v>0.87544100000000002</v>
      </c>
    </row>
    <row r="128" spans="1:20" x14ac:dyDescent="0.25">
      <c r="A128" s="10">
        <f t="shared" si="11"/>
        <v>7</v>
      </c>
      <c r="B128" s="13">
        <v>45053</v>
      </c>
      <c r="C128" s="27">
        <v>98.838700000000003</v>
      </c>
      <c r="D128" s="15">
        <f t="shared" si="7"/>
        <v>0.98838700000000002</v>
      </c>
      <c r="E128" s="3"/>
      <c r="F128" s="13">
        <v>45053</v>
      </c>
      <c r="G128" s="26">
        <v>90.772800000000004</v>
      </c>
      <c r="H128" s="16">
        <f t="shared" si="8"/>
        <v>0.90772800000000009</v>
      </c>
      <c r="I128" s="2"/>
      <c r="J128" s="13">
        <v>45053</v>
      </c>
      <c r="K128" s="26">
        <v>85.348799999999997</v>
      </c>
      <c r="L128" s="16">
        <f t="shared" si="9"/>
        <v>0.85348800000000002</v>
      </c>
      <c r="M128" s="2"/>
      <c r="N128" s="13">
        <v>45053</v>
      </c>
      <c r="O128" s="26">
        <v>86.310400000000001</v>
      </c>
      <c r="P128" s="17">
        <f t="shared" si="10"/>
        <v>0.86310399999999998</v>
      </c>
      <c r="Q128" s="2"/>
      <c r="R128" s="13">
        <v>45052</v>
      </c>
      <c r="S128" s="26">
        <v>87.640799999999999</v>
      </c>
      <c r="T128" s="17">
        <f t="shared" si="6"/>
        <v>0.87640799999999996</v>
      </c>
    </row>
    <row r="129" spans="1:20" x14ac:dyDescent="0.25">
      <c r="A129" s="10">
        <f t="shared" si="11"/>
        <v>8</v>
      </c>
      <c r="B129" s="13">
        <v>45054</v>
      </c>
      <c r="C129" s="27">
        <v>98.826899999999995</v>
      </c>
      <c r="D129" s="15">
        <f t="shared" si="7"/>
        <v>0.98826899999999995</v>
      </c>
      <c r="E129" s="3"/>
      <c r="F129" s="13">
        <v>45054</v>
      </c>
      <c r="G129" s="26">
        <v>90.669300000000007</v>
      </c>
      <c r="H129" s="16">
        <f t="shared" si="8"/>
        <v>0.90669300000000008</v>
      </c>
      <c r="I129" s="2"/>
      <c r="J129" s="13">
        <v>45054</v>
      </c>
      <c r="K129" s="26">
        <v>85.641499999999994</v>
      </c>
      <c r="L129" s="16">
        <f t="shared" si="9"/>
        <v>0.85641499999999993</v>
      </c>
      <c r="M129" s="2"/>
      <c r="N129" s="13">
        <v>45054</v>
      </c>
      <c r="O129" s="26">
        <v>86.368300000000005</v>
      </c>
      <c r="P129" s="17">
        <f t="shared" si="10"/>
        <v>0.86368300000000009</v>
      </c>
      <c r="Q129" s="2"/>
      <c r="R129" s="13">
        <v>45053</v>
      </c>
      <c r="S129" s="26">
        <v>87.6892</v>
      </c>
      <c r="T129" s="17">
        <f t="shared" si="6"/>
        <v>0.876892</v>
      </c>
    </row>
    <row r="130" spans="1:20" x14ac:dyDescent="0.25">
      <c r="A130" s="10">
        <f t="shared" si="11"/>
        <v>9</v>
      </c>
      <c r="B130" s="13">
        <v>45055</v>
      </c>
      <c r="C130" s="27">
        <v>98.339500000000001</v>
      </c>
      <c r="D130" s="15">
        <f t="shared" si="7"/>
        <v>0.98339500000000002</v>
      </c>
      <c r="E130" s="3"/>
      <c r="F130" s="13">
        <v>45055</v>
      </c>
      <c r="G130" s="26">
        <v>90.598299999999995</v>
      </c>
      <c r="H130" s="16">
        <f t="shared" si="8"/>
        <v>0.90598299999999998</v>
      </c>
      <c r="I130" s="2"/>
      <c r="J130" s="13">
        <v>45055</v>
      </c>
      <c r="K130" s="26">
        <v>85.849900000000005</v>
      </c>
      <c r="L130" s="16">
        <f t="shared" si="9"/>
        <v>0.85849900000000001</v>
      </c>
      <c r="M130" s="2"/>
      <c r="N130" s="13">
        <v>45055</v>
      </c>
      <c r="O130" s="26">
        <v>86.3553</v>
      </c>
      <c r="P130" s="17">
        <f t="shared" si="10"/>
        <v>0.86355300000000002</v>
      </c>
      <c r="Q130" s="2"/>
      <c r="R130" s="13">
        <v>45054</v>
      </c>
      <c r="S130" s="26">
        <v>87.731300000000005</v>
      </c>
      <c r="T130" s="17">
        <f t="shared" si="6"/>
        <v>0.87731300000000001</v>
      </c>
    </row>
    <row r="131" spans="1:20" x14ac:dyDescent="0.25">
      <c r="A131" s="10">
        <f t="shared" si="11"/>
        <v>10</v>
      </c>
      <c r="B131" s="13">
        <v>45056</v>
      </c>
      <c r="C131" s="27">
        <v>98.166300000000007</v>
      </c>
      <c r="D131" s="15">
        <f t="shared" si="7"/>
        <v>0.98166300000000006</v>
      </c>
      <c r="E131" s="3"/>
      <c r="F131" s="13">
        <v>45056</v>
      </c>
      <c r="G131" s="26">
        <v>90.542699999999996</v>
      </c>
      <c r="H131" s="16">
        <f t="shared" si="8"/>
        <v>0.90542699999999998</v>
      </c>
      <c r="I131" s="2"/>
      <c r="J131" s="13">
        <v>45056</v>
      </c>
      <c r="K131" s="26">
        <v>85.923100000000005</v>
      </c>
      <c r="L131" s="16">
        <f t="shared" si="9"/>
        <v>0.85923100000000008</v>
      </c>
      <c r="M131" s="2"/>
      <c r="N131" s="13">
        <v>45056</v>
      </c>
      <c r="O131" s="26">
        <v>86.322500000000005</v>
      </c>
      <c r="P131" s="17">
        <f t="shared" si="10"/>
        <v>0.86322500000000002</v>
      </c>
      <c r="Q131" s="2"/>
      <c r="R131" s="13">
        <v>45055</v>
      </c>
      <c r="S131" s="26">
        <v>87.698700000000002</v>
      </c>
      <c r="T131" s="17">
        <f t="shared" ref="T131:T194" si="12">IF($S131="","",$S131/100)</f>
        <v>0.87698700000000007</v>
      </c>
    </row>
    <row r="132" spans="1:20" x14ac:dyDescent="0.25">
      <c r="A132" s="10">
        <f t="shared" si="11"/>
        <v>11</v>
      </c>
      <c r="B132" s="13">
        <v>45057</v>
      </c>
      <c r="C132" s="27">
        <v>98.296800000000005</v>
      </c>
      <c r="D132" s="15">
        <f t="shared" ref="D132:D195" si="13">IF($C132="","",$C132/100)</f>
        <v>0.98296800000000006</v>
      </c>
      <c r="E132" s="3"/>
      <c r="F132" s="13">
        <v>45057</v>
      </c>
      <c r="G132" s="26">
        <v>90.573800000000006</v>
      </c>
      <c r="H132" s="16">
        <f t="shared" ref="H132:H195" si="14">IF($G132="","",$G132/100)</f>
        <v>0.90573800000000004</v>
      </c>
      <c r="I132" s="2"/>
      <c r="J132" s="13">
        <v>45057</v>
      </c>
      <c r="K132" s="26">
        <v>85.729299999999995</v>
      </c>
      <c r="L132" s="16">
        <f t="shared" ref="L132:L195" si="15">IF($K132="","",$K132/100)</f>
        <v>0.85729299999999997</v>
      </c>
      <c r="M132" s="2"/>
      <c r="N132" s="13">
        <v>45057</v>
      </c>
      <c r="O132" s="26">
        <v>86.277199999999993</v>
      </c>
      <c r="P132" s="17">
        <f t="shared" ref="P132:P195" si="16">IF($O132="","",$O132/100)</f>
        <v>0.86277199999999998</v>
      </c>
      <c r="Q132" s="2"/>
      <c r="R132" s="13">
        <v>45056</v>
      </c>
      <c r="S132" s="26">
        <v>87.661900000000003</v>
      </c>
      <c r="T132" s="17">
        <f t="shared" si="12"/>
        <v>0.87661900000000004</v>
      </c>
    </row>
    <row r="133" spans="1:20" x14ac:dyDescent="0.25">
      <c r="A133" s="10">
        <f t="shared" ref="A133:A196" si="17">DAY(B133)</f>
        <v>12</v>
      </c>
      <c r="B133" s="13">
        <v>45058</v>
      </c>
      <c r="C133" s="27">
        <v>98.384900000000002</v>
      </c>
      <c r="D133" s="15">
        <f t="shared" si="13"/>
        <v>0.98384899999999997</v>
      </c>
      <c r="E133" s="3"/>
      <c r="F133" s="13">
        <v>45058</v>
      </c>
      <c r="G133" s="26">
        <v>90.403199999999998</v>
      </c>
      <c r="H133" s="16">
        <f t="shared" si="14"/>
        <v>0.90403199999999995</v>
      </c>
      <c r="I133" s="2"/>
      <c r="J133" s="13">
        <v>45058</v>
      </c>
      <c r="K133" s="26">
        <v>85.354299999999995</v>
      </c>
      <c r="L133" s="16">
        <f t="shared" si="15"/>
        <v>0.85354299999999994</v>
      </c>
      <c r="M133" s="2"/>
      <c r="N133" s="13">
        <v>45058</v>
      </c>
      <c r="O133" s="26">
        <v>86.232799999999997</v>
      </c>
      <c r="P133" s="17">
        <f t="shared" si="16"/>
        <v>0.86232799999999998</v>
      </c>
      <c r="Q133" s="2"/>
      <c r="R133" s="13">
        <v>45057</v>
      </c>
      <c r="S133" s="26">
        <v>87.629000000000005</v>
      </c>
      <c r="T133" s="17">
        <f t="shared" si="12"/>
        <v>0.87629000000000001</v>
      </c>
    </row>
    <row r="134" spans="1:20" x14ac:dyDescent="0.25">
      <c r="A134" s="10">
        <f t="shared" si="17"/>
        <v>13</v>
      </c>
      <c r="B134" s="13">
        <v>45059</v>
      </c>
      <c r="C134" s="27">
        <v>98.130899999999997</v>
      </c>
      <c r="D134" s="15">
        <f t="shared" si="13"/>
        <v>0.98130899999999999</v>
      </c>
      <c r="E134" s="3"/>
      <c r="F134" s="13">
        <v>45059</v>
      </c>
      <c r="G134" s="26">
        <v>90.385499999999993</v>
      </c>
      <c r="H134" s="16">
        <f t="shared" si="14"/>
        <v>0.90385499999999996</v>
      </c>
      <c r="I134" s="2"/>
      <c r="J134" s="13">
        <v>45059</v>
      </c>
      <c r="K134" s="26">
        <v>85.204099999999997</v>
      </c>
      <c r="L134" s="16">
        <f t="shared" si="15"/>
        <v>0.85204099999999994</v>
      </c>
      <c r="M134" s="2"/>
      <c r="N134" s="13">
        <v>45059</v>
      </c>
      <c r="O134" s="26">
        <v>86.202799999999996</v>
      </c>
      <c r="P134" s="17">
        <f t="shared" si="16"/>
        <v>0.86202800000000002</v>
      </c>
      <c r="Q134" s="2"/>
      <c r="R134" s="13">
        <v>45058</v>
      </c>
      <c r="S134" s="26">
        <v>87.546000000000006</v>
      </c>
      <c r="T134" s="17">
        <f t="shared" si="12"/>
        <v>0.87546000000000002</v>
      </c>
    </row>
    <row r="135" spans="1:20" x14ac:dyDescent="0.25">
      <c r="A135" s="10">
        <f t="shared" si="17"/>
        <v>14</v>
      </c>
      <c r="B135" s="13">
        <v>45060</v>
      </c>
      <c r="C135" s="27">
        <v>98.435500000000005</v>
      </c>
      <c r="D135" s="15">
        <f t="shared" si="13"/>
        <v>0.98435500000000009</v>
      </c>
      <c r="E135" s="3"/>
      <c r="F135" s="13">
        <v>45060</v>
      </c>
      <c r="G135" s="26">
        <v>90.403599999999997</v>
      </c>
      <c r="H135" s="16">
        <f t="shared" si="14"/>
        <v>0.90403599999999995</v>
      </c>
      <c r="I135" s="2"/>
      <c r="J135" s="13">
        <v>45060</v>
      </c>
      <c r="K135" s="26">
        <v>85.178299999999993</v>
      </c>
      <c r="L135" s="16">
        <f t="shared" si="15"/>
        <v>0.85178299999999996</v>
      </c>
      <c r="M135" s="2"/>
      <c r="N135" s="13">
        <v>45060</v>
      </c>
      <c r="O135" s="26">
        <v>86.237399999999994</v>
      </c>
      <c r="P135" s="17">
        <f t="shared" si="16"/>
        <v>0.86237399999999997</v>
      </c>
      <c r="Q135" s="2"/>
      <c r="R135" s="13">
        <v>45059</v>
      </c>
      <c r="S135" s="26">
        <v>87.498099999999994</v>
      </c>
      <c r="T135" s="17">
        <f t="shared" si="12"/>
        <v>0.8749809999999999</v>
      </c>
    </row>
    <row r="136" spans="1:20" x14ac:dyDescent="0.25">
      <c r="A136" s="10">
        <f t="shared" si="17"/>
        <v>15</v>
      </c>
      <c r="B136" s="13">
        <v>45061</v>
      </c>
      <c r="C136" s="27">
        <v>98.727000000000004</v>
      </c>
      <c r="D136" s="15">
        <f t="shared" si="13"/>
        <v>0.98727000000000009</v>
      </c>
      <c r="E136" s="3"/>
      <c r="F136" s="13">
        <v>45061</v>
      </c>
      <c r="G136" s="26">
        <v>90.356999999999999</v>
      </c>
      <c r="H136" s="16">
        <f t="shared" si="14"/>
        <v>0.90356999999999998</v>
      </c>
      <c r="I136" s="2"/>
      <c r="J136" s="13">
        <v>45061</v>
      </c>
      <c r="K136" s="26">
        <v>85.028000000000006</v>
      </c>
      <c r="L136" s="16">
        <f t="shared" si="15"/>
        <v>0.85028000000000004</v>
      </c>
      <c r="M136" s="2"/>
      <c r="N136" s="13">
        <v>45061</v>
      </c>
      <c r="O136" s="26">
        <v>86.187799999999996</v>
      </c>
      <c r="P136" s="17">
        <f t="shared" si="16"/>
        <v>0.86187799999999992</v>
      </c>
      <c r="Q136" s="2"/>
      <c r="R136" s="13">
        <v>45060</v>
      </c>
      <c r="S136" s="26">
        <v>87.539599999999993</v>
      </c>
      <c r="T136" s="17">
        <f t="shared" si="12"/>
        <v>0.87539599999999995</v>
      </c>
    </row>
    <row r="137" spans="1:20" x14ac:dyDescent="0.25">
      <c r="A137" s="10">
        <f t="shared" si="17"/>
        <v>16</v>
      </c>
      <c r="B137" s="13">
        <v>45062</v>
      </c>
      <c r="C137" s="27">
        <v>98.663300000000007</v>
      </c>
      <c r="D137" s="15">
        <f t="shared" si="13"/>
        <v>0.98663300000000009</v>
      </c>
      <c r="E137" s="3"/>
      <c r="F137" s="13">
        <v>45062</v>
      </c>
      <c r="G137" s="26">
        <v>90.402600000000007</v>
      </c>
      <c r="H137" s="16">
        <f t="shared" si="14"/>
        <v>0.90402600000000011</v>
      </c>
      <c r="I137" s="2"/>
      <c r="J137" s="13">
        <v>45062</v>
      </c>
      <c r="K137" s="26">
        <v>84.876999999999995</v>
      </c>
      <c r="L137" s="16">
        <f t="shared" si="15"/>
        <v>0.84876999999999991</v>
      </c>
      <c r="M137" s="2"/>
      <c r="N137" s="13">
        <v>45062</v>
      </c>
      <c r="O137" s="26">
        <v>86.1815</v>
      </c>
      <c r="P137" s="17">
        <f t="shared" si="16"/>
        <v>0.861815</v>
      </c>
      <c r="Q137" s="2"/>
      <c r="R137" s="13">
        <v>45061</v>
      </c>
      <c r="S137" s="26">
        <v>87.501400000000004</v>
      </c>
      <c r="T137" s="17">
        <f t="shared" si="12"/>
        <v>0.87501400000000007</v>
      </c>
    </row>
    <row r="138" spans="1:20" x14ac:dyDescent="0.25">
      <c r="A138" s="10">
        <f t="shared" si="17"/>
        <v>17</v>
      </c>
      <c r="B138" s="13">
        <v>45063</v>
      </c>
      <c r="C138" s="27">
        <v>98.555999999999997</v>
      </c>
      <c r="D138" s="15">
        <f t="shared" si="13"/>
        <v>0.98555999999999999</v>
      </c>
      <c r="E138" s="3"/>
      <c r="F138" s="13">
        <v>45063</v>
      </c>
      <c r="G138" s="26">
        <v>90.376599999999996</v>
      </c>
      <c r="H138" s="16">
        <f t="shared" si="14"/>
        <v>0.90376599999999996</v>
      </c>
      <c r="I138" s="2"/>
      <c r="J138" s="13">
        <v>45063</v>
      </c>
      <c r="K138" s="26">
        <v>84.462000000000003</v>
      </c>
      <c r="L138" s="16">
        <f t="shared" si="15"/>
        <v>0.84462000000000004</v>
      </c>
      <c r="M138" s="2"/>
      <c r="N138" s="13">
        <v>45063</v>
      </c>
      <c r="O138" s="26">
        <v>86.145399999999995</v>
      </c>
      <c r="P138" s="17">
        <f t="shared" si="16"/>
        <v>0.86145399999999994</v>
      </c>
      <c r="Q138" s="2"/>
      <c r="R138" s="13">
        <v>45062</v>
      </c>
      <c r="S138" s="26">
        <v>87.491200000000006</v>
      </c>
      <c r="T138" s="17">
        <f t="shared" si="12"/>
        <v>0.87491200000000002</v>
      </c>
    </row>
    <row r="139" spans="1:20" x14ac:dyDescent="0.25">
      <c r="A139" s="10">
        <f t="shared" si="17"/>
        <v>18</v>
      </c>
      <c r="B139" s="13">
        <v>45064</v>
      </c>
      <c r="C139" s="27">
        <v>98.615099999999998</v>
      </c>
      <c r="D139" s="15">
        <f t="shared" si="13"/>
        <v>0.986151</v>
      </c>
      <c r="E139" s="3"/>
      <c r="F139" s="13">
        <v>45064</v>
      </c>
      <c r="G139" s="26">
        <v>90.354600000000005</v>
      </c>
      <c r="H139" s="16">
        <f t="shared" si="14"/>
        <v>0.90354600000000007</v>
      </c>
      <c r="I139" s="2"/>
      <c r="J139" s="13">
        <v>45064</v>
      </c>
      <c r="K139" s="26">
        <v>84.149699999999996</v>
      </c>
      <c r="L139" s="16">
        <f t="shared" si="15"/>
        <v>0.84149699999999994</v>
      </c>
      <c r="M139" s="2"/>
      <c r="N139" s="13">
        <v>45064</v>
      </c>
      <c r="O139" s="26">
        <v>86.147000000000006</v>
      </c>
      <c r="P139" s="17">
        <f t="shared" si="16"/>
        <v>0.86147000000000007</v>
      </c>
      <c r="Q139" s="2"/>
      <c r="R139" s="13">
        <v>45063</v>
      </c>
      <c r="S139" s="26">
        <v>87.426500000000004</v>
      </c>
      <c r="T139" s="17">
        <f t="shared" si="12"/>
        <v>0.87426500000000007</v>
      </c>
    </row>
    <row r="140" spans="1:20" x14ac:dyDescent="0.25">
      <c r="A140" s="10">
        <f t="shared" si="17"/>
        <v>19</v>
      </c>
      <c r="B140" s="13">
        <v>45065</v>
      </c>
      <c r="C140" s="27">
        <v>98.660899999999998</v>
      </c>
      <c r="D140" s="15">
        <f t="shared" si="13"/>
        <v>0.98660899999999996</v>
      </c>
      <c r="E140" s="3"/>
      <c r="F140" s="13">
        <v>45065</v>
      </c>
      <c r="G140" s="26">
        <v>90.241100000000003</v>
      </c>
      <c r="H140" s="16">
        <f t="shared" si="14"/>
        <v>0.90241100000000007</v>
      </c>
      <c r="I140" s="2"/>
      <c r="J140" s="13">
        <v>45065</v>
      </c>
      <c r="K140" s="26">
        <v>83.860299999999995</v>
      </c>
      <c r="L140" s="16">
        <f t="shared" si="15"/>
        <v>0.83860299999999999</v>
      </c>
      <c r="M140" s="2"/>
      <c r="N140" s="13">
        <v>45065</v>
      </c>
      <c r="O140" s="26">
        <v>86.104100000000003</v>
      </c>
      <c r="P140" s="17">
        <f t="shared" si="16"/>
        <v>0.86104100000000006</v>
      </c>
      <c r="Q140" s="2"/>
      <c r="R140" s="13">
        <v>45064</v>
      </c>
      <c r="S140" s="26">
        <v>87.405000000000001</v>
      </c>
      <c r="T140" s="17">
        <f t="shared" si="12"/>
        <v>0.87404999999999999</v>
      </c>
    </row>
    <row r="141" spans="1:20" x14ac:dyDescent="0.25">
      <c r="A141" s="10">
        <f t="shared" si="17"/>
        <v>20</v>
      </c>
      <c r="B141" s="13">
        <v>45066</v>
      </c>
      <c r="C141" s="27">
        <v>98.624700000000004</v>
      </c>
      <c r="D141" s="15">
        <f t="shared" si="13"/>
        <v>0.9862470000000001</v>
      </c>
      <c r="E141" s="3"/>
      <c r="F141" s="13">
        <v>45066</v>
      </c>
      <c r="G141" s="26">
        <v>90.2042</v>
      </c>
      <c r="H141" s="16">
        <f t="shared" si="14"/>
        <v>0.90204200000000001</v>
      </c>
      <c r="I141" s="2"/>
      <c r="J141" s="13">
        <v>45066</v>
      </c>
      <c r="K141" s="26">
        <v>83.810100000000006</v>
      </c>
      <c r="L141" s="16">
        <f t="shared" si="15"/>
        <v>0.8381010000000001</v>
      </c>
      <c r="M141" s="2"/>
      <c r="N141" s="13">
        <v>45066</v>
      </c>
      <c r="O141" s="26">
        <v>86.076400000000007</v>
      </c>
      <c r="P141" s="17">
        <f t="shared" si="16"/>
        <v>0.86076400000000008</v>
      </c>
      <c r="Q141" s="2"/>
      <c r="R141" s="13">
        <v>45065</v>
      </c>
      <c r="S141" s="26">
        <v>87.337000000000003</v>
      </c>
      <c r="T141" s="17">
        <f t="shared" si="12"/>
        <v>0.87336999999999998</v>
      </c>
    </row>
    <row r="142" spans="1:20" x14ac:dyDescent="0.25">
      <c r="A142" s="10">
        <f t="shared" si="17"/>
        <v>21</v>
      </c>
      <c r="B142" s="13">
        <v>45067</v>
      </c>
      <c r="C142" s="27">
        <v>98.688800000000001</v>
      </c>
      <c r="D142" s="15">
        <f t="shared" si="13"/>
        <v>0.98688799999999999</v>
      </c>
      <c r="E142" s="3"/>
      <c r="F142" s="13">
        <v>45067</v>
      </c>
      <c r="G142" s="26">
        <v>90.082800000000006</v>
      </c>
      <c r="H142" s="16">
        <f t="shared" si="14"/>
        <v>0.90082800000000007</v>
      </c>
      <c r="I142" s="2"/>
      <c r="J142" s="13">
        <v>45067</v>
      </c>
      <c r="K142" s="26">
        <v>83.876400000000004</v>
      </c>
      <c r="L142" s="16">
        <f t="shared" si="15"/>
        <v>0.83876400000000007</v>
      </c>
      <c r="M142" s="2"/>
      <c r="N142" s="13">
        <v>45067</v>
      </c>
      <c r="O142" s="26">
        <v>86.137299999999996</v>
      </c>
      <c r="P142" s="17">
        <f t="shared" si="16"/>
        <v>0.86137299999999994</v>
      </c>
      <c r="Q142" s="2"/>
      <c r="R142" s="13">
        <v>45066</v>
      </c>
      <c r="S142" s="26">
        <v>87.305599999999998</v>
      </c>
      <c r="T142" s="17">
        <f t="shared" si="12"/>
        <v>0.87305599999999994</v>
      </c>
    </row>
    <row r="143" spans="1:20" x14ac:dyDescent="0.25">
      <c r="A143" s="10">
        <f t="shared" si="17"/>
        <v>22</v>
      </c>
      <c r="B143" s="13">
        <v>45068</v>
      </c>
      <c r="C143" s="27">
        <v>98.647300000000001</v>
      </c>
      <c r="D143" s="15">
        <f t="shared" si="13"/>
        <v>0.98647300000000004</v>
      </c>
      <c r="E143" s="3"/>
      <c r="F143" s="13">
        <v>45068</v>
      </c>
      <c r="G143" s="26">
        <v>89.872200000000007</v>
      </c>
      <c r="H143" s="16">
        <f t="shared" si="14"/>
        <v>0.89872200000000002</v>
      </c>
      <c r="I143" s="2"/>
      <c r="J143" s="13">
        <v>45068</v>
      </c>
      <c r="K143" s="26">
        <v>83.639899999999997</v>
      </c>
      <c r="L143" s="16">
        <f t="shared" si="15"/>
        <v>0.836399</v>
      </c>
      <c r="M143" s="2"/>
      <c r="N143" s="13">
        <v>45068</v>
      </c>
      <c r="O143" s="26">
        <v>86.089600000000004</v>
      </c>
      <c r="P143" s="17">
        <f t="shared" si="16"/>
        <v>0.86089599999999999</v>
      </c>
      <c r="Q143" s="2"/>
      <c r="R143" s="13">
        <v>45067</v>
      </c>
      <c r="S143" s="26">
        <v>87.334800000000001</v>
      </c>
      <c r="T143" s="17">
        <f t="shared" si="12"/>
        <v>0.87334800000000001</v>
      </c>
    </row>
    <row r="144" spans="1:20" x14ac:dyDescent="0.25">
      <c r="A144" s="10">
        <f t="shared" si="17"/>
        <v>23</v>
      </c>
      <c r="B144" s="13">
        <v>45069</v>
      </c>
      <c r="C144" s="27">
        <v>98.671300000000002</v>
      </c>
      <c r="D144" s="15">
        <f t="shared" si="13"/>
        <v>0.98671300000000006</v>
      </c>
      <c r="E144" s="3"/>
      <c r="F144" s="13">
        <v>45069</v>
      </c>
      <c r="G144" s="26">
        <v>89.653300000000002</v>
      </c>
      <c r="H144" s="16">
        <f t="shared" si="14"/>
        <v>0.89653300000000002</v>
      </c>
      <c r="I144" s="2"/>
      <c r="J144" s="13">
        <v>45069</v>
      </c>
      <c r="K144" s="26">
        <v>83.427700000000002</v>
      </c>
      <c r="L144" s="16">
        <f t="shared" si="15"/>
        <v>0.83427700000000005</v>
      </c>
      <c r="M144" s="2"/>
      <c r="N144" s="13">
        <v>45069</v>
      </c>
      <c r="O144" s="26">
        <v>86.074799999999996</v>
      </c>
      <c r="P144" s="17">
        <f t="shared" si="16"/>
        <v>0.86074799999999996</v>
      </c>
      <c r="Q144" s="2"/>
      <c r="R144" s="13">
        <v>45068</v>
      </c>
      <c r="S144" s="26">
        <v>87.245400000000004</v>
      </c>
      <c r="T144" s="17">
        <f t="shared" si="12"/>
        <v>0.87245400000000006</v>
      </c>
    </row>
    <row r="145" spans="1:20" x14ac:dyDescent="0.25">
      <c r="A145" s="10">
        <f t="shared" si="17"/>
        <v>24</v>
      </c>
      <c r="B145" s="13">
        <v>45070</v>
      </c>
      <c r="C145" s="27">
        <v>98.547399999999996</v>
      </c>
      <c r="D145" s="15">
        <f t="shared" si="13"/>
        <v>0.98547399999999996</v>
      </c>
      <c r="E145" s="3"/>
      <c r="F145" s="13">
        <v>45070</v>
      </c>
      <c r="G145" s="26">
        <v>89.514899999999997</v>
      </c>
      <c r="H145" s="16">
        <f t="shared" si="14"/>
        <v>0.89514899999999997</v>
      </c>
      <c r="I145" s="2"/>
      <c r="J145" s="13">
        <v>45070</v>
      </c>
      <c r="K145" s="26">
        <v>83.163899999999998</v>
      </c>
      <c r="L145" s="16">
        <f t="shared" si="15"/>
        <v>0.83163900000000002</v>
      </c>
      <c r="M145" s="2"/>
      <c r="N145" s="13">
        <v>45070</v>
      </c>
      <c r="O145" s="26">
        <v>86.055300000000003</v>
      </c>
      <c r="P145" s="17">
        <f t="shared" si="16"/>
        <v>0.86055300000000001</v>
      </c>
      <c r="Q145" s="2"/>
      <c r="R145" s="13">
        <v>45069</v>
      </c>
      <c r="S145" s="26">
        <v>87.182699999999997</v>
      </c>
      <c r="T145" s="17">
        <f t="shared" si="12"/>
        <v>0.87182700000000002</v>
      </c>
    </row>
    <row r="146" spans="1:20" x14ac:dyDescent="0.25">
      <c r="A146" s="10">
        <f t="shared" si="17"/>
        <v>25</v>
      </c>
      <c r="B146" s="13">
        <v>45071</v>
      </c>
      <c r="C146" s="27">
        <v>98.668700000000001</v>
      </c>
      <c r="D146" s="15">
        <f t="shared" si="13"/>
        <v>0.98668699999999998</v>
      </c>
      <c r="E146" s="3"/>
      <c r="F146" s="13">
        <v>45071</v>
      </c>
      <c r="G146" s="26">
        <v>89.483099999999993</v>
      </c>
      <c r="H146" s="16">
        <f t="shared" si="14"/>
        <v>0.89483099999999993</v>
      </c>
      <c r="I146" s="2"/>
      <c r="J146" s="13">
        <v>45071</v>
      </c>
      <c r="K146" s="26">
        <v>82.867599999999996</v>
      </c>
      <c r="L146" s="16">
        <f t="shared" si="15"/>
        <v>0.82867599999999997</v>
      </c>
      <c r="M146" s="2"/>
      <c r="N146" s="13">
        <v>45071</v>
      </c>
      <c r="O146" s="26">
        <v>86.100099999999998</v>
      </c>
      <c r="P146" s="17">
        <f t="shared" si="16"/>
        <v>0.86100100000000002</v>
      </c>
      <c r="Q146" s="2"/>
      <c r="R146" s="13">
        <v>45070</v>
      </c>
      <c r="S146" s="26">
        <v>87.119600000000005</v>
      </c>
      <c r="T146" s="17">
        <f t="shared" si="12"/>
        <v>0.87119600000000008</v>
      </c>
    </row>
    <row r="147" spans="1:20" x14ac:dyDescent="0.25">
      <c r="A147" s="10">
        <f t="shared" si="17"/>
        <v>26</v>
      </c>
      <c r="B147" s="13">
        <v>45072</v>
      </c>
      <c r="C147" s="27">
        <v>98.872</v>
      </c>
      <c r="D147" s="15">
        <f t="shared" si="13"/>
        <v>0.98872000000000004</v>
      </c>
      <c r="E147" s="3"/>
      <c r="F147" s="13">
        <v>45072</v>
      </c>
      <c r="G147" s="26">
        <v>89.460599999999999</v>
      </c>
      <c r="H147" s="16">
        <f t="shared" si="14"/>
        <v>0.89460600000000001</v>
      </c>
      <c r="I147" s="2"/>
      <c r="J147" s="13">
        <v>45072</v>
      </c>
      <c r="K147" s="26">
        <v>82.533000000000001</v>
      </c>
      <c r="L147" s="16">
        <f t="shared" si="15"/>
        <v>0.82533000000000001</v>
      </c>
      <c r="M147" s="2"/>
      <c r="N147" s="13">
        <v>45072</v>
      </c>
      <c r="O147" s="26">
        <v>86.1066</v>
      </c>
      <c r="P147" s="17">
        <f t="shared" si="16"/>
        <v>0.861066</v>
      </c>
      <c r="Q147" s="2"/>
      <c r="R147" s="13">
        <v>45071</v>
      </c>
      <c r="S147" s="26">
        <v>87.130899999999997</v>
      </c>
      <c r="T147" s="17">
        <f t="shared" si="12"/>
        <v>0.871309</v>
      </c>
    </row>
    <row r="148" spans="1:20" x14ac:dyDescent="0.25">
      <c r="A148" s="10">
        <f t="shared" si="17"/>
        <v>27</v>
      </c>
      <c r="B148" s="13">
        <v>45073</v>
      </c>
      <c r="C148" s="27">
        <v>99.025899999999993</v>
      </c>
      <c r="D148" s="15">
        <f t="shared" si="13"/>
        <v>0.99025899999999989</v>
      </c>
      <c r="E148" s="3"/>
      <c r="F148" s="13">
        <v>45073</v>
      </c>
      <c r="G148" s="26">
        <v>89.476399999999998</v>
      </c>
      <c r="H148" s="16">
        <f t="shared" si="14"/>
        <v>0.894764</v>
      </c>
      <c r="I148" s="2"/>
      <c r="J148" s="13">
        <v>45073</v>
      </c>
      <c r="K148" s="26">
        <v>82.722499999999997</v>
      </c>
      <c r="L148" s="16">
        <f t="shared" si="15"/>
        <v>0.82722499999999999</v>
      </c>
      <c r="M148" s="2"/>
      <c r="N148" s="13">
        <v>45073</v>
      </c>
      <c r="O148" s="26">
        <v>86.076300000000003</v>
      </c>
      <c r="P148" s="17">
        <f t="shared" si="16"/>
        <v>0.86076300000000006</v>
      </c>
      <c r="Q148" s="2"/>
      <c r="R148" s="13">
        <v>45072</v>
      </c>
      <c r="S148" s="26">
        <v>87.118700000000004</v>
      </c>
      <c r="T148" s="17">
        <f t="shared" si="12"/>
        <v>0.87118700000000004</v>
      </c>
    </row>
    <row r="149" spans="1:20" x14ac:dyDescent="0.25">
      <c r="A149" s="10">
        <f t="shared" si="17"/>
        <v>28</v>
      </c>
      <c r="B149" s="13">
        <v>45074</v>
      </c>
      <c r="C149" s="27">
        <v>98.986599999999996</v>
      </c>
      <c r="D149" s="15">
        <f t="shared" si="13"/>
        <v>0.98986599999999991</v>
      </c>
      <c r="E149" s="3"/>
      <c r="F149" s="13">
        <v>45074</v>
      </c>
      <c r="G149" s="26">
        <v>89.351399999999998</v>
      </c>
      <c r="H149" s="16">
        <f t="shared" si="14"/>
        <v>0.89351400000000003</v>
      </c>
      <c r="I149" s="2"/>
      <c r="J149" s="13">
        <v>45074</v>
      </c>
      <c r="K149" s="26">
        <v>82.838700000000003</v>
      </c>
      <c r="L149" s="16">
        <f t="shared" si="15"/>
        <v>0.82838699999999998</v>
      </c>
      <c r="M149" s="2"/>
      <c r="N149" s="13">
        <v>45074</v>
      </c>
      <c r="O149" s="26">
        <v>86.132000000000005</v>
      </c>
      <c r="P149" s="17">
        <f t="shared" si="16"/>
        <v>0.86132000000000009</v>
      </c>
      <c r="Q149" s="2"/>
      <c r="R149" s="13">
        <v>45073</v>
      </c>
      <c r="S149" s="26">
        <v>87.121600000000001</v>
      </c>
      <c r="T149" s="17">
        <f t="shared" si="12"/>
        <v>0.87121599999999999</v>
      </c>
    </row>
    <row r="150" spans="1:20" x14ac:dyDescent="0.25">
      <c r="A150" s="10">
        <f t="shared" si="17"/>
        <v>29</v>
      </c>
      <c r="B150" s="13">
        <v>45075</v>
      </c>
      <c r="C150" s="27">
        <v>98.900499999999994</v>
      </c>
      <c r="D150" s="15">
        <f t="shared" si="13"/>
        <v>0.98900499999999991</v>
      </c>
      <c r="E150" s="3"/>
      <c r="F150" s="13">
        <v>45075</v>
      </c>
      <c r="G150" s="26">
        <v>89.230800000000002</v>
      </c>
      <c r="H150" s="16">
        <f t="shared" si="14"/>
        <v>0.89230799999999999</v>
      </c>
      <c r="I150" s="2"/>
      <c r="J150" s="13">
        <v>45075</v>
      </c>
      <c r="K150" s="26">
        <v>82.641900000000007</v>
      </c>
      <c r="L150" s="16">
        <f t="shared" si="15"/>
        <v>0.82641900000000001</v>
      </c>
      <c r="M150" s="2"/>
      <c r="N150" s="13">
        <v>45075</v>
      </c>
      <c r="O150" s="26">
        <v>86.171499999999995</v>
      </c>
      <c r="P150" s="17">
        <f t="shared" si="16"/>
        <v>0.8617149999999999</v>
      </c>
      <c r="Q150" s="2"/>
      <c r="R150" s="13">
        <v>45074</v>
      </c>
      <c r="S150" s="26">
        <v>87.144599999999997</v>
      </c>
      <c r="T150" s="17">
        <f t="shared" si="12"/>
        <v>0.87144599999999994</v>
      </c>
    </row>
    <row r="151" spans="1:20" x14ac:dyDescent="0.25">
      <c r="A151" s="10">
        <f t="shared" si="17"/>
        <v>30</v>
      </c>
      <c r="B151" s="13">
        <v>45076</v>
      </c>
      <c r="C151" s="27">
        <v>98.920900000000003</v>
      </c>
      <c r="D151" s="15">
        <f t="shared" si="13"/>
        <v>0.989209</v>
      </c>
      <c r="E151" s="3"/>
      <c r="F151" s="13">
        <v>45076</v>
      </c>
      <c r="G151" s="26">
        <v>89.120800000000003</v>
      </c>
      <c r="H151" s="16">
        <f t="shared" si="14"/>
        <v>0.891208</v>
      </c>
      <c r="I151" s="2"/>
      <c r="J151" s="13">
        <v>45076</v>
      </c>
      <c r="K151" s="26">
        <v>82.329700000000003</v>
      </c>
      <c r="L151" s="16">
        <f t="shared" si="15"/>
        <v>0.82329700000000006</v>
      </c>
      <c r="M151" s="2"/>
      <c r="N151" s="13">
        <v>45076</v>
      </c>
      <c r="O151" s="26">
        <v>86.218000000000004</v>
      </c>
      <c r="P151" s="17">
        <f t="shared" si="16"/>
        <v>0.86218000000000006</v>
      </c>
      <c r="Q151" s="2"/>
      <c r="R151" s="13">
        <v>45075</v>
      </c>
      <c r="S151" s="26">
        <v>87.132599999999996</v>
      </c>
      <c r="T151" s="17">
        <f t="shared" si="12"/>
        <v>0.87132599999999993</v>
      </c>
    </row>
    <row r="152" spans="1:20" x14ac:dyDescent="0.25">
      <c r="A152" s="10">
        <f t="shared" si="17"/>
        <v>31</v>
      </c>
      <c r="B152" s="13">
        <v>45077</v>
      </c>
      <c r="C152" s="27">
        <v>98.676199999999994</v>
      </c>
      <c r="D152" s="15">
        <f t="shared" si="13"/>
        <v>0.98676199999999992</v>
      </c>
      <c r="E152" s="3"/>
      <c r="F152" s="13">
        <v>45077</v>
      </c>
      <c r="G152" s="26">
        <v>88.906199999999998</v>
      </c>
      <c r="H152" s="16">
        <f t="shared" si="14"/>
        <v>0.88906200000000002</v>
      </c>
      <c r="I152" s="2"/>
      <c r="J152" s="13">
        <v>45077</v>
      </c>
      <c r="K152" s="26">
        <v>81.955299999999994</v>
      </c>
      <c r="L152" s="16">
        <f t="shared" si="15"/>
        <v>0.81955299999999998</v>
      </c>
      <c r="M152" s="2"/>
      <c r="N152" s="13">
        <v>45077</v>
      </c>
      <c r="O152" s="26">
        <v>86.275899999999993</v>
      </c>
      <c r="P152" s="17">
        <f t="shared" si="16"/>
        <v>0.86275899999999994</v>
      </c>
      <c r="Q152" s="2"/>
      <c r="R152" s="13">
        <v>45076</v>
      </c>
      <c r="S152" s="26">
        <v>87.124899999999997</v>
      </c>
      <c r="T152" s="17">
        <f t="shared" si="12"/>
        <v>0.87124899999999994</v>
      </c>
    </row>
    <row r="153" spans="1:20" x14ac:dyDescent="0.25">
      <c r="A153" s="10">
        <f t="shared" si="17"/>
        <v>1</v>
      </c>
      <c r="B153" s="13">
        <v>45078</v>
      </c>
      <c r="C153" s="27">
        <v>98.503</v>
      </c>
      <c r="D153" s="15">
        <f t="shared" si="13"/>
        <v>0.98502999999999996</v>
      </c>
      <c r="E153" s="3"/>
      <c r="F153" s="13">
        <v>45078</v>
      </c>
      <c r="G153" s="26">
        <v>88.812799999999996</v>
      </c>
      <c r="H153" s="16">
        <f t="shared" si="14"/>
        <v>0.88812799999999992</v>
      </c>
      <c r="I153" s="2"/>
      <c r="J153" s="13">
        <v>45078</v>
      </c>
      <c r="K153" s="26">
        <v>81.472200000000001</v>
      </c>
      <c r="L153" s="16">
        <f t="shared" si="15"/>
        <v>0.81472200000000006</v>
      </c>
      <c r="M153" s="2"/>
      <c r="N153" s="13">
        <v>45078</v>
      </c>
      <c r="O153" s="26">
        <v>86.313900000000004</v>
      </c>
      <c r="P153" s="17">
        <f t="shared" si="16"/>
        <v>0.86313899999999999</v>
      </c>
      <c r="Q153" s="2"/>
      <c r="R153" s="13">
        <v>45077</v>
      </c>
      <c r="S153" s="26">
        <v>87.088499999999996</v>
      </c>
      <c r="T153" s="17">
        <f t="shared" si="12"/>
        <v>0.87088499999999991</v>
      </c>
    </row>
    <row r="154" spans="1:20" x14ac:dyDescent="0.25">
      <c r="A154" s="10">
        <f t="shared" si="17"/>
        <v>2</v>
      </c>
      <c r="B154" s="13">
        <v>45079</v>
      </c>
      <c r="C154" s="27">
        <v>98.481800000000007</v>
      </c>
      <c r="D154" s="15">
        <f t="shared" si="13"/>
        <v>0.98481800000000008</v>
      </c>
      <c r="E154" s="3"/>
      <c r="F154" s="13">
        <v>45079</v>
      </c>
      <c r="G154" s="26">
        <v>88.628600000000006</v>
      </c>
      <c r="H154" s="16">
        <f t="shared" si="14"/>
        <v>0.88628600000000002</v>
      </c>
      <c r="I154" s="2"/>
      <c r="J154" s="13">
        <v>45079</v>
      </c>
      <c r="K154" s="26">
        <v>81.226299999999995</v>
      </c>
      <c r="L154" s="16">
        <f t="shared" si="15"/>
        <v>0.81226299999999996</v>
      </c>
      <c r="M154" s="2"/>
      <c r="N154" s="13">
        <v>45079</v>
      </c>
      <c r="O154" s="26">
        <v>86.396299999999997</v>
      </c>
      <c r="P154" s="17">
        <f t="shared" si="16"/>
        <v>0.86396299999999993</v>
      </c>
      <c r="Q154" s="2"/>
      <c r="R154" s="13">
        <v>45078</v>
      </c>
      <c r="S154" s="26">
        <v>87.055599999999998</v>
      </c>
      <c r="T154" s="17">
        <f t="shared" si="12"/>
        <v>0.870556</v>
      </c>
    </row>
    <row r="155" spans="1:20" x14ac:dyDescent="0.25">
      <c r="A155" s="10">
        <f t="shared" si="17"/>
        <v>3</v>
      </c>
      <c r="B155" s="13">
        <v>45080</v>
      </c>
      <c r="C155" s="27">
        <v>98.7149</v>
      </c>
      <c r="D155" s="15">
        <f t="shared" si="13"/>
        <v>0.98714900000000005</v>
      </c>
      <c r="E155" s="3"/>
      <c r="F155" s="13">
        <v>45080</v>
      </c>
      <c r="G155" s="26">
        <v>88.626999999999995</v>
      </c>
      <c r="H155" s="16">
        <f t="shared" si="14"/>
        <v>0.88627</v>
      </c>
      <c r="I155" s="2"/>
      <c r="J155" s="13">
        <v>45080</v>
      </c>
      <c r="K155" s="26">
        <v>81.338200000000001</v>
      </c>
      <c r="L155" s="16">
        <f t="shared" si="15"/>
        <v>0.81338200000000005</v>
      </c>
      <c r="M155" s="2"/>
      <c r="N155" s="13">
        <v>45080</v>
      </c>
      <c r="O155" s="26">
        <v>86.473299999999995</v>
      </c>
      <c r="P155" s="17">
        <f t="shared" si="16"/>
        <v>0.86473299999999997</v>
      </c>
      <c r="Q155" s="2"/>
      <c r="R155" s="13">
        <v>45079</v>
      </c>
      <c r="S155" s="26">
        <v>87.062399999999997</v>
      </c>
      <c r="T155" s="17">
        <f t="shared" si="12"/>
        <v>0.87062399999999995</v>
      </c>
    </row>
    <row r="156" spans="1:20" x14ac:dyDescent="0.25">
      <c r="A156" s="10">
        <f t="shared" si="17"/>
        <v>4</v>
      </c>
      <c r="B156" s="13">
        <v>45081</v>
      </c>
      <c r="C156" s="27">
        <v>99.042599999999993</v>
      </c>
      <c r="D156" s="15">
        <f t="shared" si="13"/>
        <v>0.99042599999999992</v>
      </c>
      <c r="E156" s="3"/>
      <c r="F156" s="13">
        <v>45081</v>
      </c>
      <c r="G156" s="26">
        <v>88.683199999999999</v>
      </c>
      <c r="H156" s="16">
        <f t="shared" si="14"/>
        <v>0.88683199999999995</v>
      </c>
      <c r="I156" s="2"/>
      <c r="J156" s="13">
        <v>45081</v>
      </c>
      <c r="K156" s="26">
        <v>81.404300000000006</v>
      </c>
      <c r="L156" s="16">
        <f t="shared" si="15"/>
        <v>0.81404300000000007</v>
      </c>
      <c r="M156" s="2"/>
      <c r="N156" s="13">
        <v>45081</v>
      </c>
      <c r="O156" s="26">
        <v>86.517499999999998</v>
      </c>
      <c r="P156" s="17">
        <f t="shared" si="16"/>
        <v>0.86517500000000003</v>
      </c>
      <c r="Q156" s="2"/>
      <c r="R156" s="13">
        <v>45080</v>
      </c>
      <c r="S156" s="26">
        <v>87.136099999999999</v>
      </c>
      <c r="T156" s="17">
        <f t="shared" si="12"/>
        <v>0.87136099999999994</v>
      </c>
    </row>
    <row r="157" spans="1:20" x14ac:dyDescent="0.25">
      <c r="A157" s="10">
        <f t="shared" si="17"/>
        <v>5</v>
      </c>
      <c r="B157" s="13">
        <v>45082</v>
      </c>
      <c r="C157" s="27">
        <v>99.027000000000001</v>
      </c>
      <c r="D157" s="15">
        <f t="shared" si="13"/>
        <v>0.99026999999999998</v>
      </c>
      <c r="E157" s="3"/>
      <c r="F157" s="13">
        <v>45082</v>
      </c>
      <c r="G157" s="26">
        <v>88.459100000000007</v>
      </c>
      <c r="H157" s="16">
        <f t="shared" si="14"/>
        <v>0.88459100000000002</v>
      </c>
      <c r="I157" s="2"/>
      <c r="J157" s="13">
        <v>45082</v>
      </c>
      <c r="K157" s="26">
        <v>81.125399999999999</v>
      </c>
      <c r="L157" s="16">
        <f t="shared" si="15"/>
        <v>0.81125400000000003</v>
      </c>
      <c r="M157" s="2"/>
      <c r="N157" s="13">
        <v>45082</v>
      </c>
      <c r="O157" s="26">
        <v>86.504599999999996</v>
      </c>
      <c r="P157" s="17">
        <f t="shared" si="16"/>
        <v>0.86504599999999998</v>
      </c>
      <c r="Q157" s="2"/>
      <c r="R157" s="13">
        <v>45081</v>
      </c>
      <c r="S157" s="26">
        <v>87.198800000000006</v>
      </c>
      <c r="T157" s="17">
        <f t="shared" si="12"/>
        <v>0.8719880000000001</v>
      </c>
    </row>
    <row r="158" spans="1:20" x14ac:dyDescent="0.25">
      <c r="A158" s="10">
        <f t="shared" si="17"/>
        <v>6</v>
      </c>
      <c r="B158" s="13">
        <v>45083</v>
      </c>
      <c r="C158" s="27">
        <v>98.952100000000002</v>
      </c>
      <c r="D158" s="15">
        <f t="shared" si="13"/>
        <v>0.98952099999999998</v>
      </c>
      <c r="E158" s="3"/>
      <c r="F158" s="13">
        <v>45083</v>
      </c>
      <c r="G158" s="26">
        <v>88.282399999999996</v>
      </c>
      <c r="H158" s="16">
        <f t="shared" si="14"/>
        <v>0.88282399999999994</v>
      </c>
      <c r="I158" s="2"/>
      <c r="J158" s="13">
        <v>45083</v>
      </c>
      <c r="K158" s="26">
        <v>80.727999999999994</v>
      </c>
      <c r="L158" s="16">
        <f t="shared" si="15"/>
        <v>0.80728</v>
      </c>
      <c r="M158" s="2"/>
      <c r="N158" s="13">
        <v>45083</v>
      </c>
      <c r="O158" s="26">
        <v>86.441699999999997</v>
      </c>
      <c r="P158" s="17">
        <f t="shared" si="16"/>
        <v>0.86441699999999999</v>
      </c>
      <c r="Q158" s="2"/>
      <c r="R158" s="13">
        <v>45082</v>
      </c>
      <c r="S158" s="26">
        <v>87.129800000000003</v>
      </c>
      <c r="T158" s="17">
        <f t="shared" si="12"/>
        <v>0.87129800000000002</v>
      </c>
    </row>
    <row r="159" spans="1:20" x14ac:dyDescent="0.25">
      <c r="A159" s="10">
        <f t="shared" si="17"/>
        <v>7</v>
      </c>
      <c r="B159" s="13">
        <v>45084</v>
      </c>
      <c r="C159" s="27">
        <v>99.046800000000005</v>
      </c>
      <c r="D159" s="15">
        <f t="shared" si="13"/>
        <v>0.99046800000000002</v>
      </c>
      <c r="E159" s="3"/>
      <c r="F159" s="13">
        <v>45084</v>
      </c>
      <c r="G159" s="26">
        <v>88.084800000000001</v>
      </c>
      <c r="H159" s="16">
        <f t="shared" si="14"/>
        <v>0.88084799999999996</v>
      </c>
      <c r="I159" s="2"/>
      <c r="J159" s="13">
        <v>45084</v>
      </c>
      <c r="K159" s="26">
        <v>80.424499999999995</v>
      </c>
      <c r="L159" s="16">
        <f t="shared" si="15"/>
        <v>0.80424499999999999</v>
      </c>
      <c r="M159" s="2"/>
      <c r="N159" s="13">
        <v>45084</v>
      </c>
      <c r="O159" s="26">
        <v>86.387500000000003</v>
      </c>
      <c r="P159" s="17">
        <f t="shared" si="16"/>
        <v>0.86387500000000006</v>
      </c>
      <c r="Q159" s="2"/>
      <c r="R159" s="13">
        <v>45083</v>
      </c>
      <c r="S159" s="26">
        <v>87.0227</v>
      </c>
      <c r="T159" s="17">
        <f t="shared" si="12"/>
        <v>0.87022699999999997</v>
      </c>
    </row>
    <row r="160" spans="1:20" x14ac:dyDescent="0.25">
      <c r="A160" s="10">
        <f t="shared" si="17"/>
        <v>8</v>
      </c>
      <c r="B160" s="13">
        <v>45085</v>
      </c>
      <c r="C160" s="27">
        <v>99.160899999999998</v>
      </c>
      <c r="D160" s="15">
        <f t="shared" si="13"/>
        <v>0.99160899999999996</v>
      </c>
      <c r="E160" s="3"/>
      <c r="F160" s="13">
        <v>45085</v>
      </c>
      <c r="G160" s="26">
        <v>88.003100000000003</v>
      </c>
      <c r="H160" s="16">
        <f t="shared" si="14"/>
        <v>0.88003100000000001</v>
      </c>
      <c r="I160" s="2"/>
      <c r="J160" s="13">
        <v>45085</v>
      </c>
      <c r="K160" s="26">
        <v>80.500200000000007</v>
      </c>
      <c r="L160" s="16">
        <f t="shared" si="15"/>
        <v>0.80500200000000011</v>
      </c>
      <c r="M160" s="2"/>
      <c r="N160" s="13">
        <v>45085</v>
      </c>
      <c r="O160" s="26">
        <v>86.397900000000007</v>
      </c>
      <c r="P160" s="17">
        <f t="shared" si="16"/>
        <v>0.86397900000000005</v>
      </c>
      <c r="Q160" s="2"/>
      <c r="R160" s="13">
        <v>45084</v>
      </c>
      <c r="S160" s="26">
        <v>86.933499999999995</v>
      </c>
      <c r="T160" s="17">
        <f t="shared" si="12"/>
        <v>0.86933499999999997</v>
      </c>
    </row>
    <row r="161" spans="1:20" x14ac:dyDescent="0.25">
      <c r="A161" s="10">
        <f t="shared" si="17"/>
        <v>9</v>
      </c>
      <c r="B161" s="13">
        <v>45086</v>
      </c>
      <c r="C161" s="27">
        <v>99.171300000000002</v>
      </c>
      <c r="D161" s="15">
        <f t="shared" si="13"/>
        <v>0.99171300000000007</v>
      </c>
      <c r="E161" s="3"/>
      <c r="F161" s="13">
        <v>45086</v>
      </c>
      <c r="G161" s="26">
        <v>87.774000000000001</v>
      </c>
      <c r="H161" s="16">
        <f t="shared" si="14"/>
        <v>0.87773999999999996</v>
      </c>
      <c r="I161" s="2"/>
      <c r="J161" s="13">
        <v>45086</v>
      </c>
      <c r="K161" s="26">
        <v>80.316800000000001</v>
      </c>
      <c r="L161" s="16">
        <f t="shared" si="15"/>
        <v>0.80316799999999999</v>
      </c>
      <c r="M161" s="2"/>
      <c r="N161" s="13">
        <v>45086</v>
      </c>
      <c r="O161" s="26">
        <v>86.370999999999995</v>
      </c>
      <c r="P161" s="17">
        <f t="shared" si="16"/>
        <v>0.86370999999999998</v>
      </c>
      <c r="Q161" s="2"/>
      <c r="R161" s="13">
        <v>45085</v>
      </c>
      <c r="S161" s="26">
        <v>86.937600000000003</v>
      </c>
      <c r="T161" s="17">
        <f t="shared" si="12"/>
        <v>0.86937600000000004</v>
      </c>
    </row>
    <row r="162" spans="1:20" x14ac:dyDescent="0.25">
      <c r="A162" s="10">
        <f t="shared" si="17"/>
        <v>10</v>
      </c>
      <c r="B162" s="13">
        <v>45087</v>
      </c>
      <c r="C162" s="27">
        <v>99.325900000000004</v>
      </c>
      <c r="D162" s="15">
        <f t="shared" si="13"/>
        <v>0.993259</v>
      </c>
      <c r="E162" s="3"/>
      <c r="F162" s="13">
        <v>45087</v>
      </c>
      <c r="G162" s="26">
        <v>87.753399999999999</v>
      </c>
      <c r="H162" s="16">
        <f t="shared" si="14"/>
        <v>0.87753400000000004</v>
      </c>
      <c r="I162" s="2"/>
      <c r="J162" s="13">
        <v>45087</v>
      </c>
      <c r="K162" s="26">
        <v>80.299199999999999</v>
      </c>
      <c r="L162" s="16">
        <f t="shared" si="15"/>
        <v>0.80299200000000004</v>
      </c>
      <c r="M162" s="2"/>
      <c r="N162" s="13">
        <v>45087</v>
      </c>
      <c r="O162" s="26">
        <v>86.350099999999998</v>
      </c>
      <c r="P162" s="17">
        <f t="shared" si="16"/>
        <v>0.86350099999999996</v>
      </c>
      <c r="Q162" s="2"/>
      <c r="R162" s="13">
        <v>45086</v>
      </c>
      <c r="S162" s="26">
        <v>86.865899999999996</v>
      </c>
      <c r="T162" s="17">
        <f t="shared" si="12"/>
        <v>0.86865899999999996</v>
      </c>
    </row>
    <row r="163" spans="1:20" x14ac:dyDescent="0.25">
      <c r="A163" s="10">
        <f t="shared" si="17"/>
        <v>11</v>
      </c>
      <c r="B163" s="13">
        <v>45088</v>
      </c>
      <c r="C163" s="27">
        <v>99.315399999999997</v>
      </c>
      <c r="D163" s="15">
        <f t="shared" si="13"/>
        <v>0.99315399999999998</v>
      </c>
      <c r="E163" s="3"/>
      <c r="F163" s="13">
        <v>45088</v>
      </c>
      <c r="G163" s="26">
        <v>87.536000000000001</v>
      </c>
      <c r="H163" s="16">
        <f t="shared" si="14"/>
        <v>0.87536000000000003</v>
      </c>
      <c r="I163" s="2"/>
      <c r="J163" s="13">
        <v>45088</v>
      </c>
      <c r="K163" s="26">
        <v>80.4482</v>
      </c>
      <c r="L163" s="16">
        <f t="shared" si="15"/>
        <v>0.80448200000000003</v>
      </c>
      <c r="M163" s="2"/>
      <c r="N163" s="13">
        <v>45088</v>
      </c>
      <c r="O163" s="26">
        <v>86.380700000000004</v>
      </c>
      <c r="P163" s="17">
        <f t="shared" si="16"/>
        <v>0.86380699999999999</v>
      </c>
      <c r="Q163" s="2"/>
      <c r="R163" s="13">
        <v>45087</v>
      </c>
      <c r="S163" s="26">
        <v>86.854399999999998</v>
      </c>
      <c r="T163" s="17">
        <f t="shared" si="12"/>
        <v>0.86854399999999998</v>
      </c>
    </row>
    <row r="164" spans="1:20" x14ac:dyDescent="0.25">
      <c r="A164" s="10">
        <f t="shared" si="17"/>
        <v>12</v>
      </c>
      <c r="B164" s="13">
        <v>45089</v>
      </c>
      <c r="C164" s="27">
        <v>99.192300000000003</v>
      </c>
      <c r="D164" s="15">
        <f t="shared" si="13"/>
        <v>0.991923</v>
      </c>
      <c r="E164" s="3"/>
      <c r="F164" s="13">
        <v>45089</v>
      </c>
      <c r="G164" s="26">
        <v>87.343500000000006</v>
      </c>
      <c r="H164" s="16">
        <f t="shared" si="14"/>
        <v>0.87343500000000007</v>
      </c>
      <c r="I164" s="2"/>
      <c r="J164" s="13">
        <v>45089</v>
      </c>
      <c r="K164" s="26">
        <v>80.432500000000005</v>
      </c>
      <c r="L164" s="16">
        <f t="shared" si="15"/>
        <v>0.80432500000000007</v>
      </c>
      <c r="M164" s="2"/>
      <c r="N164" s="13">
        <v>45089</v>
      </c>
      <c r="O164" s="26">
        <v>86.316100000000006</v>
      </c>
      <c r="P164" s="17">
        <f t="shared" si="16"/>
        <v>0.86316100000000007</v>
      </c>
      <c r="Q164" s="2"/>
      <c r="R164" s="13">
        <v>45088</v>
      </c>
      <c r="S164" s="26">
        <v>86.847300000000004</v>
      </c>
      <c r="T164" s="17">
        <f t="shared" si="12"/>
        <v>0.86847300000000005</v>
      </c>
    </row>
    <row r="165" spans="1:20" x14ac:dyDescent="0.25">
      <c r="A165" s="10">
        <f t="shared" si="17"/>
        <v>13</v>
      </c>
      <c r="B165" s="13">
        <v>45090</v>
      </c>
      <c r="C165" s="27">
        <v>99.128</v>
      </c>
      <c r="D165" s="15">
        <f t="shared" si="13"/>
        <v>0.99128000000000005</v>
      </c>
      <c r="E165" s="3"/>
      <c r="F165" s="13">
        <v>45090</v>
      </c>
      <c r="G165" s="26">
        <v>87.2209</v>
      </c>
      <c r="H165" s="16">
        <f t="shared" si="14"/>
        <v>0.87220900000000001</v>
      </c>
      <c r="I165" s="2"/>
      <c r="J165" s="13">
        <v>45090</v>
      </c>
      <c r="K165" s="26">
        <v>80.375600000000006</v>
      </c>
      <c r="L165" s="16">
        <f t="shared" si="15"/>
        <v>0.80375600000000003</v>
      </c>
      <c r="M165" s="2"/>
      <c r="N165" s="13">
        <v>45090</v>
      </c>
      <c r="O165" s="26">
        <v>86.325999999999993</v>
      </c>
      <c r="P165" s="17">
        <f t="shared" si="16"/>
        <v>0.86325999999999992</v>
      </c>
      <c r="Q165" s="2"/>
      <c r="R165" s="13">
        <v>45089</v>
      </c>
      <c r="S165" s="26">
        <v>86.760400000000004</v>
      </c>
      <c r="T165" s="17">
        <f t="shared" si="12"/>
        <v>0.86760400000000004</v>
      </c>
    </row>
    <row r="166" spans="1:20" x14ac:dyDescent="0.25">
      <c r="A166" s="10">
        <f t="shared" si="17"/>
        <v>14</v>
      </c>
      <c r="B166" s="13">
        <v>45091</v>
      </c>
      <c r="C166" s="27">
        <v>99.038600000000002</v>
      </c>
      <c r="D166" s="15">
        <f t="shared" si="13"/>
        <v>0.99038599999999999</v>
      </c>
      <c r="E166" s="3"/>
      <c r="F166" s="13">
        <v>45091</v>
      </c>
      <c r="G166" s="26">
        <v>87.1096</v>
      </c>
      <c r="H166" s="16">
        <f t="shared" si="14"/>
        <v>0.87109599999999998</v>
      </c>
      <c r="I166" s="2"/>
      <c r="J166" s="13">
        <v>45091</v>
      </c>
      <c r="K166" s="26">
        <v>80.419399999999996</v>
      </c>
      <c r="L166" s="16">
        <f t="shared" si="15"/>
        <v>0.80419399999999996</v>
      </c>
      <c r="M166" s="2"/>
      <c r="N166" s="13">
        <v>45091</v>
      </c>
      <c r="O166" s="26">
        <v>86.334999999999994</v>
      </c>
      <c r="P166" s="17">
        <f t="shared" si="16"/>
        <v>0.86334999999999995</v>
      </c>
      <c r="Q166" s="2"/>
      <c r="R166" s="13">
        <v>45090</v>
      </c>
      <c r="S166" s="26">
        <v>86.738299999999995</v>
      </c>
      <c r="T166" s="17">
        <f t="shared" si="12"/>
        <v>0.8673829999999999</v>
      </c>
    </row>
    <row r="167" spans="1:20" x14ac:dyDescent="0.25">
      <c r="A167" s="10">
        <f t="shared" si="17"/>
        <v>15</v>
      </c>
      <c r="B167" s="13">
        <v>45092</v>
      </c>
      <c r="C167" s="27">
        <v>99.061300000000003</v>
      </c>
      <c r="D167" s="15">
        <f t="shared" si="13"/>
        <v>0.99061300000000008</v>
      </c>
      <c r="E167" s="3"/>
      <c r="F167" s="13">
        <v>45092</v>
      </c>
      <c r="G167" s="26">
        <v>87.030500000000004</v>
      </c>
      <c r="H167" s="16">
        <f t="shared" si="14"/>
        <v>0.870305</v>
      </c>
      <c r="I167" s="2"/>
      <c r="J167" s="13">
        <v>45092</v>
      </c>
      <c r="K167" s="26">
        <v>81.330600000000004</v>
      </c>
      <c r="L167" s="16">
        <f t="shared" si="15"/>
        <v>0.81330600000000008</v>
      </c>
      <c r="M167" s="2"/>
      <c r="N167" s="13">
        <v>45092</v>
      </c>
      <c r="O167" s="26">
        <v>86.398099999999999</v>
      </c>
      <c r="P167" s="17">
        <f t="shared" si="16"/>
        <v>0.863981</v>
      </c>
      <c r="Q167" s="2"/>
      <c r="R167" s="13">
        <v>45091</v>
      </c>
      <c r="S167" s="26">
        <v>86.723299999999995</v>
      </c>
      <c r="T167" s="17">
        <f t="shared" si="12"/>
        <v>0.86723299999999992</v>
      </c>
    </row>
    <row r="168" spans="1:20" x14ac:dyDescent="0.25">
      <c r="A168" s="10">
        <f t="shared" si="17"/>
        <v>16</v>
      </c>
      <c r="B168" s="13">
        <v>45093</v>
      </c>
      <c r="C168" s="27">
        <v>99.043599999999998</v>
      </c>
      <c r="D168" s="15">
        <f t="shared" si="13"/>
        <v>0.99043599999999998</v>
      </c>
      <c r="E168" s="3"/>
      <c r="F168" s="13">
        <v>45093</v>
      </c>
      <c r="G168" s="26">
        <v>86.777100000000004</v>
      </c>
      <c r="H168" s="16">
        <f t="shared" si="14"/>
        <v>0.86777100000000007</v>
      </c>
      <c r="I168" s="2"/>
      <c r="J168" s="13">
        <v>45093</v>
      </c>
      <c r="K168" s="26">
        <v>82.922499999999999</v>
      </c>
      <c r="L168" s="16">
        <f t="shared" si="15"/>
        <v>0.82922499999999999</v>
      </c>
      <c r="M168" s="2"/>
      <c r="N168" s="13">
        <v>45093</v>
      </c>
      <c r="O168" s="26">
        <v>86.456199999999995</v>
      </c>
      <c r="P168" s="17">
        <f t="shared" si="16"/>
        <v>0.86456199999999994</v>
      </c>
      <c r="Q168" s="2"/>
      <c r="R168" s="13">
        <v>45092</v>
      </c>
      <c r="S168" s="26">
        <v>86.8185</v>
      </c>
      <c r="T168" s="17">
        <f t="shared" si="12"/>
        <v>0.86818499999999998</v>
      </c>
    </row>
    <row r="169" spans="1:20" x14ac:dyDescent="0.25">
      <c r="A169" s="10">
        <f t="shared" si="17"/>
        <v>17</v>
      </c>
      <c r="B169" s="13">
        <v>45094</v>
      </c>
      <c r="C169" s="27">
        <v>99.100800000000007</v>
      </c>
      <c r="D169" s="15">
        <f t="shared" si="13"/>
        <v>0.99100800000000011</v>
      </c>
      <c r="E169" s="3"/>
      <c r="F169" s="13">
        <v>45094</v>
      </c>
      <c r="G169" s="26">
        <v>86.741500000000002</v>
      </c>
      <c r="H169" s="16">
        <f t="shared" si="14"/>
        <v>0.86741500000000005</v>
      </c>
      <c r="I169" s="2"/>
      <c r="J169" s="13">
        <v>45094</v>
      </c>
      <c r="K169" s="26">
        <v>84.150099999999995</v>
      </c>
      <c r="L169" s="16">
        <f t="shared" si="15"/>
        <v>0.84150099999999994</v>
      </c>
      <c r="M169" s="2"/>
      <c r="N169" s="13">
        <v>45094</v>
      </c>
      <c r="O169" s="26">
        <v>86.529600000000002</v>
      </c>
      <c r="P169" s="17">
        <f t="shared" si="16"/>
        <v>0.86529600000000007</v>
      </c>
      <c r="Q169" s="2"/>
      <c r="R169" s="13">
        <v>45093</v>
      </c>
      <c r="S169" s="26">
        <v>86.924999999999997</v>
      </c>
      <c r="T169" s="17">
        <f t="shared" si="12"/>
        <v>0.86924999999999997</v>
      </c>
    </row>
    <row r="170" spans="1:20" x14ac:dyDescent="0.25">
      <c r="A170" s="10">
        <f t="shared" si="17"/>
        <v>18</v>
      </c>
      <c r="B170" s="13">
        <v>45095</v>
      </c>
      <c r="C170" s="27">
        <v>99.142700000000005</v>
      </c>
      <c r="D170" s="15">
        <f t="shared" si="13"/>
        <v>0.99142700000000006</v>
      </c>
      <c r="E170" s="3"/>
      <c r="F170" s="13">
        <v>45095</v>
      </c>
      <c r="G170" s="26">
        <v>86.636499999999998</v>
      </c>
      <c r="H170" s="16">
        <f t="shared" si="14"/>
        <v>0.86636499999999994</v>
      </c>
      <c r="I170" s="2"/>
      <c r="J170" s="13">
        <v>45095</v>
      </c>
      <c r="K170" s="26">
        <v>84.930999999999997</v>
      </c>
      <c r="L170" s="16">
        <f t="shared" si="15"/>
        <v>0.84931000000000001</v>
      </c>
      <c r="M170" s="2"/>
      <c r="N170" s="13">
        <v>45095</v>
      </c>
      <c r="O170" s="26">
        <v>86.646900000000002</v>
      </c>
      <c r="P170" s="17">
        <f t="shared" si="16"/>
        <v>0.86646900000000004</v>
      </c>
      <c r="Q170" s="2"/>
      <c r="R170" s="13">
        <v>45094</v>
      </c>
      <c r="S170" s="26">
        <v>87.059100000000001</v>
      </c>
      <c r="T170" s="17">
        <f t="shared" si="12"/>
        <v>0.870591</v>
      </c>
    </row>
    <row r="171" spans="1:20" x14ac:dyDescent="0.25">
      <c r="A171" s="10">
        <f t="shared" si="17"/>
        <v>19</v>
      </c>
      <c r="B171" s="13">
        <v>45096</v>
      </c>
      <c r="C171" s="27">
        <v>99.241</v>
      </c>
      <c r="D171" s="15">
        <f t="shared" si="13"/>
        <v>0.99241000000000001</v>
      </c>
      <c r="E171" s="3"/>
      <c r="F171" s="13">
        <v>45096</v>
      </c>
      <c r="G171" s="26">
        <v>86.499600000000001</v>
      </c>
      <c r="H171" s="16">
        <f t="shared" si="14"/>
        <v>0.86499599999999999</v>
      </c>
      <c r="I171" s="2"/>
      <c r="J171" s="13">
        <v>45096</v>
      </c>
      <c r="K171" s="26">
        <v>85.229500000000002</v>
      </c>
      <c r="L171" s="16">
        <f t="shared" si="15"/>
        <v>0.85229500000000002</v>
      </c>
      <c r="M171" s="2"/>
      <c r="N171" s="13">
        <v>45096</v>
      </c>
      <c r="O171" s="26">
        <v>86.6952</v>
      </c>
      <c r="P171" s="17">
        <f t="shared" si="16"/>
        <v>0.86695199999999994</v>
      </c>
      <c r="Q171" s="2"/>
      <c r="R171" s="13">
        <v>45095</v>
      </c>
      <c r="S171" s="26">
        <v>87.179500000000004</v>
      </c>
      <c r="T171" s="17">
        <f t="shared" si="12"/>
        <v>0.8717950000000001</v>
      </c>
    </row>
    <row r="172" spans="1:20" x14ac:dyDescent="0.25">
      <c r="A172" s="10">
        <f t="shared" si="17"/>
        <v>20</v>
      </c>
      <c r="B172" s="13">
        <v>45097</v>
      </c>
      <c r="C172" s="27">
        <v>99.260599999999997</v>
      </c>
      <c r="D172" s="15">
        <f t="shared" si="13"/>
        <v>0.99260599999999999</v>
      </c>
      <c r="E172" s="3"/>
      <c r="F172" s="13">
        <v>45097</v>
      </c>
      <c r="G172" s="26">
        <v>86.441900000000004</v>
      </c>
      <c r="H172" s="16">
        <f t="shared" si="14"/>
        <v>0.86441900000000005</v>
      </c>
      <c r="I172" s="2"/>
      <c r="J172" s="13">
        <v>45097</v>
      </c>
      <c r="K172" s="26">
        <v>85.691500000000005</v>
      </c>
      <c r="L172" s="16">
        <f t="shared" si="15"/>
        <v>0.85691500000000009</v>
      </c>
      <c r="M172" s="2"/>
      <c r="N172" s="13">
        <v>45097</v>
      </c>
      <c r="O172" s="26">
        <v>86.6982</v>
      </c>
      <c r="P172" s="17">
        <f t="shared" si="16"/>
        <v>0.86698200000000003</v>
      </c>
      <c r="Q172" s="2"/>
      <c r="R172" s="13">
        <v>45096</v>
      </c>
      <c r="S172" s="26">
        <v>87.215299999999999</v>
      </c>
      <c r="T172" s="17">
        <f t="shared" si="12"/>
        <v>0.87215299999999996</v>
      </c>
    </row>
    <row r="173" spans="1:20" x14ac:dyDescent="0.25">
      <c r="A173" s="10">
        <f t="shared" si="17"/>
        <v>21</v>
      </c>
      <c r="B173" s="13">
        <v>45098</v>
      </c>
      <c r="C173" s="27">
        <v>99.253500000000003</v>
      </c>
      <c r="D173" s="15">
        <f t="shared" si="13"/>
        <v>0.99253500000000006</v>
      </c>
      <c r="E173" s="3"/>
      <c r="F173" s="13">
        <v>45098</v>
      </c>
      <c r="G173" s="26">
        <v>86.230800000000002</v>
      </c>
      <c r="H173" s="16">
        <f t="shared" si="14"/>
        <v>0.86230800000000007</v>
      </c>
      <c r="I173" s="2"/>
      <c r="J173" s="13">
        <v>45098</v>
      </c>
      <c r="K173" s="26">
        <v>85.774900000000002</v>
      </c>
      <c r="L173" s="16">
        <f t="shared" si="15"/>
        <v>0.85774899999999998</v>
      </c>
      <c r="M173" s="2"/>
      <c r="N173" s="13">
        <v>45098</v>
      </c>
      <c r="O173" s="26">
        <v>86.698499999999996</v>
      </c>
      <c r="P173" s="17">
        <f t="shared" si="16"/>
        <v>0.86698500000000001</v>
      </c>
      <c r="Q173" s="2"/>
      <c r="R173" s="13">
        <v>45097</v>
      </c>
      <c r="S173" s="26">
        <v>87.240499999999997</v>
      </c>
      <c r="T173" s="17">
        <f t="shared" si="12"/>
        <v>0.87240499999999999</v>
      </c>
    </row>
    <row r="174" spans="1:20" x14ac:dyDescent="0.25">
      <c r="A174" s="10">
        <f t="shared" si="17"/>
        <v>22</v>
      </c>
      <c r="B174" s="13">
        <v>45099</v>
      </c>
      <c r="C174" s="27">
        <v>99.224100000000007</v>
      </c>
      <c r="D174" s="15">
        <f t="shared" si="13"/>
        <v>0.99224100000000004</v>
      </c>
      <c r="E174" s="3"/>
      <c r="F174" s="13">
        <v>45099</v>
      </c>
      <c r="G174" s="26">
        <v>86.058400000000006</v>
      </c>
      <c r="H174" s="16">
        <f t="shared" si="14"/>
        <v>0.86058400000000002</v>
      </c>
      <c r="I174" s="2"/>
      <c r="J174" s="13">
        <v>45099</v>
      </c>
      <c r="K174" s="26">
        <v>86.022999999999996</v>
      </c>
      <c r="L174" s="16">
        <f t="shared" si="15"/>
        <v>0.86022999999999994</v>
      </c>
      <c r="M174" s="2"/>
      <c r="N174" s="13">
        <v>45099</v>
      </c>
      <c r="O174" s="26">
        <v>86.658000000000001</v>
      </c>
      <c r="P174" s="17">
        <f t="shared" si="16"/>
        <v>0.86658000000000002</v>
      </c>
      <c r="Q174" s="2"/>
      <c r="R174" s="13">
        <v>45098</v>
      </c>
      <c r="S174" s="26">
        <v>87.208799999999997</v>
      </c>
      <c r="T174" s="17">
        <f t="shared" si="12"/>
        <v>0.87208799999999997</v>
      </c>
    </row>
    <row r="175" spans="1:20" x14ac:dyDescent="0.25">
      <c r="A175" s="10">
        <f t="shared" si="17"/>
        <v>23</v>
      </c>
      <c r="B175" s="13">
        <v>45100</v>
      </c>
      <c r="C175" s="27">
        <v>99.154600000000002</v>
      </c>
      <c r="D175" s="15">
        <f t="shared" si="13"/>
        <v>0.99154600000000004</v>
      </c>
      <c r="E175" s="3"/>
      <c r="F175" s="13">
        <v>45100</v>
      </c>
      <c r="G175" s="26">
        <v>85.777900000000002</v>
      </c>
      <c r="H175" s="16">
        <f t="shared" si="14"/>
        <v>0.85777900000000007</v>
      </c>
      <c r="I175" s="2"/>
      <c r="J175" s="13">
        <v>45100</v>
      </c>
      <c r="K175" s="26">
        <v>87.316900000000004</v>
      </c>
      <c r="L175" s="16">
        <f t="shared" si="15"/>
        <v>0.87316900000000008</v>
      </c>
      <c r="M175" s="2"/>
      <c r="N175" s="13">
        <v>45100</v>
      </c>
      <c r="O175" s="26">
        <v>86.652699999999996</v>
      </c>
      <c r="P175" s="17">
        <f t="shared" si="16"/>
        <v>0.86652699999999994</v>
      </c>
      <c r="Q175" s="2"/>
      <c r="R175" s="13">
        <v>45099</v>
      </c>
      <c r="S175" s="26">
        <v>87.165800000000004</v>
      </c>
      <c r="T175" s="17">
        <f t="shared" si="12"/>
        <v>0.87165800000000004</v>
      </c>
    </row>
    <row r="176" spans="1:20" x14ac:dyDescent="0.25">
      <c r="A176" s="10">
        <f t="shared" si="17"/>
        <v>24</v>
      </c>
      <c r="B176" s="13">
        <v>45101</v>
      </c>
      <c r="C176" s="27">
        <v>99.112300000000005</v>
      </c>
      <c r="D176" s="15">
        <f t="shared" si="13"/>
        <v>0.99112300000000009</v>
      </c>
      <c r="E176" s="3"/>
      <c r="F176" s="13">
        <v>45101</v>
      </c>
      <c r="G176" s="26">
        <v>85.606099999999998</v>
      </c>
      <c r="H176" s="16">
        <f t="shared" si="14"/>
        <v>0.85606099999999996</v>
      </c>
      <c r="I176" s="2"/>
      <c r="J176" s="13">
        <v>45101</v>
      </c>
      <c r="K176" s="26">
        <v>88.496200000000002</v>
      </c>
      <c r="L176" s="16">
        <f t="shared" si="15"/>
        <v>0.88496200000000003</v>
      </c>
      <c r="M176" s="2"/>
      <c r="N176" s="13">
        <v>45101</v>
      </c>
      <c r="O176" s="26">
        <v>86.655299999999997</v>
      </c>
      <c r="P176" s="17">
        <f t="shared" si="16"/>
        <v>0.86655300000000002</v>
      </c>
      <c r="Q176" s="2"/>
      <c r="R176" s="13">
        <v>45100</v>
      </c>
      <c r="S176" s="26">
        <v>87.199399999999997</v>
      </c>
      <c r="T176" s="17">
        <f t="shared" si="12"/>
        <v>0.87199399999999994</v>
      </c>
    </row>
    <row r="177" spans="1:20" x14ac:dyDescent="0.25">
      <c r="A177" s="10">
        <f t="shared" si="17"/>
        <v>25</v>
      </c>
      <c r="B177" s="13">
        <v>45102</v>
      </c>
      <c r="C177" s="27">
        <v>99.087500000000006</v>
      </c>
      <c r="D177" s="15">
        <f t="shared" si="13"/>
        <v>0.99087500000000006</v>
      </c>
      <c r="E177" s="3"/>
      <c r="F177" s="13">
        <v>45102</v>
      </c>
      <c r="G177" s="26">
        <v>85.485799999999998</v>
      </c>
      <c r="H177" s="16">
        <f t="shared" si="14"/>
        <v>0.85485800000000001</v>
      </c>
      <c r="I177" s="2"/>
      <c r="J177" s="13">
        <v>45102</v>
      </c>
      <c r="K177" s="26">
        <v>88.894800000000004</v>
      </c>
      <c r="L177" s="16">
        <f t="shared" si="15"/>
        <v>0.88894800000000007</v>
      </c>
      <c r="M177" s="2"/>
      <c r="N177" s="13">
        <v>45102</v>
      </c>
      <c r="O177" s="26">
        <v>86.659000000000006</v>
      </c>
      <c r="P177" s="17">
        <f t="shared" si="16"/>
        <v>0.86659000000000008</v>
      </c>
      <c r="Q177" s="2"/>
      <c r="R177" s="13">
        <v>45101</v>
      </c>
      <c r="S177" s="26">
        <v>87.251199999999997</v>
      </c>
      <c r="T177" s="17">
        <f t="shared" si="12"/>
        <v>0.87251199999999995</v>
      </c>
    </row>
    <row r="178" spans="1:20" x14ac:dyDescent="0.25">
      <c r="A178" s="10">
        <f t="shared" si="17"/>
        <v>26</v>
      </c>
      <c r="B178" s="13">
        <v>45103</v>
      </c>
      <c r="C178" s="27">
        <v>98.827799999999996</v>
      </c>
      <c r="D178" s="15">
        <f t="shared" si="13"/>
        <v>0.98827799999999999</v>
      </c>
      <c r="E178" s="3"/>
      <c r="F178" s="13">
        <v>45103</v>
      </c>
      <c r="G178" s="26">
        <v>85.315200000000004</v>
      </c>
      <c r="H178" s="16">
        <f t="shared" si="14"/>
        <v>0.85315200000000002</v>
      </c>
      <c r="I178" s="2"/>
      <c r="J178" s="13">
        <v>45103</v>
      </c>
      <c r="K178" s="26">
        <v>88.719099999999997</v>
      </c>
      <c r="L178" s="16">
        <f t="shared" si="15"/>
        <v>0.88719099999999995</v>
      </c>
      <c r="M178" s="2"/>
      <c r="N178" s="13">
        <v>45103</v>
      </c>
      <c r="O178" s="26">
        <v>86.571299999999994</v>
      </c>
      <c r="P178" s="17">
        <f t="shared" si="16"/>
        <v>0.86571299999999995</v>
      </c>
      <c r="Q178" s="2"/>
      <c r="R178" s="13">
        <v>45102</v>
      </c>
      <c r="S178" s="26">
        <v>87.259200000000007</v>
      </c>
      <c r="T178" s="17">
        <f t="shared" si="12"/>
        <v>0.87259200000000003</v>
      </c>
    </row>
    <row r="179" spans="1:20" x14ac:dyDescent="0.25">
      <c r="A179" s="10">
        <f t="shared" si="17"/>
        <v>27</v>
      </c>
      <c r="B179" s="13">
        <v>45104</v>
      </c>
      <c r="C179" s="27">
        <v>98.629599999999996</v>
      </c>
      <c r="D179" s="15">
        <f t="shared" si="13"/>
        <v>0.98629599999999995</v>
      </c>
      <c r="E179" s="3"/>
      <c r="F179" s="13">
        <v>45104</v>
      </c>
      <c r="G179" s="26">
        <v>85.195999999999998</v>
      </c>
      <c r="H179" s="16">
        <f t="shared" si="14"/>
        <v>0.85195999999999994</v>
      </c>
      <c r="I179" s="2"/>
      <c r="J179" s="13">
        <v>45104</v>
      </c>
      <c r="K179" s="26">
        <v>88.699399999999997</v>
      </c>
      <c r="L179" s="16">
        <f t="shared" si="15"/>
        <v>0.88699399999999995</v>
      </c>
      <c r="M179" s="2"/>
      <c r="N179" s="13">
        <v>45104</v>
      </c>
      <c r="O179" s="26">
        <v>86.551000000000002</v>
      </c>
      <c r="P179" s="17">
        <f t="shared" si="16"/>
        <v>0.86551</v>
      </c>
      <c r="Q179" s="2"/>
      <c r="R179" s="13">
        <v>45103</v>
      </c>
      <c r="S179" s="26">
        <v>87.141599999999997</v>
      </c>
      <c r="T179" s="17">
        <f t="shared" si="12"/>
        <v>0.87141599999999997</v>
      </c>
    </row>
    <row r="180" spans="1:20" x14ac:dyDescent="0.25">
      <c r="A180" s="10">
        <f t="shared" si="17"/>
        <v>28</v>
      </c>
      <c r="B180" s="13">
        <v>45105</v>
      </c>
      <c r="C180" s="27">
        <v>98.335999999999999</v>
      </c>
      <c r="D180" s="15">
        <f t="shared" si="13"/>
        <v>0.98336000000000001</v>
      </c>
      <c r="E180" s="3"/>
      <c r="F180" s="13">
        <v>45105</v>
      </c>
      <c r="G180" s="26">
        <v>85.002099999999999</v>
      </c>
      <c r="H180" s="16">
        <f t="shared" si="14"/>
        <v>0.85002100000000003</v>
      </c>
      <c r="I180" s="2"/>
      <c r="J180" s="13">
        <v>45105</v>
      </c>
      <c r="K180" s="26">
        <v>88.904399999999995</v>
      </c>
      <c r="L180" s="16">
        <f t="shared" si="15"/>
        <v>0.88904399999999995</v>
      </c>
      <c r="M180" s="2"/>
      <c r="N180" s="13">
        <v>45105</v>
      </c>
      <c r="O180" s="26">
        <v>86.472399999999993</v>
      </c>
      <c r="P180" s="17">
        <f t="shared" si="16"/>
        <v>0.86472399999999994</v>
      </c>
      <c r="Q180" s="2"/>
      <c r="R180" s="13">
        <v>45104</v>
      </c>
      <c r="S180" s="26">
        <v>87.094499999999996</v>
      </c>
      <c r="T180" s="17">
        <f t="shared" si="12"/>
        <v>0.87094499999999997</v>
      </c>
    </row>
    <row r="181" spans="1:20" x14ac:dyDescent="0.25">
      <c r="A181" s="10">
        <f t="shared" si="17"/>
        <v>29</v>
      </c>
      <c r="B181" s="13">
        <v>45106</v>
      </c>
      <c r="C181" s="27">
        <v>98.123400000000004</v>
      </c>
      <c r="D181" s="15">
        <f t="shared" si="13"/>
        <v>0.98123400000000005</v>
      </c>
      <c r="E181" s="3"/>
      <c r="F181" s="13">
        <v>45106</v>
      </c>
      <c r="G181" s="26">
        <v>84.7637</v>
      </c>
      <c r="H181" s="16">
        <f t="shared" si="14"/>
        <v>0.84763699999999997</v>
      </c>
      <c r="I181" s="2"/>
      <c r="J181" s="13">
        <v>45106</v>
      </c>
      <c r="K181" s="26">
        <v>88.690299999999993</v>
      </c>
      <c r="L181" s="16">
        <f t="shared" si="15"/>
        <v>0.88690299999999989</v>
      </c>
      <c r="M181" s="2"/>
      <c r="N181" s="13">
        <v>45106</v>
      </c>
      <c r="O181" s="26">
        <v>86.413399999999996</v>
      </c>
      <c r="P181" s="17">
        <f t="shared" si="16"/>
        <v>0.86413399999999996</v>
      </c>
      <c r="Q181" s="2"/>
      <c r="R181" s="13">
        <v>45105</v>
      </c>
      <c r="S181" s="26">
        <v>87.004099999999994</v>
      </c>
      <c r="T181" s="17">
        <f t="shared" si="12"/>
        <v>0.87004099999999995</v>
      </c>
    </row>
    <row r="182" spans="1:20" x14ac:dyDescent="0.25">
      <c r="A182" s="10">
        <f t="shared" si="17"/>
        <v>30</v>
      </c>
      <c r="B182" s="13">
        <v>45107</v>
      </c>
      <c r="C182" s="27">
        <v>97.946299999999994</v>
      </c>
      <c r="D182" s="15">
        <f t="shared" si="13"/>
        <v>0.97946299999999997</v>
      </c>
      <c r="E182" s="3"/>
      <c r="F182" s="13">
        <v>45107</v>
      </c>
      <c r="G182" s="26">
        <v>84.594300000000004</v>
      </c>
      <c r="H182" s="16">
        <f t="shared" si="14"/>
        <v>0.845943</v>
      </c>
      <c r="I182" s="2"/>
      <c r="J182" s="13">
        <v>45107</v>
      </c>
      <c r="K182" s="26">
        <v>88.303200000000004</v>
      </c>
      <c r="L182" s="16">
        <f t="shared" si="15"/>
        <v>0.88303200000000004</v>
      </c>
      <c r="M182" s="2"/>
      <c r="N182" s="13">
        <v>45107</v>
      </c>
      <c r="O182" s="26">
        <v>86.375200000000007</v>
      </c>
      <c r="P182" s="17">
        <f t="shared" si="16"/>
        <v>0.86375200000000008</v>
      </c>
      <c r="Q182" s="2"/>
      <c r="R182" s="13">
        <v>45106</v>
      </c>
      <c r="S182" s="26">
        <v>86.894400000000005</v>
      </c>
      <c r="T182" s="17">
        <f t="shared" si="12"/>
        <v>0.86894400000000005</v>
      </c>
    </row>
    <row r="183" spans="1:20" x14ac:dyDescent="0.25">
      <c r="A183" s="10">
        <f t="shared" si="17"/>
        <v>1</v>
      </c>
      <c r="B183" s="13">
        <v>45108</v>
      </c>
      <c r="C183" s="27">
        <v>97.692899999999995</v>
      </c>
      <c r="D183" s="15">
        <f t="shared" si="13"/>
        <v>0.97692899999999994</v>
      </c>
      <c r="E183" s="3"/>
      <c r="F183" s="13">
        <v>45108</v>
      </c>
      <c r="G183" s="26">
        <v>84.398499999999999</v>
      </c>
      <c r="H183" s="16">
        <f t="shared" si="14"/>
        <v>0.84398499999999999</v>
      </c>
      <c r="I183" s="2"/>
      <c r="J183" s="13">
        <v>45108</v>
      </c>
      <c r="K183" s="26">
        <v>88.381600000000006</v>
      </c>
      <c r="L183" s="16">
        <f t="shared" si="15"/>
        <v>0.88381600000000005</v>
      </c>
      <c r="M183" s="2"/>
      <c r="N183" s="13">
        <v>45108</v>
      </c>
      <c r="O183" s="26">
        <v>86.328800000000001</v>
      </c>
      <c r="P183" s="17">
        <f t="shared" si="16"/>
        <v>0.86328800000000006</v>
      </c>
      <c r="Q183" s="2"/>
      <c r="R183" s="13">
        <v>45107</v>
      </c>
      <c r="S183" s="26">
        <v>86.801299999999998</v>
      </c>
      <c r="T183" s="17">
        <f t="shared" si="12"/>
        <v>0.86801299999999992</v>
      </c>
    </row>
    <row r="184" spans="1:20" x14ac:dyDescent="0.25">
      <c r="A184" s="10">
        <f t="shared" si="17"/>
        <v>2</v>
      </c>
      <c r="B184" s="13">
        <v>45109</v>
      </c>
      <c r="C184" s="27">
        <v>97.482299999999995</v>
      </c>
      <c r="D184" s="15">
        <f t="shared" si="13"/>
        <v>0.974823</v>
      </c>
      <c r="E184" s="3"/>
      <c r="F184" s="13">
        <v>45109</v>
      </c>
      <c r="G184" s="26">
        <v>84.750100000000003</v>
      </c>
      <c r="H184" s="16">
        <f t="shared" si="14"/>
        <v>0.84750100000000006</v>
      </c>
      <c r="I184" s="2"/>
      <c r="J184" s="13">
        <v>45109</v>
      </c>
      <c r="K184" s="26">
        <v>88.358800000000002</v>
      </c>
      <c r="L184" s="16">
        <f t="shared" si="15"/>
        <v>0.88358800000000004</v>
      </c>
      <c r="M184" s="2"/>
      <c r="N184" s="13">
        <v>45109</v>
      </c>
      <c r="O184" s="26">
        <v>86.286900000000003</v>
      </c>
      <c r="P184" s="17">
        <f t="shared" si="16"/>
        <v>0.862869</v>
      </c>
      <c r="Q184" s="2"/>
      <c r="R184" s="13">
        <v>45108</v>
      </c>
      <c r="S184" s="26">
        <v>86.726399999999998</v>
      </c>
      <c r="T184" s="17">
        <f t="shared" si="12"/>
        <v>0.86726400000000003</v>
      </c>
    </row>
    <row r="185" spans="1:20" x14ac:dyDescent="0.25">
      <c r="A185" s="10">
        <f t="shared" si="17"/>
        <v>3</v>
      </c>
      <c r="B185" s="13">
        <v>45110</v>
      </c>
      <c r="C185" s="27">
        <v>97.242000000000004</v>
      </c>
      <c r="D185" s="15">
        <f t="shared" si="13"/>
        <v>0.97242000000000006</v>
      </c>
      <c r="E185" s="3"/>
      <c r="F185" s="13">
        <v>45110</v>
      </c>
      <c r="G185" s="26">
        <v>84.136300000000006</v>
      </c>
      <c r="H185" s="16">
        <f t="shared" si="14"/>
        <v>0.84136300000000008</v>
      </c>
      <c r="I185" s="2"/>
      <c r="J185" s="13">
        <v>45110</v>
      </c>
      <c r="K185" s="26">
        <v>87.918499999999995</v>
      </c>
      <c r="L185" s="16">
        <f t="shared" si="15"/>
        <v>0.87918499999999999</v>
      </c>
      <c r="M185" s="2"/>
      <c r="N185" s="13">
        <v>45110</v>
      </c>
      <c r="O185" s="26">
        <v>86.2363</v>
      </c>
      <c r="P185" s="17">
        <f t="shared" si="16"/>
        <v>0.86236299999999999</v>
      </c>
      <c r="Q185" s="2"/>
      <c r="R185" s="13">
        <v>45109</v>
      </c>
      <c r="S185" s="26">
        <v>86.746600000000001</v>
      </c>
      <c r="T185" s="17">
        <f t="shared" si="12"/>
        <v>0.86746599999999996</v>
      </c>
    </row>
    <row r="186" spans="1:20" x14ac:dyDescent="0.25">
      <c r="A186" s="10">
        <f t="shared" si="17"/>
        <v>4</v>
      </c>
      <c r="B186" s="13">
        <v>45111</v>
      </c>
      <c r="C186" s="27">
        <v>97.082800000000006</v>
      </c>
      <c r="D186" s="15">
        <f t="shared" si="13"/>
        <v>0.97082800000000002</v>
      </c>
      <c r="E186" s="3"/>
      <c r="F186" s="13">
        <v>45111</v>
      </c>
      <c r="G186" s="26">
        <v>83.879599999999996</v>
      </c>
      <c r="H186" s="16">
        <f t="shared" si="14"/>
        <v>0.83879599999999999</v>
      </c>
      <c r="I186" s="2"/>
      <c r="J186" s="13">
        <v>45111</v>
      </c>
      <c r="K186" s="26">
        <v>87.943899999999999</v>
      </c>
      <c r="L186" s="16">
        <f t="shared" si="15"/>
        <v>0.87943899999999997</v>
      </c>
      <c r="M186" s="2"/>
      <c r="N186" s="13">
        <v>45111</v>
      </c>
      <c r="O186" s="26">
        <v>86.203999999999994</v>
      </c>
      <c r="P186" s="17">
        <f t="shared" si="16"/>
        <v>0.86203999999999992</v>
      </c>
      <c r="Q186" s="2"/>
      <c r="R186" s="13">
        <v>45110</v>
      </c>
      <c r="S186" s="26">
        <v>86.559100000000001</v>
      </c>
      <c r="T186" s="17">
        <f t="shared" si="12"/>
        <v>0.865591</v>
      </c>
    </row>
    <row r="187" spans="1:20" x14ac:dyDescent="0.25">
      <c r="A187" s="10">
        <f t="shared" si="17"/>
        <v>5</v>
      </c>
      <c r="B187" s="13">
        <v>45112</v>
      </c>
      <c r="C187" s="27">
        <v>96.981399999999994</v>
      </c>
      <c r="D187" s="15">
        <f t="shared" si="13"/>
        <v>0.96981399999999995</v>
      </c>
      <c r="E187" s="3"/>
      <c r="F187" s="13">
        <v>45112</v>
      </c>
      <c r="G187" s="26">
        <v>83.880300000000005</v>
      </c>
      <c r="H187" s="16">
        <f t="shared" si="14"/>
        <v>0.83880300000000008</v>
      </c>
      <c r="I187" s="2"/>
      <c r="J187" s="13">
        <v>45112</v>
      </c>
      <c r="K187" s="26">
        <v>87.866600000000005</v>
      </c>
      <c r="L187" s="16">
        <f t="shared" si="15"/>
        <v>0.87866600000000006</v>
      </c>
      <c r="M187" s="2"/>
      <c r="N187" s="13">
        <v>45112</v>
      </c>
      <c r="O187" s="26">
        <v>86.125200000000007</v>
      </c>
      <c r="P187" s="17">
        <f t="shared" si="16"/>
        <v>0.86125200000000002</v>
      </c>
      <c r="Q187" s="2"/>
      <c r="R187" s="13">
        <v>45111</v>
      </c>
      <c r="S187" s="26">
        <v>86.484399999999994</v>
      </c>
      <c r="T187" s="17">
        <f t="shared" si="12"/>
        <v>0.86484399999999995</v>
      </c>
    </row>
    <row r="188" spans="1:20" x14ac:dyDescent="0.25">
      <c r="A188" s="10">
        <f t="shared" si="17"/>
        <v>6</v>
      </c>
      <c r="B188" s="13">
        <v>45113</v>
      </c>
      <c r="C188" s="27">
        <v>96.776399999999995</v>
      </c>
      <c r="D188" s="15">
        <f t="shared" si="13"/>
        <v>0.96776399999999996</v>
      </c>
      <c r="E188" s="3"/>
      <c r="F188" s="13">
        <v>45113</v>
      </c>
      <c r="G188" s="26">
        <v>83.630799999999994</v>
      </c>
      <c r="H188" s="16">
        <f t="shared" si="14"/>
        <v>0.83630799999999994</v>
      </c>
      <c r="I188" s="2"/>
      <c r="J188" s="13">
        <v>45113</v>
      </c>
      <c r="K188" s="26">
        <v>87.363100000000003</v>
      </c>
      <c r="L188" s="16">
        <f t="shared" si="15"/>
        <v>0.87363100000000005</v>
      </c>
      <c r="M188" s="2"/>
      <c r="N188" s="13">
        <v>45113</v>
      </c>
      <c r="O188" s="26">
        <v>86.021000000000001</v>
      </c>
      <c r="P188" s="17">
        <f t="shared" si="16"/>
        <v>0.86021000000000003</v>
      </c>
      <c r="Q188" s="2"/>
      <c r="R188" s="13">
        <v>45112</v>
      </c>
      <c r="S188" s="26">
        <v>86.418700000000001</v>
      </c>
      <c r="T188" s="17">
        <f t="shared" si="12"/>
        <v>0.86418700000000004</v>
      </c>
    </row>
    <row r="189" spans="1:20" x14ac:dyDescent="0.25">
      <c r="A189" s="10">
        <f t="shared" si="17"/>
        <v>7</v>
      </c>
      <c r="B189" s="13">
        <v>45114</v>
      </c>
      <c r="C189" s="27">
        <v>96.508799999999994</v>
      </c>
      <c r="D189" s="15">
        <f t="shared" si="13"/>
        <v>0.96508799999999995</v>
      </c>
      <c r="E189" s="3"/>
      <c r="F189" s="13">
        <v>45114</v>
      </c>
      <c r="G189" s="26">
        <v>83.4024</v>
      </c>
      <c r="H189" s="16">
        <f t="shared" si="14"/>
        <v>0.83402399999999999</v>
      </c>
      <c r="I189" s="2"/>
      <c r="J189" s="13">
        <v>45114</v>
      </c>
      <c r="K189" s="26">
        <v>86.416600000000003</v>
      </c>
      <c r="L189" s="16">
        <f t="shared" si="15"/>
        <v>0.86416599999999999</v>
      </c>
      <c r="M189" s="2"/>
      <c r="N189" s="13">
        <v>45114</v>
      </c>
      <c r="O189" s="26">
        <v>85.890199999999993</v>
      </c>
      <c r="P189" s="17">
        <f t="shared" si="16"/>
        <v>0.85890199999999994</v>
      </c>
      <c r="Q189" s="2"/>
      <c r="R189" s="13">
        <v>45113</v>
      </c>
      <c r="S189" s="26">
        <v>86.255499999999998</v>
      </c>
      <c r="T189" s="17">
        <f t="shared" si="12"/>
        <v>0.86255499999999996</v>
      </c>
    </row>
    <row r="190" spans="1:20" x14ac:dyDescent="0.25">
      <c r="A190" s="10">
        <f t="shared" si="17"/>
        <v>8</v>
      </c>
      <c r="B190" s="13">
        <v>45115</v>
      </c>
      <c r="C190" s="27">
        <v>96.311700000000002</v>
      </c>
      <c r="D190" s="15">
        <f t="shared" si="13"/>
        <v>0.963117</v>
      </c>
      <c r="E190" s="3"/>
      <c r="F190" s="13">
        <v>45115</v>
      </c>
      <c r="G190" s="26">
        <v>83.1892</v>
      </c>
      <c r="H190" s="16">
        <f t="shared" si="14"/>
        <v>0.83189199999999996</v>
      </c>
      <c r="I190" s="2"/>
      <c r="J190" s="13">
        <v>45115</v>
      </c>
      <c r="K190" s="26">
        <v>86.657399999999996</v>
      </c>
      <c r="L190" s="16">
        <f t="shared" si="15"/>
        <v>0.86657399999999996</v>
      </c>
      <c r="M190" s="2"/>
      <c r="N190" s="13">
        <v>45115</v>
      </c>
      <c r="O190" s="26">
        <v>85.868600000000001</v>
      </c>
      <c r="P190" s="17">
        <f t="shared" si="16"/>
        <v>0.85868600000000006</v>
      </c>
      <c r="Q190" s="2"/>
      <c r="R190" s="13">
        <v>45114</v>
      </c>
      <c r="S190" s="26">
        <v>86.043099999999995</v>
      </c>
      <c r="T190" s="17">
        <f t="shared" si="12"/>
        <v>0.86043099999999995</v>
      </c>
    </row>
    <row r="191" spans="1:20" x14ac:dyDescent="0.25">
      <c r="A191" s="10">
        <f t="shared" si="17"/>
        <v>9</v>
      </c>
      <c r="B191" s="13">
        <v>45116</v>
      </c>
      <c r="C191" s="27">
        <v>96.174400000000006</v>
      </c>
      <c r="D191" s="15">
        <f t="shared" si="13"/>
        <v>0.96174400000000004</v>
      </c>
      <c r="E191" s="3"/>
      <c r="F191" s="13">
        <v>45116</v>
      </c>
      <c r="G191" s="26">
        <v>83.0839</v>
      </c>
      <c r="H191" s="16">
        <f t="shared" si="14"/>
        <v>0.83083899999999999</v>
      </c>
      <c r="I191" s="2"/>
      <c r="J191" s="13">
        <v>45116</v>
      </c>
      <c r="K191" s="26">
        <v>87.355800000000002</v>
      </c>
      <c r="L191" s="16">
        <f t="shared" si="15"/>
        <v>0.87355800000000006</v>
      </c>
      <c r="M191" s="2"/>
      <c r="N191" s="13">
        <v>45116</v>
      </c>
      <c r="O191" s="26">
        <v>85.8874</v>
      </c>
      <c r="P191" s="17">
        <f t="shared" si="16"/>
        <v>0.85887400000000003</v>
      </c>
      <c r="Q191" s="2"/>
      <c r="R191" s="13">
        <v>45115</v>
      </c>
      <c r="S191" s="26">
        <v>85.996799999999993</v>
      </c>
      <c r="T191" s="17">
        <f t="shared" si="12"/>
        <v>0.85996799999999995</v>
      </c>
    </row>
    <row r="192" spans="1:20" x14ac:dyDescent="0.25">
      <c r="A192" s="10">
        <f t="shared" si="17"/>
        <v>10</v>
      </c>
      <c r="B192" s="13">
        <v>45117</v>
      </c>
      <c r="C192" s="27">
        <v>95.906199999999998</v>
      </c>
      <c r="D192" s="15">
        <f t="shared" si="13"/>
        <v>0.95906199999999997</v>
      </c>
      <c r="E192" s="3"/>
      <c r="F192" s="13">
        <v>45117</v>
      </c>
      <c r="G192" s="26">
        <v>82.888999999999996</v>
      </c>
      <c r="H192" s="16">
        <f t="shared" si="14"/>
        <v>0.8288899999999999</v>
      </c>
      <c r="I192" s="2"/>
      <c r="J192" s="13">
        <v>45117</v>
      </c>
      <c r="K192" s="26">
        <v>87.900899999999993</v>
      </c>
      <c r="L192" s="16">
        <f t="shared" si="15"/>
        <v>0.87900899999999993</v>
      </c>
      <c r="M192" s="2"/>
      <c r="N192" s="13">
        <v>45117</v>
      </c>
      <c r="O192" s="26">
        <v>85.864400000000003</v>
      </c>
      <c r="P192" s="17">
        <f t="shared" si="16"/>
        <v>0.85864400000000007</v>
      </c>
      <c r="Q192" s="2"/>
      <c r="R192" s="13">
        <v>45116</v>
      </c>
      <c r="S192" s="26">
        <v>86.033000000000001</v>
      </c>
      <c r="T192" s="17">
        <f t="shared" si="12"/>
        <v>0.86033000000000004</v>
      </c>
    </row>
    <row r="193" spans="1:20" x14ac:dyDescent="0.25">
      <c r="A193" s="10">
        <f t="shared" si="17"/>
        <v>11</v>
      </c>
      <c r="B193" s="13">
        <v>45118</v>
      </c>
      <c r="C193" s="27">
        <v>95.774199999999993</v>
      </c>
      <c r="D193" s="15">
        <f t="shared" si="13"/>
        <v>0.95774199999999998</v>
      </c>
      <c r="E193" s="3"/>
      <c r="F193" s="13">
        <v>45118</v>
      </c>
      <c r="G193" s="26">
        <v>82.679699999999997</v>
      </c>
      <c r="H193" s="16">
        <f t="shared" si="14"/>
        <v>0.826797</v>
      </c>
      <c r="I193" s="2"/>
      <c r="J193" s="13">
        <v>45118</v>
      </c>
      <c r="K193" s="26">
        <v>88.992999999999995</v>
      </c>
      <c r="L193" s="16">
        <f t="shared" si="15"/>
        <v>0.88993</v>
      </c>
      <c r="M193" s="2"/>
      <c r="N193" s="13">
        <v>45118</v>
      </c>
      <c r="O193" s="26">
        <v>85.806799999999996</v>
      </c>
      <c r="P193" s="17">
        <f t="shared" si="16"/>
        <v>0.85806799999999994</v>
      </c>
      <c r="Q193" s="2"/>
      <c r="R193" s="13">
        <v>45117</v>
      </c>
      <c r="S193" s="26">
        <v>86.006600000000006</v>
      </c>
      <c r="T193" s="17">
        <f t="shared" si="12"/>
        <v>0.86006600000000011</v>
      </c>
    </row>
    <row r="194" spans="1:20" x14ac:dyDescent="0.25">
      <c r="A194" s="10">
        <f t="shared" si="17"/>
        <v>12</v>
      </c>
      <c r="B194" s="13">
        <v>45119</v>
      </c>
      <c r="C194" s="27">
        <v>95.577699999999993</v>
      </c>
      <c r="D194" s="15">
        <f t="shared" si="13"/>
        <v>0.95577699999999988</v>
      </c>
      <c r="E194" s="3"/>
      <c r="F194" s="13">
        <v>45119</v>
      </c>
      <c r="G194" s="26">
        <v>82.495099999999994</v>
      </c>
      <c r="H194" s="16">
        <f t="shared" si="14"/>
        <v>0.82495099999999999</v>
      </c>
      <c r="I194" s="2"/>
      <c r="J194" s="13">
        <v>45119</v>
      </c>
      <c r="K194" s="26">
        <v>90.038700000000006</v>
      </c>
      <c r="L194" s="16">
        <f t="shared" si="15"/>
        <v>0.90038700000000005</v>
      </c>
      <c r="M194" s="2"/>
      <c r="N194" s="13">
        <v>45119</v>
      </c>
      <c r="O194" s="26">
        <v>85.711500000000001</v>
      </c>
      <c r="P194" s="17">
        <f t="shared" si="16"/>
        <v>0.85711499999999996</v>
      </c>
      <c r="Q194" s="2"/>
      <c r="R194" s="13">
        <v>45118</v>
      </c>
      <c r="S194" s="26">
        <v>85.998800000000003</v>
      </c>
      <c r="T194" s="17">
        <f t="shared" si="12"/>
        <v>0.85998799999999997</v>
      </c>
    </row>
    <row r="195" spans="1:20" x14ac:dyDescent="0.25">
      <c r="A195" s="10">
        <f t="shared" si="17"/>
        <v>13</v>
      </c>
      <c r="B195" s="13">
        <v>45120</v>
      </c>
      <c r="C195" s="27">
        <v>95.252300000000005</v>
      </c>
      <c r="D195" s="15">
        <f t="shared" si="13"/>
        <v>0.95252300000000001</v>
      </c>
      <c r="E195" s="3"/>
      <c r="F195" s="13">
        <v>45120</v>
      </c>
      <c r="G195" s="26">
        <v>82.218400000000003</v>
      </c>
      <c r="H195" s="16">
        <f t="shared" si="14"/>
        <v>0.82218400000000003</v>
      </c>
      <c r="I195" s="2"/>
      <c r="J195" s="13">
        <v>45120</v>
      </c>
      <c r="K195" s="26">
        <v>90.592600000000004</v>
      </c>
      <c r="L195" s="16">
        <f t="shared" si="15"/>
        <v>0.90592600000000001</v>
      </c>
      <c r="M195" s="2"/>
      <c r="N195" s="13">
        <v>45120</v>
      </c>
      <c r="O195" s="26">
        <v>85.560400000000001</v>
      </c>
      <c r="P195" s="17">
        <f t="shared" si="16"/>
        <v>0.85560400000000003</v>
      </c>
      <c r="Q195" s="2"/>
      <c r="R195" s="13">
        <v>45119</v>
      </c>
      <c r="S195" s="26">
        <v>85.962299999999999</v>
      </c>
      <c r="T195" s="17">
        <f t="shared" ref="T195:T258" si="18">IF($S195="","",$S195/100)</f>
        <v>0.85962300000000003</v>
      </c>
    </row>
    <row r="196" spans="1:20" x14ac:dyDescent="0.25">
      <c r="A196" s="10">
        <f t="shared" si="17"/>
        <v>14</v>
      </c>
      <c r="B196" s="13">
        <v>45121</v>
      </c>
      <c r="C196" s="27">
        <v>95.078999999999994</v>
      </c>
      <c r="D196" s="15">
        <f t="shared" ref="D196:D259" si="19">IF($C196="","",$C196/100)</f>
        <v>0.95078999999999991</v>
      </c>
      <c r="E196" s="3"/>
      <c r="F196" s="13">
        <v>45121</v>
      </c>
      <c r="G196" s="26">
        <v>81.896100000000004</v>
      </c>
      <c r="H196" s="16">
        <f t="shared" ref="H196:H259" si="20">IF($G196="","",$G196/100)</f>
        <v>0.81896100000000005</v>
      </c>
      <c r="I196" s="2"/>
      <c r="J196" s="13">
        <v>45121</v>
      </c>
      <c r="K196" s="26">
        <v>91.097899999999996</v>
      </c>
      <c r="L196" s="16">
        <f t="shared" ref="L196:L259" si="21">IF($K196="","",$K196/100)</f>
        <v>0.91097899999999998</v>
      </c>
      <c r="M196" s="2"/>
      <c r="N196" s="13">
        <v>45121</v>
      </c>
      <c r="O196" s="26">
        <v>85.496600000000001</v>
      </c>
      <c r="P196" s="17">
        <f t="shared" ref="P196:P259" si="22">IF($O196="","",$O196/100)</f>
        <v>0.854966</v>
      </c>
      <c r="Q196" s="2"/>
      <c r="R196" s="13">
        <v>45120</v>
      </c>
      <c r="S196" s="26">
        <v>85.8292</v>
      </c>
      <c r="T196" s="17">
        <f t="shared" si="18"/>
        <v>0.85829200000000005</v>
      </c>
    </row>
    <row r="197" spans="1:20" x14ac:dyDescent="0.25">
      <c r="A197" s="10">
        <f t="shared" ref="A197:A259" si="23">DAY(B197)</f>
        <v>15</v>
      </c>
      <c r="B197" s="13">
        <v>45122</v>
      </c>
      <c r="C197" s="27">
        <v>95.003900000000002</v>
      </c>
      <c r="D197" s="15">
        <f t="shared" si="19"/>
        <v>0.95003899999999997</v>
      </c>
      <c r="E197" s="3"/>
      <c r="F197" s="13">
        <v>45122</v>
      </c>
      <c r="G197" s="26">
        <v>81.715599999999995</v>
      </c>
      <c r="H197" s="16">
        <f t="shared" si="20"/>
        <v>0.81715599999999999</v>
      </c>
      <c r="I197" s="2"/>
      <c r="J197" s="13">
        <v>45122</v>
      </c>
      <c r="K197" s="26">
        <v>91.3553</v>
      </c>
      <c r="L197" s="16">
        <f t="shared" si="21"/>
        <v>0.91355299999999995</v>
      </c>
      <c r="M197" s="2"/>
      <c r="N197" s="13">
        <v>45122</v>
      </c>
      <c r="O197" s="26">
        <v>85.493200000000002</v>
      </c>
      <c r="P197" s="17">
        <f t="shared" si="22"/>
        <v>0.85493200000000003</v>
      </c>
      <c r="Q197" s="2"/>
      <c r="R197" s="13">
        <v>45121</v>
      </c>
      <c r="S197" s="26">
        <v>85.753799999999998</v>
      </c>
      <c r="T197" s="17">
        <f t="shared" si="18"/>
        <v>0.85753800000000002</v>
      </c>
    </row>
    <row r="198" spans="1:20" x14ac:dyDescent="0.25">
      <c r="A198" s="10">
        <f t="shared" si="23"/>
        <v>16</v>
      </c>
      <c r="B198" s="13">
        <v>45123</v>
      </c>
      <c r="C198" s="27">
        <v>94.933700000000002</v>
      </c>
      <c r="D198" s="15">
        <f t="shared" si="19"/>
        <v>0.94933699999999999</v>
      </c>
      <c r="E198" s="3"/>
      <c r="F198" s="13">
        <v>45123</v>
      </c>
      <c r="G198" s="26">
        <v>81.5595</v>
      </c>
      <c r="H198" s="16">
        <f t="shared" si="20"/>
        <v>0.81559499999999996</v>
      </c>
      <c r="I198" s="2"/>
      <c r="J198" s="13">
        <v>45123</v>
      </c>
      <c r="K198" s="26">
        <v>91.5107</v>
      </c>
      <c r="L198" s="16">
        <f t="shared" si="21"/>
        <v>0.915107</v>
      </c>
      <c r="M198" s="2"/>
      <c r="N198" s="13">
        <v>45123</v>
      </c>
      <c r="O198" s="26">
        <v>85.440600000000003</v>
      </c>
      <c r="P198" s="17">
        <f t="shared" si="22"/>
        <v>0.854406</v>
      </c>
      <c r="Q198" s="2"/>
      <c r="R198" s="13">
        <v>45122</v>
      </c>
      <c r="S198" s="26">
        <v>85.733599999999996</v>
      </c>
      <c r="T198" s="17">
        <f t="shared" si="18"/>
        <v>0.85733599999999999</v>
      </c>
    </row>
    <row r="199" spans="1:20" x14ac:dyDescent="0.25">
      <c r="A199" s="10">
        <f t="shared" si="23"/>
        <v>17</v>
      </c>
      <c r="B199" s="13">
        <v>45124</v>
      </c>
      <c r="C199" s="27">
        <v>94.709100000000007</v>
      </c>
      <c r="D199" s="15">
        <f t="shared" si="19"/>
        <v>0.94709100000000002</v>
      </c>
      <c r="E199" s="3"/>
      <c r="F199" s="13">
        <v>45124</v>
      </c>
      <c r="G199" s="26">
        <v>81.335400000000007</v>
      </c>
      <c r="H199" s="16">
        <f t="shared" si="20"/>
        <v>0.81335400000000002</v>
      </c>
      <c r="I199" s="2"/>
      <c r="J199" s="13">
        <v>45124</v>
      </c>
      <c r="K199" s="26">
        <v>91.733099999999993</v>
      </c>
      <c r="L199" s="16">
        <f t="shared" si="21"/>
        <v>0.9173309999999999</v>
      </c>
      <c r="M199" s="2"/>
      <c r="N199" s="13">
        <v>45124</v>
      </c>
      <c r="O199" s="26">
        <v>85.4178</v>
      </c>
      <c r="P199" s="17">
        <f t="shared" si="22"/>
        <v>0.85417799999999999</v>
      </c>
      <c r="Q199" s="2"/>
      <c r="R199" s="13">
        <v>45123</v>
      </c>
      <c r="S199" s="26">
        <v>85.676299999999998</v>
      </c>
      <c r="T199" s="17">
        <f t="shared" si="18"/>
        <v>0.85676299999999994</v>
      </c>
    </row>
    <row r="200" spans="1:20" x14ac:dyDescent="0.25">
      <c r="A200" s="10">
        <f t="shared" si="23"/>
        <v>18</v>
      </c>
      <c r="B200" s="13">
        <v>45125</v>
      </c>
      <c r="C200" s="27">
        <v>94.479299999999995</v>
      </c>
      <c r="D200" s="15">
        <f t="shared" si="19"/>
        <v>0.94479299999999999</v>
      </c>
      <c r="E200" s="3"/>
      <c r="F200" s="13">
        <v>45125</v>
      </c>
      <c r="G200" s="26">
        <v>81.164500000000004</v>
      </c>
      <c r="H200" s="16">
        <f t="shared" si="20"/>
        <v>0.81164500000000006</v>
      </c>
      <c r="I200" s="2"/>
      <c r="J200" s="13">
        <v>45125</v>
      </c>
      <c r="K200" s="26">
        <v>91.869200000000006</v>
      </c>
      <c r="L200" s="16">
        <f t="shared" si="21"/>
        <v>0.91869200000000006</v>
      </c>
      <c r="M200" s="2"/>
      <c r="N200" s="13">
        <v>45125</v>
      </c>
      <c r="O200" s="26">
        <v>85.3048</v>
      </c>
      <c r="P200" s="17">
        <f t="shared" si="22"/>
        <v>0.85304800000000003</v>
      </c>
      <c r="Q200" s="2"/>
      <c r="R200" s="13">
        <v>45124</v>
      </c>
      <c r="S200" s="26">
        <v>85.624499999999998</v>
      </c>
      <c r="T200" s="17">
        <f t="shared" si="18"/>
        <v>0.85624499999999992</v>
      </c>
    </row>
    <row r="201" spans="1:20" x14ac:dyDescent="0.25">
      <c r="A201" s="10">
        <f t="shared" si="23"/>
        <v>19</v>
      </c>
      <c r="B201" s="13">
        <v>45126</v>
      </c>
      <c r="C201" s="27">
        <v>94.297799999999995</v>
      </c>
      <c r="D201" s="15">
        <f t="shared" si="19"/>
        <v>0.94297799999999998</v>
      </c>
      <c r="E201" s="3"/>
      <c r="F201" s="13">
        <v>45126</v>
      </c>
      <c r="G201" s="26">
        <v>81.237499999999997</v>
      </c>
      <c r="H201" s="16">
        <f t="shared" si="20"/>
        <v>0.81237499999999996</v>
      </c>
      <c r="I201" s="2"/>
      <c r="J201" s="13">
        <v>45126</v>
      </c>
      <c r="K201" s="26">
        <v>92.143900000000002</v>
      </c>
      <c r="L201" s="16">
        <f t="shared" si="21"/>
        <v>0.92143900000000001</v>
      </c>
      <c r="M201" s="2"/>
      <c r="N201" s="13">
        <v>45126</v>
      </c>
      <c r="O201" s="26">
        <v>85.274900000000002</v>
      </c>
      <c r="P201" s="17">
        <f t="shared" si="22"/>
        <v>0.85274899999999998</v>
      </c>
      <c r="Q201" s="2"/>
      <c r="R201" s="13">
        <v>45125</v>
      </c>
      <c r="S201" s="26">
        <v>85.512600000000006</v>
      </c>
      <c r="T201" s="17">
        <f t="shared" si="18"/>
        <v>0.85512600000000005</v>
      </c>
    </row>
    <row r="202" spans="1:20" x14ac:dyDescent="0.25">
      <c r="A202" s="10">
        <f t="shared" si="23"/>
        <v>20</v>
      </c>
      <c r="B202" s="13">
        <v>45127</v>
      </c>
      <c r="C202" s="27">
        <v>94.182100000000005</v>
      </c>
      <c r="D202" s="15">
        <f t="shared" si="19"/>
        <v>0.94182100000000002</v>
      </c>
      <c r="E202" s="3"/>
      <c r="F202" s="13">
        <v>45127</v>
      </c>
      <c r="G202" s="26">
        <v>81.101799999999997</v>
      </c>
      <c r="H202" s="16">
        <f t="shared" si="20"/>
        <v>0.81101800000000002</v>
      </c>
      <c r="I202" s="2"/>
      <c r="J202" s="13">
        <v>45127</v>
      </c>
      <c r="K202" s="26">
        <v>92.453500000000005</v>
      </c>
      <c r="L202" s="16">
        <f t="shared" si="21"/>
        <v>0.92453500000000011</v>
      </c>
      <c r="M202" s="2"/>
      <c r="N202" s="13">
        <v>45127</v>
      </c>
      <c r="O202" s="26">
        <v>85.210899999999995</v>
      </c>
      <c r="P202" s="17">
        <f t="shared" si="22"/>
        <v>0.85210900000000001</v>
      </c>
      <c r="Q202" s="2"/>
      <c r="R202" s="13">
        <v>45126</v>
      </c>
      <c r="S202" s="26">
        <v>85.514200000000002</v>
      </c>
      <c r="T202" s="17">
        <f t="shared" si="18"/>
        <v>0.85514200000000007</v>
      </c>
    </row>
    <row r="203" spans="1:20" x14ac:dyDescent="0.25">
      <c r="A203" s="10">
        <f t="shared" si="23"/>
        <v>21</v>
      </c>
      <c r="B203" s="13">
        <v>45128</v>
      </c>
      <c r="C203" s="27">
        <v>94.044300000000007</v>
      </c>
      <c r="D203" s="15">
        <f t="shared" si="19"/>
        <v>0.94044300000000003</v>
      </c>
      <c r="E203" s="3"/>
      <c r="F203" s="13">
        <v>45128</v>
      </c>
      <c r="G203" s="26">
        <v>80.871200000000002</v>
      </c>
      <c r="H203" s="16">
        <f t="shared" si="20"/>
        <v>0.80871199999999999</v>
      </c>
      <c r="I203" s="2"/>
      <c r="J203" s="13">
        <v>45128</v>
      </c>
      <c r="K203" s="26">
        <v>92.920199999999994</v>
      </c>
      <c r="L203" s="16">
        <f t="shared" si="21"/>
        <v>0.92920199999999997</v>
      </c>
      <c r="M203" s="2"/>
      <c r="N203" s="13">
        <v>45128</v>
      </c>
      <c r="O203" s="26">
        <v>85.167900000000003</v>
      </c>
      <c r="P203" s="17">
        <f t="shared" si="22"/>
        <v>0.85167900000000007</v>
      </c>
      <c r="Q203" s="2"/>
      <c r="R203" s="13">
        <v>45127</v>
      </c>
      <c r="S203" s="26">
        <v>85.461100000000002</v>
      </c>
      <c r="T203" s="17">
        <f t="shared" si="18"/>
        <v>0.85461100000000001</v>
      </c>
    </row>
    <row r="204" spans="1:20" x14ac:dyDescent="0.25">
      <c r="A204" s="10">
        <f t="shared" si="23"/>
        <v>22</v>
      </c>
      <c r="B204" s="13">
        <v>45129</v>
      </c>
      <c r="C204" s="27">
        <v>93.881100000000004</v>
      </c>
      <c r="D204" s="15">
        <f t="shared" si="19"/>
        <v>0.93881100000000006</v>
      </c>
      <c r="E204" s="3"/>
      <c r="F204" s="13">
        <v>45129</v>
      </c>
      <c r="G204" s="26">
        <v>80.765199999999993</v>
      </c>
      <c r="H204" s="16">
        <f t="shared" si="20"/>
        <v>0.80765199999999993</v>
      </c>
      <c r="I204" s="2"/>
      <c r="J204" s="13">
        <v>45129</v>
      </c>
      <c r="K204" s="26">
        <v>93.498599999999996</v>
      </c>
      <c r="L204" s="16">
        <f t="shared" si="21"/>
        <v>0.93498599999999998</v>
      </c>
      <c r="M204" s="2"/>
      <c r="N204" s="13">
        <v>45129</v>
      </c>
      <c r="O204" s="26">
        <v>85.166399999999996</v>
      </c>
      <c r="P204" s="17">
        <f t="shared" si="22"/>
        <v>0.85166399999999998</v>
      </c>
      <c r="Q204" s="2"/>
      <c r="R204" s="13">
        <v>45128</v>
      </c>
      <c r="S204" s="26">
        <v>85.415599999999998</v>
      </c>
      <c r="T204" s="17">
        <f t="shared" si="18"/>
        <v>0.85415600000000003</v>
      </c>
    </row>
    <row r="205" spans="1:20" x14ac:dyDescent="0.25">
      <c r="A205" s="10">
        <f t="shared" si="23"/>
        <v>23</v>
      </c>
      <c r="B205" s="13">
        <v>45130</v>
      </c>
      <c r="C205" s="27">
        <v>93.738399999999999</v>
      </c>
      <c r="D205" s="15">
        <f t="shared" si="19"/>
        <v>0.937384</v>
      </c>
      <c r="E205" s="3"/>
      <c r="F205" s="13">
        <v>45130</v>
      </c>
      <c r="G205" s="26">
        <v>80.630399999999995</v>
      </c>
      <c r="H205" s="16">
        <f t="shared" si="20"/>
        <v>0.80630399999999991</v>
      </c>
      <c r="I205" s="2"/>
      <c r="J205" s="13">
        <v>45130</v>
      </c>
      <c r="K205" s="26">
        <v>94.016499999999994</v>
      </c>
      <c r="L205" s="16">
        <f t="shared" si="21"/>
        <v>0.94016499999999992</v>
      </c>
      <c r="M205" s="2"/>
      <c r="N205" s="13">
        <v>45130</v>
      </c>
      <c r="O205" s="26">
        <v>85.049199999999999</v>
      </c>
      <c r="P205" s="17">
        <f t="shared" si="22"/>
        <v>0.85049200000000003</v>
      </c>
      <c r="Q205" s="2"/>
      <c r="R205" s="13">
        <v>45129</v>
      </c>
      <c r="S205" s="26">
        <v>85.427700000000002</v>
      </c>
      <c r="T205" s="17">
        <f t="shared" si="18"/>
        <v>0.85427700000000006</v>
      </c>
    </row>
    <row r="206" spans="1:20" x14ac:dyDescent="0.25">
      <c r="A206" s="10">
        <f t="shared" si="23"/>
        <v>24</v>
      </c>
      <c r="B206" s="13">
        <v>45131</v>
      </c>
      <c r="C206" s="27">
        <v>93.623999999999995</v>
      </c>
      <c r="D206" s="15">
        <f t="shared" si="19"/>
        <v>0.93623999999999996</v>
      </c>
      <c r="E206" s="3"/>
      <c r="F206" s="13">
        <v>45131</v>
      </c>
      <c r="G206" s="26">
        <v>80.528000000000006</v>
      </c>
      <c r="H206" s="16">
        <f t="shared" si="20"/>
        <v>0.80528000000000011</v>
      </c>
      <c r="I206" s="2"/>
      <c r="J206" s="13">
        <v>45131</v>
      </c>
      <c r="K206" s="26">
        <v>94.123900000000006</v>
      </c>
      <c r="L206" s="16">
        <f t="shared" si="21"/>
        <v>0.94123900000000005</v>
      </c>
      <c r="M206" s="2"/>
      <c r="N206" s="13">
        <v>45131</v>
      </c>
      <c r="O206" s="26">
        <v>84.957300000000004</v>
      </c>
      <c r="P206" s="17">
        <f t="shared" si="22"/>
        <v>0.84957300000000002</v>
      </c>
      <c r="Q206" s="2"/>
      <c r="R206" s="13">
        <v>45130</v>
      </c>
      <c r="S206" s="26">
        <v>85.3506</v>
      </c>
      <c r="T206" s="17">
        <f t="shared" si="18"/>
        <v>0.85350599999999999</v>
      </c>
    </row>
    <row r="207" spans="1:20" x14ac:dyDescent="0.25">
      <c r="A207" s="10">
        <f t="shared" si="23"/>
        <v>25</v>
      </c>
      <c r="B207" s="13">
        <v>45132</v>
      </c>
      <c r="C207" s="27">
        <v>93.469800000000006</v>
      </c>
      <c r="D207" s="15">
        <f t="shared" si="19"/>
        <v>0.93469800000000003</v>
      </c>
      <c r="E207" s="3"/>
      <c r="F207" s="13">
        <v>45132</v>
      </c>
      <c r="G207" s="26">
        <v>80.363200000000006</v>
      </c>
      <c r="H207" s="16">
        <f t="shared" si="20"/>
        <v>0.80363200000000001</v>
      </c>
      <c r="I207" s="2"/>
      <c r="J207" s="13">
        <v>45132</v>
      </c>
      <c r="K207" s="26">
        <v>94.074600000000004</v>
      </c>
      <c r="L207" s="16">
        <f t="shared" si="21"/>
        <v>0.94074600000000008</v>
      </c>
      <c r="M207" s="2"/>
      <c r="N207" s="13">
        <v>45132</v>
      </c>
      <c r="O207" s="26">
        <v>84.882300000000001</v>
      </c>
      <c r="P207" s="17">
        <f t="shared" si="22"/>
        <v>0.84882299999999999</v>
      </c>
      <c r="Q207" s="2"/>
      <c r="R207" s="13">
        <v>45131</v>
      </c>
      <c r="S207" s="26">
        <v>85.269599999999997</v>
      </c>
      <c r="T207" s="17">
        <f t="shared" si="18"/>
        <v>0.85269600000000001</v>
      </c>
    </row>
    <row r="208" spans="1:20" x14ac:dyDescent="0.25">
      <c r="A208" s="10">
        <f t="shared" si="23"/>
        <v>26</v>
      </c>
      <c r="B208" s="13">
        <v>45133</v>
      </c>
      <c r="C208" s="27">
        <v>93.222200000000001</v>
      </c>
      <c r="D208" s="15">
        <f t="shared" si="19"/>
        <v>0.932222</v>
      </c>
      <c r="E208" s="3"/>
      <c r="F208" s="13">
        <v>45133</v>
      </c>
      <c r="G208" s="26">
        <v>80.207400000000007</v>
      </c>
      <c r="H208" s="16">
        <f t="shared" si="20"/>
        <v>0.80207400000000006</v>
      </c>
      <c r="I208" s="2"/>
      <c r="J208" s="13">
        <v>45133</v>
      </c>
      <c r="K208" s="26">
        <v>94.1</v>
      </c>
      <c r="L208" s="16">
        <f t="shared" si="21"/>
        <v>0.94099999999999995</v>
      </c>
      <c r="M208" s="2"/>
      <c r="N208" s="13">
        <v>45133</v>
      </c>
      <c r="O208" s="26">
        <v>84.726299999999995</v>
      </c>
      <c r="P208" s="17">
        <f t="shared" si="22"/>
        <v>0.84726299999999999</v>
      </c>
      <c r="Q208" s="2"/>
      <c r="R208" s="13">
        <v>45132</v>
      </c>
      <c r="S208" s="26">
        <v>85.176400000000001</v>
      </c>
      <c r="T208" s="17">
        <f t="shared" si="18"/>
        <v>0.85176399999999997</v>
      </c>
    </row>
    <row r="209" spans="1:20" x14ac:dyDescent="0.25">
      <c r="A209" s="10">
        <f t="shared" si="23"/>
        <v>27</v>
      </c>
      <c r="B209" s="13">
        <v>45134</v>
      </c>
      <c r="C209" s="27">
        <v>92.901200000000003</v>
      </c>
      <c r="D209" s="15">
        <f t="shared" si="19"/>
        <v>0.92901200000000006</v>
      </c>
      <c r="E209" s="3"/>
      <c r="F209" s="13">
        <v>45134</v>
      </c>
      <c r="G209" s="26">
        <v>79.982399999999998</v>
      </c>
      <c r="H209" s="16">
        <f t="shared" si="20"/>
        <v>0.79982399999999998</v>
      </c>
      <c r="I209" s="2"/>
      <c r="J209" s="13">
        <v>45134</v>
      </c>
      <c r="K209" s="26">
        <v>93.853999999999999</v>
      </c>
      <c r="L209" s="16">
        <f t="shared" si="21"/>
        <v>0.93854000000000004</v>
      </c>
      <c r="M209" s="2"/>
      <c r="N209" s="13">
        <v>45134</v>
      </c>
      <c r="O209" s="26">
        <v>84.628200000000007</v>
      </c>
      <c r="P209" s="17">
        <f t="shared" si="22"/>
        <v>0.84628200000000009</v>
      </c>
      <c r="Q209" s="2"/>
      <c r="R209" s="13">
        <v>45133</v>
      </c>
      <c r="S209" s="26">
        <v>85.028300000000002</v>
      </c>
      <c r="T209" s="17">
        <f t="shared" si="18"/>
        <v>0.85028300000000001</v>
      </c>
    </row>
    <row r="210" spans="1:20" x14ac:dyDescent="0.25">
      <c r="A210" s="10">
        <f t="shared" si="23"/>
        <v>28</v>
      </c>
      <c r="B210" s="13">
        <v>45135</v>
      </c>
      <c r="C210" s="27">
        <v>92.533199999999994</v>
      </c>
      <c r="D210" s="15">
        <f t="shared" si="19"/>
        <v>0.92533199999999993</v>
      </c>
      <c r="E210" s="3"/>
      <c r="F210" s="13">
        <v>45135</v>
      </c>
      <c r="G210" s="26">
        <v>79.768900000000002</v>
      </c>
      <c r="H210" s="16">
        <f t="shared" si="20"/>
        <v>0.79768899999999998</v>
      </c>
      <c r="I210" s="2"/>
      <c r="J210" s="13">
        <v>45135</v>
      </c>
      <c r="K210" s="26">
        <v>93.735600000000005</v>
      </c>
      <c r="L210" s="16">
        <f t="shared" si="21"/>
        <v>0.93735600000000008</v>
      </c>
      <c r="M210" s="2"/>
      <c r="N210" s="13">
        <v>45135</v>
      </c>
      <c r="O210" s="26">
        <v>84.5017</v>
      </c>
      <c r="P210" s="17">
        <f t="shared" si="22"/>
        <v>0.84501700000000002</v>
      </c>
      <c r="Q210" s="2"/>
      <c r="R210" s="13">
        <v>45134</v>
      </c>
      <c r="S210" s="26">
        <v>84.8857</v>
      </c>
      <c r="T210" s="17">
        <f t="shared" si="18"/>
        <v>0.84885699999999997</v>
      </c>
    </row>
    <row r="211" spans="1:20" x14ac:dyDescent="0.25">
      <c r="A211" s="10">
        <f t="shared" si="23"/>
        <v>29</v>
      </c>
      <c r="B211" s="13">
        <v>45136</v>
      </c>
      <c r="C211" s="27">
        <v>92.114800000000002</v>
      </c>
      <c r="D211" s="15">
        <f t="shared" si="19"/>
        <v>0.92114800000000008</v>
      </c>
      <c r="E211" s="3"/>
      <c r="F211" s="13">
        <v>45136</v>
      </c>
      <c r="G211" s="26">
        <v>79.7898</v>
      </c>
      <c r="H211" s="16">
        <f t="shared" si="20"/>
        <v>0.797898</v>
      </c>
      <c r="I211" s="2"/>
      <c r="J211" s="13">
        <v>45136</v>
      </c>
      <c r="K211" s="26">
        <v>93.614599999999996</v>
      </c>
      <c r="L211" s="16">
        <f t="shared" si="21"/>
        <v>0.93614599999999992</v>
      </c>
      <c r="M211" s="2"/>
      <c r="N211" s="13">
        <v>45136</v>
      </c>
      <c r="O211" s="26">
        <v>84.433899999999994</v>
      </c>
      <c r="P211" s="17">
        <f t="shared" si="22"/>
        <v>0.84433899999999995</v>
      </c>
      <c r="Q211" s="2"/>
      <c r="R211" s="13">
        <v>45135</v>
      </c>
      <c r="S211" s="26">
        <v>84.731700000000004</v>
      </c>
      <c r="T211" s="17">
        <f t="shared" si="18"/>
        <v>0.84731699999999999</v>
      </c>
    </row>
    <row r="212" spans="1:20" x14ac:dyDescent="0.25">
      <c r="A212" s="10">
        <f t="shared" si="23"/>
        <v>30</v>
      </c>
      <c r="B212" s="13">
        <v>45137</v>
      </c>
      <c r="C212" s="27">
        <v>91.929900000000004</v>
      </c>
      <c r="D212" s="15">
        <f t="shared" si="19"/>
        <v>0.91929900000000009</v>
      </c>
      <c r="E212" s="3"/>
      <c r="F212" s="13">
        <v>45137</v>
      </c>
      <c r="G212" s="26">
        <v>79.394499999999994</v>
      </c>
      <c r="H212" s="16">
        <f t="shared" si="20"/>
        <v>0.7939449999999999</v>
      </c>
      <c r="I212" s="2"/>
      <c r="J212" s="13">
        <v>45137</v>
      </c>
      <c r="K212" s="26">
        <v>93.8125</v>
      </c>
      <c r="L212" s="16">
        <f t="shared" si="21"/>
        <v>0.93812499999999999</v>
      </c>
      <c r="M212" s="2"/>
      <c r="N212" s="13">
        <v>45137</v>
      </c>
      <c r="O212" s="26">
        <v>84.39</v>
      </c>
      <c r="P212" s="17">
        <f t="shared" si="22"/>
        <v>0.84389999999999998</v>
      </c>
      <c r="Q212" s="2"/>
      <c r="R212" s="13">
        <v>45136</v>
      </c>
      <c r="S212" s="26">
        <v>84.657499999999999</v>
      </c>
      <c r="T212" s="17">
        <f t="shared" si="18"/>
        <v>0.84657499999999997</v>
      </c>
    </row>
    <row r="213" spans="1:20" x14ac:dyDescent="0.25">
      <c r="A213" s="10">
        <f t="shared" si="23"/>
        <v>31</v>
      </c>
      <c r="B213" s="13">
        <v>45138</v>
      </c>
      <c r="C213" s="27">
        <v>91.671999999999997</v>
      </c>
      <c r="D213" s="15">
        <f t="shared" si="19"/>
        <v>0.91671999999999998</v>
      </c>
      <c r="E213" s="3"/>
      <c r="F213" s="13">
        <v>45138</v>
      </c>
      <c r="G213" s="26">
        <v>79.201099999999997</v>
      </c>
      <c r="H213" s="16">
        <f t="shared" si="20"/>
        <v>0.79201100000000002</v>
      </c>
      <c r="I213" s="2"/>
      <c r="J213" s="13">
        <v>45138</v>
      </c>
      <c r="K213" s="26">
        <v>93.6875</v>
      </c>
      <c r="L213" s="16">
        <f t="shared" si="21"/>
        <v>0.93687500000000001</v>
      </c>
      <c r="M213" s="2"/>
      <c r="N213" s="13">
        <v>45138</v>
      </c>
      <c r="O213" s="26">
        <v>84.268299999999996</v>
      </c>
      <c r="P213" s="17">
        <f t="shared" si="22"/>
        <v>0.84268299999999996</v>
      </c>
      <c r="Q213" s="2"/>
      <c r="R213" s="13">
        <v>45137</v>
      </c>
      <c r="S213" s="26">
        <v>84.561000000000007</v>
      </c>
      <c r="T213" s="17">
        <f t="shared" si="18"/>
        <v>0.84561000000000008</v>
      </c>
    </row>
    <row r="214" spans="1:20" x14ac:dyDescent="0.25">
      <c r="A214" s="10">
        <f t="shared" si="23"/>
        <v>1</v>
      </c>
      <c r="B214" s="13">
        <v>45139</v>
      </c>
      <c r="C214" s="27">
        <v>91.217399999999998</v>
      </c>
      <c r="D214" s="15">
        <f t="shared" si="19"/>
        <v>0.91217399999999993</v>
      </c>
      <c r="E214" s="3"/>
      <c r="F214" s="13">
        <v>45139</v>
      </c>
      <c r="G214" s="26">
        <v>79.061000000000007</v>
      </c>
      <c r="H214" s="16">
        <f t="shared" si="20"/>
        <v>0.79061000000000003</v>
      </c>
      <c r="I214" s="2"/>
      <c r="J214" s="13">
        <v>45139</v>
      </c>
      <c r="K214" s="26">
        <v>93.253100000000003</v>
      </c>
      <c r="L214" s="16">
        <f t="shared" si="21"/>
        <v>0.932531</v>
      </c>
      <c r="M214" s="2"/>
      <c r="N214" s="13">
        <v>45139</v>
      </c>
      <c r="O214" s="26">
        <v>84.165499999999994</v>
      </c>
      <c r="P214" s="17">
        <f t="shared" si="22"/>
        <v>0.84165499999999993</v>
      </c>
      <c r="Q214" s="2"/>
      <c r="R214" s="13">
        <v>45138</v>
      </c>
      <c r="S214" s="26">
        <v>84.419200000000004</v>
      </c>
      <c r="T214" s="17">
        <f t="shared" si="18"/>
        <v>0.84419200000000005</v>
      </c>
    </row>
    <row r="215" spans="1:20" x14ac:dyDescent="0.25">
      <c r="A215" s="10">
        <f t="shared" si="23"/>
        <v>2</v>
      </c>
      <c r="B215" s="13">
        <v>45140</v>
      </c>
      <c r="C215" s="27">
        <v>90.928700000000006</v>
      </c>
      <c r="D215" s="15">
        <f t="shared" si="19"/>
        <v>0.90928700000000007</v>
      </c>
      <c r="E215" s="3"/>
      <c r="F215" s="13">
        <v>45140</v>
      </c>
      <c r="G215" s="26">
        <v>78.824799999999996</v>
      </c>
      <c r="H215" s="16">
        <f t="shared" si="20"/>
        <v>0.78824799999999995</v>
      </c>
      <c r="I215" s="2"/>
      <c r="J215" s="13">
        <v>45140</v>
      </c>
      <c r="K215" s="26">
        <v>92.84</v>
      </c>
      <c r="L215" s="16">
        <f t="shared" si="21"/>
        <v>0.9284</v>
      </c>
      <c r="M215" s="2"/>
      <c r="N215" s="13">
        <v>45140</v>
      </c>
      <c r="O215" s="26">
        <v>84.068100000000001</v>
      </c>
      <c r="P215" s="17">
        <f t="shared" si="22"/>
        <v>0.84068100000000001</v>
      </c>
      <c r="Q215" s="2"/>
      <c r="R215" s="13">
        <v>45139</v>
      </c>
      <c r="S215" s="26">
        <v>84.268199999999993</v>
      </c>
      <c r="T215" s="17">
        <f t="shared" si="18"/>
        <v>0.84268199999999993</v>
      </c>
    </row>
    <row r="216" spans="1:20" x14ac:dyDescent="0.25">
      <c r="A216" s="10">
        <f t="shared" si="23"/>
        <v>3</v>
      </c>
      <c r="B216" s="13">
        <v>45141</v>
      </c>
      <c r="C216" s="27">
        <v>90.791300000000007</v>
      </c>
      <c r="D216" s="15">
        <f t="shared" si="19"/>
        <v>0.90791300000000008</v>
      </c>
      <c r="E216" s="3"/>
      <c r="F216" s="13">
        <v>45141</v>
      </c>
      <c r="G216" s="26">
        <v>78.634900000000002</v>
      </c>
      <c r="H216" s="16">
        <f t="shared" si="20"/>
        <v>0.78634899999999996</v>
      </c>
      <c r="I216" s="2"/>
      <c r="J216" s="13">
        <v>45141</v>
      </c>
      <c r="K216" s="26">
        <v>92.242500000000007</v>
      </c>
      <c r="L216" s="16">
        <f t="shared" si="21"/>
        <v>0.92242500000000005</v>
      </c>
      <c r="M216" s="2"/>
      <c r="N216" s="13">
        <v>45141</v>
      </c>
      <c r="O216" s="26">
        <v>83.924700000000001</v>
      </c>
      <c r="P216" s="17">
        <f t="shared" si="22"/>
        <v>0.83924699999999997</v>
      </c>
      <c r="Q216" s="2"/>
      <c r="R216" s="13">
        <v>45140</v>
      </c>
      <c r="S216" s="26">
        <v>84.114000000000004</v>
      </c>
      <c r="T216" s="17">
        <f t="shared" si="18"/>
        <v>0.84114</v>
      </c>
    </row>
    <row r="217" spans="1:20" x14ac:dyDescent="0.25">
      <c r="A217" s="10">
        <f t="shared" si="23"/>
        <v>4</v>
      </c>
      <c r="B217" s="13">
        <v>45142</v>
      </c>
      <c r="C217" s="27">
        <v>90.514099999999999</v>
      </c>
      <c r="D217" s="15">
        <f t="shared" si="19"/>
        <v>0.90514099999999997</v>
      </c>
      <c r="E217" s="3"/>
      <c r="F217" s="13">
        <v>45142</v>
      </c>
      <c r="G217" s="26">
        <v>78.4392</v>
      </c>
      <c r="H217" s="16">
        <f t="shared" si="20"/>
        <v>0.78439199999999998</v>
      </c>
      <c r="I217" s="2"/>
      <c r="J217" s="13">
        <v>45142</v>
      </c>
      <c r="K217" s="26">
        <v>91.401499999999999</v>
      </c>
      <c r="L217" s="16">
        <f t="shared" si="21"/>
        <v>0.91401500000000002</v>
      </c>
      <c r="M217" s="2"/>
      <c r="N217" s="13">
        <v>45142</v>
      </c>
      <c r="O217" s="26">
        <v>83.745999999999995</v>
      </c>
      <c r="P217" s="17">
        <f t="shared" si="22"/>
        <v>0.83745999999999998</v>
      </c>
      <c r="Q217" s="2"/>
      <c r="R217" s="13">
        <v>45141</v>
      </c>
      <c r="S217" s="26">
        <v>83.930899999999994</v>
      </c>
      <c r="T217" s="17">
        <f t="shared" si="18"/>
        <v>0.83930899999999997</v>
      </c>
    </row>
    <row r="218" spans="1:20" x14ac:dyDescent="0.25">
      <c r="A218" s="10">
        <f t="shared" si="23"/>
        <v>5</v>
      </c>
      <c r="B218" s="13">
        <v>45143</v>
      </c>
      <c r="C218" s="27">
        <v>90.325199999999995</v>
      </c>
      <c r="D218" s="15">
        <f t="shared" si="19"/>
        <v>0.90325199999999994</v>
      </c>
      <c r="E218" s="3"/>
      <c r="F218" s="13">
        <v>45143</v>
      </c>
      <c r="G218" s="26">
        <v>78.263800000000003</v>
      </c>
      <c r="H218" s="16">
        <f t="shared" si="20"/>
        <v>0.78263800000000006</v>
      </c>
      <c r="I218" s="2"/>
      <c r="J218" s="13">
        <v>45143</v>
      </c>
      <c r="K218" s="26">
        <v>91.151300000000006</v>
      </c>
      <c r="L218" s="16">
        <f t="shared" si="21"/>
        <v>0.91151300000000002</v>
      </c>
      <c r="M218" s="2"/>
      <c r="N218" s="13">
        <v>45143</v>
      </c>
      <c r="O218" s="26">
        <v>83.676699999999997</v>
      </c>
      <c r="P218" s="17">
        <f t="shared" si="22"/>
        <v>0.83676699999999993</v>
      </c>
      <c r="Q218" s="2"/>
      <c r="R218" s="13">
        <v>45142</v>
      </c>
      <c r="S218" s="26">
        <v>83.697599999999994</v>
      </c>
      <c r="T218" s="17">
        <f t="shared" si="18"/>
        <v>0.83697599999999994</v>
      </c>
    </row>
    <row r="219" spans="1:20" x14ac:dyDescent="0.25">
      <c r="A219" s="10">
        <f t="shared" si="23"/>
        <v>6</v>
      </c>
      <c r="B219" s="13">
        <v>45144</v>
      </c>
      <c r="C219" s="27">
        <v>90.216399999999993</v>
      </c>
      <c r="D219" s="15">
        <f t="shared" si="19"/>
        <v>0.90216399999999997</v>
      </c>
      <c r="E219" s="3"/>
      <c r="F219" s="13">
        <v>45144</v>
      </c>
      <c r="G219" s="26">
        <v>78.157700000000006</v>
      </c>
      <c r="H219" s="16">
        <f t="shared" si="20"/>
        <v>0.78157700000000008</v>
      </c>
      <c r="I219" s="2"/>
      <c r="J219" s="13">
        <v>45144</v>
      </c>
      <c r="K219" s="26">
        <v>91.083799999999997</v>
      </c>
      <c r="L219" s="16">
        <f t="shared" si="21"/>
        <v>0.91083799999999993</v>
      </c>
      <c r="M219" s="2"/>
      <c r="N219" s="13">
        <v>45144</v>
      </c>
      <c r="O219" s="26">
        <v>83.627200000000002</v>
      </c>
      <c r="P219" s="17">
        <f t="shared" si="22"/>
        <v>0.83627200000000002</v>
      </c>
      <c r="Q219" s="2"/>
      <c r="R219" s="13">
        <v>45143</v>
      </c>
      <c r="S219" s="26">
        <v>83.590699999999998</v>
      </c>
      <c r="T219" s="17">
        <f t="shared" si="18"/>
        <v>0.83590699999999996</v>
      </c>
    </row>
    <row r="220" spans="1:20" x14ac:dyDescent="0.25">
      <c r="A220" s="10">
        <f t="shared" si="23"/>
        <v>7</v>
      </c>
      <c r="B220" s="13">
        <v>45145</v>
      </c>
      <c r="C220" s="27">
        <v>89.985500000000002</v>
      </c>
      <c r="D220" s="15">
        <f t="shared" si="19"/>
        <v>0.89985500000000007</v>
      </c>
      <c r="E220" s="3"/>
      <c r="F220" s="13">
        <v>45145</v>
      </c>
      <c r="G220" s="26">
        <v>78.003900000000002</v>
      </c>
      <c r="H220" s="16">
        <f t="shared" si="20"/>
        <v>0.78003900000000004</v>
      </c>
      <c r="I220" s="2"/>
      <c r="J220" s="13">
        <v>45145</v>
      </c>
      <c r="K220" s="26">
        <v>90.525999999999996</v>
      </c>
      <c r="L220" s="16">
        <f t="shared" si="21"/>
        <v>0.90525999999999995</v>
      </c>
      <c r="M220" s="2"/>
      <c r="N220" s="13">
        <v>45145</v>
      </c>
      <c r="O220" s="26">
        <v>83.4221</v>
      </c>
      <c r="P220" s="17">
        <f t="shared" si="22"/>
        <v>0.83422099999999999</v>
      </c>
      <c r="Q220" s="2"/>
      <c r="R220" s="13">
        <v>45144</v>
      </c>
      <c r="S220" s="26">
        <v>83.526700000000005</v>
      </c>
      <c r="T220" s="17">
        <f t="shared" si="18"/>
        <v>0.83526700000000009</v>
      </c>
    </row>
    <row r="221" spans="1:20" x14ac:dyDescent="0.25">
      <c r="A221" s="10">
        <f t="shared" si="23"/>
        <v>8</v>
      </c>
      <c r="B221" s="13">
        <v>45146</v>
      </c>
      <c r="C221" s="27">
        <v>89.599100000000007</v>
      </c>
      <c r="D221" s="15">
        <f t="shared" si="19"/>
        <v>0.89599100000000009</v>
      </c>
      <c r="E221" s="3"/>
      <c r="F221" s="13">
        <v>45146</v>
      </c>
      <c r="G221" s="26">
        <v>77.724800000000002</v>
      </c>
      <c r="H221" s="16">
        <f t="shared" si="20"/>
        <v>0.77724800000000005</v>
      </c>
      <c r="I221" s="2"/>
      <c r="J221" s="13">
        <v>45146</v>
      </c>
      <c r="K221" s="26">
        <v>89.6464</v>
      </c>
      <c r="L221" s="16">
        <f t="shared" si="21"/>
        <v>0.89646400000000004</v>
      </c>
      <c r="M221" s="2"/>
      <c r="N221" s="13">
        <v>45146</v>
      </c>
      <c r="O221" s="26">
        <v>83.293199999999999</v>
      </c>
      <c r="P221" s="17">
        <f t="shared" si="22"/>
        <v>0.83293200000000001</v>
      </c>
      <c r="Q221" s="2"/>
      <c r="R221" s="13">
        <v>45145</v>
      </c>
      <c r="S221" s="26">
        <v>83.304699999999997</v>
      </c>
      <c r="T221" s="17">
        <f t="shared" si="18"/>
        <v>0.83304699999999998</v>
      </c>
    </row>
    <row r="222" spans="1:20" x14ac:dyDescent="0.25">
      <c r="A222" s="10">
        <f t="shared" si="23"/>
        <v>9</v>
      </c>
      <c r="B222" s="13">
        <v>45147</v>
      </c>
      <c r="C222" s="27">
        <v>89.290999999999997</v>
      </c>
      <c r="D222" s="15">
        <f t="shared" si="19"/>
        <v>0.89290999999999998</v>
      </c>
      <c r="E222" s="3"/>
      <c r="F222" s="13">
        <v>45147</v>
      </c>
      <c r="G222" s="26">
        <v>77.516800000000003</v>
      </c>
      <c r="H222" s="16">
        <f t="shared" si="20"/>
        <v>0.77516800000000008</v>
      </c>
      <c r="I222" s="2"/>
      <c r="J222" s="13">
        <v>45147</v>
      </c>
      <c r="K222" s="26">
        <v>89.165899999999993</v>
      </c>
      <c r="L222" s="16">
        <f t="shared" si="21"/>
        <v>0.89165899999999998</v>
      </c>
      <c r="M222" s="2"/>
      <c r="N222" s="13">
        <v>45147</v>
      </c>
      <c r="O222" s="26">
        <v>83.102000000000004</v>
      </c>
      <c r="P222" s="17">
        <f t="shared" si="22"/>
        <v>0.83102000000000009</v>
      </c>
      <c r="Q222" s="2"/>
      <c r="R222" s="13">
        <v>45146</v>
      </c>
      <c r="S222" s="26">
        <v>83.083100000000002</v>
      </c>
      <c r="T222" s="17">
        <f t="shared" si="18"/>
        <v>0.83083099999999999</v>
      </c>
    </row>
    <row r="223" spans="1:20" x14ac:dyDescent="0.25">
      <c r="A223" s="10">
        <f t="shared" si="23"/>
        <v>10</v>
      </c>
      <c r="B223" s="13">
        <v>45148</v>
      </c>
      <c r="C223" s="27">
        <v>88.897099999999995</v>
      </c>
      <c r="D223" s="15">
        <f t="shared" si="19"/>
        <v>0.88897099999999996</v>
      </c>
      <c r="E223" s="3"/>
      <c r="F223" s="13">
        <v>45148</v>
      </c>
      <c r="G223" s="26">
        <v>77.278199999999998</v>
      </c>
      <c r="H223" s="16">
        <f t="shared" si="20"/>
        <v>0.77278199999999997</v>
      </c>
      <c r="I223" s="2"/>
      <c r="J223" s="13">
        <v>45148</v>
      </c>
      <c r="K223" s="26">
        <v>88.545000000000002</v>
      </c>
      <c r="L223" s="16">
        <f t="shared" si="21"/>
        <v>0.88545000000000007</v>
      </c>
      <c r="M223" s="2"/>
      <c r="N223" s="13">
        <v>45148</v>
      </c>
      <c r="O223" s="26">
        <v>82.865099999999998</v>
      </c>
      <c r="P223" s="17">
        <f t="shared" si="22"/>
        <v>0.82865100000000003</v>
      </c>
      <c r="Q223" s="2"/>
      <c r="R223" s="13">
        <v>45147</v>
      </c>
      <c r="S223" s="26">
        <v>82.862499999999997</v>
      </c>
      <c r="T223" s="17">
        <f t="shared" si="18"/>
        <v>0.82862499999999994</v>
      </c>
    </row>
    <row r="224" spans="1:20" x14ac:dyDescent="0.25">
      <c r="A224" s="10">
        <f t="shared" si="23"/>
        <v>11</v>
      </c>
      <c r="B224" s="13">
        <v>45149</v>
      </c>
      <c r="C224" s="27">
        <v>88.662499999999994</v>
      </c>
      <c r="D224" s="15">
        <f t="shared" si="19"/>
        <v>0.886625</v>
      </c>
      <c r="E224" s="3"/>
      <c r="F224" s="13">
        <v>45149</v>
      </c>
      <c r="G224" s="26">
        <v>77.044700000000006</v>
      </c>
      <c r="H224" s="16">
        <f t="shared" si="20"/>
        <v>0.7704470000000001</v>
      </c>
      <c r="I224" s="2"/>
      <c r="J224" s="13">
        <v>45149</v>
      </c>
      <c r="K224" s="26">
        <v>88.947900000000004</v>
      </c>
      <c r="L224" s="16">
        <f t="shared" si="21"/>
        <v>0.88947900000000002</v>
      </c>
      <c r="M224" s="2"/>
      <c r="N224" s="13">
        <v>45149</v>
      </c>
      <c r="O224" s="26">
        <v>82.6601</v>
      </c>
      <c r="P224" s="17">
        <f t="shared" si="22"/>
        <v>0.82660100000000003</v>
      </c>
      <c r="Q224" s="2"/>
      <c r="R224" s="13">
        <v>45148</v>
      </c>
      <c r="S224" s="26">
        <v>82.590199999999996</v>
      </c>
      <c r="T224" s="17">
        <f t="shared" si="18"/>
        <v>0.82590199999999991</v>
      </c>
    </row>
    <row r="225" spans="1:20" x14ac:dyDescent="0.25">
      <c r="A225" s="10">
        <f t="shared" si="23"/>
        <v>12</v>
      </c>
      <c r="B225" s="13">
        <v>45150</v>
      </c>
      <c r="C225" s="27">
        <v>88.388000000000005</v>
      </c>
      <c r="D225" s="15">
        <f t="shared" si="19"/>
        <v>0.88388</v>
      </c>
      <c r="E225" s="3"/>
      <c r="F225" s="13">
        <v>45150</v>
      </c>
      <c r="G225" s="26">
        <v>76.927700000000002</v>
      </c>
      <c r="H225" s="16">
        <f t="shared" si="20"/>
        <v>0.76927699999999999</v>
      </c>
      <c r="I225" s="2"/>
      <c r="J225" s="13">
        <v>45150</v>
      </c>
      <c r="K225" s="26">
        <v>90.439499999999995</v>
      </c>
      <c r="L225" s="16">
        <f t="shared" si="21"/>
        <v>0.90439499999999995</v>
      </c>
      <c r="M225" s="2"/>
      <c r="N225" s="13">
        <v>45150</v>
      </c>
      <c r="O225" s="26">
        <v>82.598600000000005</v>
      </c>
      <c r="P225" s="17">
        <f t="shared" si="22"/>
        <v>0.825986</v>
      </c>
      <c r="Q225" s="2"/>
      <c r="R225" s="13">
        <v>45149</v>
      </c>
      <c r="S225" s="26">
        <v>82.421199999999999</v>
      </c>
      <c r="T225" s="17">
        <f t="shared" si="18"/>
        <v>0.82421199999999994</v>
      </c>
    </row>
    <row r="226" spans="1:20" x14ac:dyDescent="0.25">
      <c r="A226" s="10">
        <f t="shared" si="23"/>
        <v>13</v>
      </c>
      <c r="B226" s="13">
        <v>45151</v>
      </c>
      <c r="C226" s="27">
        <v>88.253900000000002</v>
      </c>
      <c r="D226" s="15">
        <f t="shared" si="19"/>
        <v>0.88253899999999996</v>
      </c>
      <c r="E226" s="3"/>
      <c r="F226" s="13">
        <v>45151</v>
      </c>
      <c r="G226" s="26">
        <v>76.792900000000003</v>
      </c>
      <c r="H226" s="16">
        <f t="shared" si="20"/>
        <v>0.76792900000000008</v>
      </c>
      <c r="I226" s="2"/>
      <c r="J226" s="13">
        <v>45151</v>
      </c>
      <c r="K226" s="26">
        <v>91.541600000000003</v>
      </c>
      <c r="L226" s="16">
        <f t="shared" si="21"/>
        <v>0.91541600000000001</v>
      </c>
      <c r="M226" s="2"/>
      <c r="N226" s="13">
        <v>45151</v>
      </c>
      <c r="O226" s="26">
        <v>82.582800000000006</v>
      </c>
      <c r="P226" s="17">
        <f t="shared" si="22"/>
        <v>0.82582800000000001</v>
      </c>
      <c r="Q226" s="2"/>
      <c r="R226" s="13">
        <v>45150</v>
      </c>
      <c r="S226" s="26">
        <v>82.447500000000005</v>
      </c>
      <c r="T226" s="17">
        <f t="shared" si="18"/>
        <v>0.82447500000000007</v>
      </c>
    </row>
    <row r="227" spans="1:20" x14ac:dyDescent="0.25">
      <c r="A227" s="10">
        <f t="shared" si="23"/>
        <v>14</v>
      </c>
      <c r="B227" s="13">
        <v>45152</v>
      </c>
      <c r="C227" s="27">
        <v>88.101399999999998</v>
      </c>
      <c r="D227" s="15">
        <f t="shared" si="19"/>
        <v>0.88101399999999996</v>
      </c>
      <c r="E227" s="3"/>
      <c r="F227" s="13">
        <v>45152</v>
      </c>
      <c r="G227" s="26">
        <v>76.611400000000003</v>
      </c>
      <c r="H227" s="16">
        <f t="shared" si="20"/>
        <v>0.76611400000000007</v>
      </c>
      <c r="I227" s="2"/>
      <c r="J227" s="13">
        <v>45152</v>
      </c>
      <c r="K227" s="26">
        <v>92.481099999999998</v>
      </c>
      <c r="L227" s="16">
        <f t="shared" si="21"/>
        <v>0.92481099999999994</v>
      </c>
      <c r="M227" s="2"/>
      <c r="N227" s="13">
        <v>45152</v>
      </c>
      <c r="O227" s="26">
        <v>82.379800000000003</v>
      </c>
      <c r="P227" s="17">
        <f t="shared" si="22"/>
        <v>0.82379800000000003</v>
      </c>
      <c r="Q227" s="2"/>
      <c r="R227" s="13">
        <v>45151</v>
      </c>
      <c r="S227" s="26">
        <v>82.482799999999997</v>
      </c>
      <c r="T227" s="17">
        <f t="shared" si="18"/>
        <v>0.82482800000000001</v>
      </c>
    </row>
    <row r="228" spans="1:20" x14ac:dyDescent="0.25">
      <c r="A228" s="10">
        <f t="shared" si="23"/>
        <v>15</v>
      </c>
      <c r="B228" s="13">
        <v>45153</v>
      </c>
      <c r="C228" s="27">
        <v>87.766000000000005</v>
      </c>
      <c r="D228" s="15">
        <f t="shared" si="19"/>
        <v>0.87766000000000011</v>
      </c>
      <c r="E228" s="3"/>
      <c r="F228" s="13">
        <v>45153</v>
      </c>
      <c r="G228" s="26">
        <v>76.379199999999997</v>
      </c>
      <c r="H228" s="16">
        <f t="shared" si="20"/>
        <v>0.76379200000000003</v>
      </c>
      <c r="I228" s="2"/>
      <c r="J228" s="13">
        <v>45153</v>
      </c>
      <c r="K228" s="26">
        <v>92.649000000000001</v>
      </c>
      <c r="L228" s="16">
        <f t="shared" si="21"/>
        <v>0.92649000000000004</v>
      </c>
      <c r="M228" s="2"/>
      <c r="N228" s="13">
        <v>45153</v>
      </c>
      <c r="O228" s="26">
        <v>82.1785</v>
      </c>
      <c r="P228" s="17">
        <f t="shared" si="22"/>
        <v>0.82178499999999999</v>
      </c>
      <c r="Q228" s="2"/>
      <c r="R228" s="13">
        <v>45152</v>
      </c>
      <c r="S228" s="26">
        <v>82.366299999999995</v>
      </c>
      <c r="T228" s="17">
        <f t="shared" si="18"/>
        <v>0.82366299999999992</v>
      </c>
    </row>
    <row r="229" spans="1:20" x14ac:dyDescent="0.25">
      <c r="A229" s="10">
        <f t="shared" si="23"/>
        <v>16</v>
      </c>
      <c r="B229" s="13">
        <v>45154</v>
      </c>
      <c r="C229" s="27">
        <v>87.350800000000007</v>
      </c>
      <c r="D229" s="15">
        <f t="shared" si="19"/>
        <v>0.87350800000000006</v>
      </c>
      <c r="E229" s="3"/>
      <c r="F229" s="13">
        <v>45154</v>
      </c>
      <c r="G229" s="26">
        <v>76.179500000000004</v>
      </c>
      <c r="H229" s="16">
        <f t="shared" si="20"/>
        <v>0.761795</v>
      </c>
      <c r="I229" s="2"/>
      <c r="J229" s="13">
        <v>45154</v>
      </c>
      <c r="K229" s="26">
        <v>92.563000000000002</v>
      </c>
      <c r="L229" s="16">
        <f t="shared" si="21"/>
        <v>0.92563000000000006</v>
      </c>
      <c r="M229" s="2"/>
      <c r="N229" s="13">
        <v>45154</v>
      </c>
      <c r="O229" s="26">
        <v>81.929900000000004</v>
      </c>
      <c r="P229" s="17">
        <f t="shared" si="22"/>
        <v>0.819299</v>
      </c>
      <c r="Q229" s="2"/>
      <c r="R229" s="13">
        <v>45153</v>
      </c>
      <c r="S229" s="26">
        <v>82.178299999999993</v>
      </c>
      <c r="T229" s="17">
        <f t="shared" si="18"/>
        <v>0.82178299999999993</v>
      </c>
    </row>
    <row r="230" spans="1:20" x14ac:dyDescent="0.25">
      <c r="A230" s="10">
        <f t="shared" si="23"/>
        <v>17</v>
      </c>
      <c r="B230" s="13">
        <v>45155</v>
      </c>
      <c r="C230" s="27">
        <v>86.934299999999993</v>
      </c>
      <c r="D230" s="15">
        <f t="shared" si="19"/>
        <v>0.86934299999999998</v>
      </c>
      <c r="E230" s="3"/>
      <c r="F230" s="13">
        <v>45155</v>
      </c>
      <c r="G230" s="26">
        <v>76.011099999999999</v>
      </c>
      <c r="H230" s="16">
        <f t="shared" si="20"/>
        <v>0.76011099999999998</v>
      </c>
      <c r="I230" s="2"/>
      <c r="J230" s="13">
        <v>45155</v>
      </c>
      <c r="K230" s="26">
        <v>92.287599999999998</v>
      </c>
      <c r="L230" s="16">
        <f t="shared" si="21"/>
        <v>0.92287600000000003</v>
      </c>
      <c r="M230" s="2"/>
      <c r="N230" s="13">
        <v>45155</v>
      </c>
      <c r="O230" s="26">
        <v>81.718699999999998</v>
      </c>
      <c r="P230" s="17">
        <f t="shared" si="22"/>
        <v>0.817187</v>
      </c>
      <c r="Q230" s="2"/>
      <c r="R230" s="13">
        <v>45154</v>
      </c>
      <c r="S230" s="26">
        <v>81.941100000000006</v>
      </c>
      <c r="T230" s="17">
        <f t="shared" si="18"/>
        <v>0.81941100000000011</v>
      </c>
    </row>
    <row r="231" spans="1:20" x14ac:dyDescent="0.25">
      <c r="A231" s="10">
        <f t="shared" si="23"/>
        <v>18</v>
      </c>
      <c r="B231" s="13">
        <v>45156</v>
      </c>
      <c r="C231" s="27">
        <v>86.552599999999998</v>
      </c>
      <c r="D231" s="15">
        <f t="shared" si="19"/>
        <v>0.86552600000000002</v>
      </c>
      <c r="E231" s="3"/>
      <c r="F231" s="13">
        <v>45156</v>
      </c>
      <c r="G231" s="26">
        <v>75.828299999999999</v>
      </c>
      <c r="H231" s="16">
        <f t="shared" si="20"/>
        <v>0.75828300000000004</v>
      </c>
      <c r="I231" s="2"/>
      <c r="J231" s="13">
        <v>45156</v>
      </c>
      <c r="K231" s="26">
        <v>91.932599999999994</v>
      </c>
      <c r="L231" s="16">
        <f t="shared" si="21"/>
        <v>0.91932599999999998</v>
      </c>
      <c r="M231" s="2"/>
      <c r="N231" s="13">
        <v>45156</v>
      </c>
      <c r="O231" s="26">
        <v>81.488699999999994</v>
      </c>
      <c r="P231" s="17">
        <f t="shared" si="22"/>
        <v>0.81488699999999992</v>
      </c>
      <c r="Q231" s="2"/>
      <c r="R231" s="13">
        <v>45155</v>
      </c>
      <c r="S231" s="26">
        <v>81.722200000000001</v>
      </c>
      <c r="T231" s="17">
        <f t="shared" si="18"/>
        <v>0.817222</v>
      </c>
    </row>
    <row r="232" spans="1:20" x14ac:dyDescent="0.25">
      <c r="A232" s="10">
        <f t="shared" si="23"/>
        <v>19</v>
      </c>
      <c r="B232" s="13">
        <v>45157</v>
      </c>
      <c r="C232" s="27">
        <v>86.051599999999993</v>
      </c>
      <c r="D232" s="15">
        <f t="shared" si="19"/>
        <v>0.86051599999999995</v>
      </c>
      <c r="E232" s="3"/>
      <c r="F232" s="13">
        <v>45157</v>
      </c>
      <c r="G232" s="26">
        <v>75.638499999999993</v>
      </c>
      <c r="H232" s="16">
        <f t="shared" si="20"/>
        <v>0.75638499999999997</v>
      </c>
      <c r="I232" s="2"/>
      <c r="J232" s="13">
        <v>45157</v>
      </c>
      <c r="K232" s="26">
        <v>91.863500000000002</v>
      </c>
      <c r="L232" s="16">
        <f t="shared" si="21"/>
        <v>0.91863499999999998</v>
      </c>
      <c r="M232" s="2"/>
      <c r="N232" s="13">
        <v>45157</v>
      </c>
      <c r="O232" s="26">
        <v>81.324399999999997</v>
      </c>
      <c r="P232" s="17">
        <f t="shared" si="22"/>
        <v>0.81324399999999997</v>
      </c>
      <c r="Q232" s="2"/>
      <c r="R232" s="13">
        <v>45156</v>
      </c>
      <c r="S232" s="26">
        <v>81.483800000000002</v>
      </c>
      <c r="T232" s="17">
        <f t="shared" si="18"/>
        <v>0.81483800000000006</v>
      </c>
    </row>
    <row r="233" spans="1:20" x14ac:dyDescent="0.25">
      <c r="A233" s="10">
        <f t="shared" si="23"/>
        <v>20</v>
      </c>
      <c r="B233" s="13">
        <v>45158</v>
      </c>
      <c r="C233" s="27">
        <v>85.645799999999994</v>
      </c>
      <c r="D233" s="15">
        <f t="shared" si="19"/>
        <v>0.85645799999999994</v>
      </c>
      <c r="E233" s="3"/>
      <c r="F233" s="13">
        <v>45158</v>
      </c>
      <c r="G233" s="26">
        <v>75.799300000000002</v>
      </c>
      <c r="H233" s="16">
        <f t="shared" si="20"/>
        <v>0.75799300000000003</v>
      </c>
      <c r="I233" s="2"/>
      <c r="J233" s="13">
        <v>45158</v>
      </c>
      <c r="K233" s="26">
        <v>91.906000000000006</v>
      </c>
      <c r="L233" s="16">
        <f t="shared" si="21"/>
        <v>0.9190600000000001</v>
      </c>
      <c r="M233" s="2"/>
      <c r="N233" s="13">
        <v>45158</v>
      </c>
      <c r="O233" s="26">
        <v>81.212199999999996</v>
      </c>
      <c r="P233" s="17">
        <f t="shared" si="22"/>
        <v>0.81212200000000001</v>
      </c>
      <c r="Q233" s="2"/>
      <c r="R233" s="13">
        <v>45157</v>
      </c>
      <c r="S233" s="26">
        <v>81.304100000000005</v>
      </c>
      <c r="T233" s="17">
        <f t="shared" si="18"/>
        <v>0.81304100000000001</v>
      </c>
    </row>
    <row r="234" spans="1:20" x14ac:dyDescent="0.25">
      <c r="A234" s="10">
        <f t="shared" si="23"/>
        <v>21</v>
      </c>
      <c r="B234" s="13">
        <v>45159</v>
      </c>
      <c r="C234" s="27">
        <v>85.228800000000007</v>
      </c>
      <c r="D234" s="15">
        <f t="shared" si="19"/>
        <v>0.85228800000000005</v>
      </c>
      <c r="E234" s="3"/>
      <c r="F234" s="13">
        <v>45159</v>
      </c>
      <c r="G234" s="26">
        <v>75.1815</v>
      </c>
      <c r="H234" s="16">
        <f t="shared" si="20"/>
        <v>0.75181500000000001</v>
      </c>
      <c r="I234" s="2"/>
      <c r="J234" s="13">
        <v>45159</v>
      </c>
      <c r="K234" s="26">
        <v>91.652699999999996</v>
      </c>
      <c r="L234" s="16">
        <f t="shared" si="21"/>
        <v>0.91652699999999998</v>
      </c>
      <c r="M234" s="2"/>
      <c r="N234" s="13">
        <v>45159</v>
      </c>
      <c r="O234" s="26">
        <v>81.033100000000005</v>
      </c>
      <c r="P234" s="17">
        <f t="shared" si="22"/>
        <v>0.81033100000000002</v>
      </c>
      <c r="Q234" s="2"/>
      <c r="R234" s="13">
        <v>45158</v>
      </c>
      <c r="S234" s="26">
        <v>81.235500000000002</v>
      </c>
      <c r="T234" s="17">
        <f t="shared" si="18"/>
        <v>0.81235500000000005</v>
      </c>
    </row>
    <row r="235" spans="1:20" x14ac:dyDescent="0.25">
      <c r="A235" s="10">
        <f t="shared" si="23"/>
        <v>22</v>
      </c>
      <c r="B235" s="13">
        <v>45160</v>
      </c>
      <c r="C235" s="27">
        <v>84.856300000000005</v>
      </c>
      <c r="D235" s="15">
        <f t="shared" si="19"/>
        <v>0.84856300000000007</v>
      </c>
      <c r="E235" s="3"/>
      <c r="F235" s="13">
        <v>45160</v>
      </c>
      <c r="G235" s="26">
        <v>75.007999999999996</v>
      </c>
      <c r="H235" s="16">
        <f t="shared" si="20"/>
        <v>0.75007999999999997</v>
      </c>
      <c r="I235" s="2"/>
      <c r="J235" s="13">
        <v>45160</v>
      </c>
      <c r="K235" s="26">
        <v>91.025599999999997</v>
      </c>
      <c r="L235" s="16">
        <f t="shared" si="21"/>
        <v>0.91025599999999995</v>
      </c>
      <c r="M235" s="2"/>
      <c r="N235" s="13">
        <v>45160</v>
      </c>
      <c r="O235" s="26">
        <v>80.813400000000001</v>
      </c>
      <c r="P235" s="17">
        <f t="shared" si="22"/>
        <v>0.80813400000000002</v>
      </c>
      <c r="Q235" s="2"/>
      <c r="R235" s="13">
        <v>45159</v>
      </c>
      <c r="S235" s="26">
        <v>80.961200000000005</v>
      </c>
      <c r="T235" s="17">
        <f t="shared" si="18"/>
        <v>0.809612</v>
      </c>
    </row>
    <row r="236" spans="1:20" x14ac:dyDescent="0.25">
      <c r="A236" s="10">
        <f t="shared" si="23"/>
        <v>23</v>
      </c>
      <c r="B236" s="13">
        <v>45161</v>
      </c>
      <c r="C236" s="27">
        <v>84.388400000000004</v>
      </c>
      <c r="D236" s="15">
        <f t="shared" si="19"/>
        <v>0.84388400000000008</v>
      </c>
      <c r="E236" s="3"/>
      <c r="F236" s="13">
        <v>45161</v>
      </c>
      <c r="G236" s="26">
        <v>74.790199999999999</v>
      </c>
      <c r="H236" s="16">
        <f t="shared" si="20"/>
        <v>0.74790199999999996</v>
      </c>
      <c r="I236" s="2"/>
      <c r="J236" s="13">
        <v>45161</v>
      </c>
      <c r="K236" s="26">
        <v>90.362300000000005</v>
      </c>
      <c r="L236" s="16">
        <f t="shared" si="21"/>
        <v>0.90362300000000007</v>
      </c>
      <c r="M236" s="2"/>
      <c r="N236" s="13">
        <v>45161</v>
      </c>
      <c r="O236" s="26">
        <v>80.526499999999999</v>
      </c>
      <c r="P236" s="17">
        <f t="shared" si="22"/>
        <v>0.80526500000000001</v>
      </c>
      <c r="Q236" s="2"/>
      <c r="R236" s="13">
        <v>45160</v>
      </c>
      <c r="S236" s="26">
        <v>80.713099999999997</v>
      </c>
      <c r="T236" s="17">
        <f t="shared" si="18"/>
        <v>0.80713099999999993</v>
      </c>
    </row>
    <row r="237" spans="1:20" x14ac:dyDescent="0.25">
      <c r="A237" s="10">
        <f t="shared" si="23"/>
        <v>24</v>
      </c>
      <c r="B237" s="13">
        <v>45162</v>
      </c>
      <c r="C237" s="27">
        <v>83.864599999999996</v>
      </c>
      <c r="D237" s="15">
        <f t="shared" si="19"/>
        <v>0.838646</v>
      </c>
      <c r="E237" s="3"/>
      <c r="F237" s="13">
        <v>45162</v>
      </c>
      <c r="G237" s="26">
        <v>74.600800000000007</v>
      </c>
      <c r="H237" s="16">
        <f t="shared" si="20"/>
        <v>0.74600800000000012</v>
      </c>
      <c r="I237" s="2"/>
      <c r="J237" s="13">
        <v>45162</v>
      </c>
      <c r="K237" s="26">
        <v>89.509900000000002</v>
      </c>
      <c r="L237" s="16">
        <f t="shared" si="21"/>
        <v>0.89509899999999998</v>
      </c>
      <c r="M237" s="2"/>
      <c r="N237" s="13">
        <v>45162</v>
      </c>
      <c r="O237" s="26">
        <v>80.200900000000004</v>
      </c>
      <c r="P237" s="17">
        <f t="shared" si="22"/>
        <v>0.80200900000000008</v>
      </c>
      <c r="Q237" s="2"/>
      <c r="R237" s="13">
        <v>45161</v>
      </c>
      <c r="S237" s="26">
        <v>80.402600000000007</v>
      </c>
      <c r="T237" s="17">
        <f t="shared" si="18"/>
        <v>0.80402600000000002</v>
      </c>
    </row>
    <row r="238" spans="1:20" x14ac:dyDescent="0.25">
      <c r="A238" s="10">
        <f t="shared" si="23"/>
        <v>25</v>
      </c>
      <c r="B238" s="13">
        <v>45163</v>
      </c>
      <c r="C238" s="27">
        <v>83.557199999999995</v>
      </c>
      <c r="D238" s="15">
        <f t="shared" si="19"/>
        <v>0.83557199999999998</v>
      </c>
      <c r="E238" s="3"/>
      <c r="F238" s="13">
        <v>45163</v>
      </c>
      <c r="G238" s="26">
        <v>74.382099999999994</v>
      </c>
      <c r="H238" s="16">
        <f t="shared" si="20"/>
        <v>0.74382099999999995</v>
      </c>
      <c r="I238" s="2"/>
      <c r="J238" s="13">
        <v>45163</v>
      </c>
      <c r="K238" s="26">
        <v>88.728700000000003</v>
      </c>
      <c r="L238" s="16">
        <f t="shared" si="21"/>
        <v>0.88728700000000005</v>
      </c>
      <c r="M238" s="2"/>
      <c r="N238" s="13">
        <v>45163</v>
      </c>
      <c r="O238" s="26">
        <v>79.969099999999997</v>
      </c>
      <c r="P238" s="17">
        <f t="shared" si="22"/>
        <v>0.79969099999999993</v>
      </c>
      <c r="Q238" s="2"/>
      <c r="R238" s="13">
        <v>45162</v>
      </c>
      <c r="S238" s="26">
        <v>80.053799999999995</v>
      </c>
      <c r="T238" s="17">
        <f t="shared" si="18"/>
        <v>0.80053799999999997</v>
      </c>
    </row>
    <row r="239" spans="1:20" x14ac:dyDescent="0.25">
      <c r="A239" s="10">
        <f t="shared" si="23"/>
        <v>26</v>
      </c>
      <c r="B239" s="13">
        <v>45164</v>
      </c>
      <c r="C239" s="27">
        <v>83.116600000000005</v>
      </c>
      <c r="D239" s="15">
        <f t="shared" si="19"/>
        <v>0.83116600000000007</v>
      </c>
      <c r="E239" s="3"/>
      <c r="F239" s="13">
        <v>45164</v>
      </c>
      <c r="G239" s="26">
        <v>74.554199999999994</v>
      </c>
      <c r="H239" s="16">
        <f t="shared" si="20"/>
        <v>0.74554199999999993</v>
      </c>
      <c r="I239" s="2"/>
      <c r="J239" s="13">
        <v>45164</v>
      </c>
      <c r="K239" s="26">
        <v>87.9041</v>
      </c>
      <c r="L239" s="16">
        <f t="shared" si="21"/>
        <v>0.87904099999999996</v>
      </c>
      <c r="M239" s="2"/>
      <c r="N239" s="13">
        <v>45164</v>
      </c>
      <c r="O239" s="26">
        <v>79.751800000000003</v>
      </c>
      <c r="P239" s="17">
        <f t="shared" si="22"/>
        <v>0.79751800000000006</v>
      </c>
      <c r="Q239" s="2"/>
      <c r="R239" s="13">
        <v>45163</v>
      </c>
      <c r="S239" s="26">
        <v>79.781899999999993</v>
      </c>
      <c r="T239" s="17">
        <f t="shared" si="18"/>
        <v>0.79781899999999994</v>
      </c>
    </row>
    <row r="240" spans="1:20" x14ac:dyDescent="0.25">
      <c r="A240" s="10">
        <f t="shared" si="23"/>
        <v>27</v>
      </c>
      <c r="B240" s="13">
        <v>45165</v>
      </c>
      <c r="C240" s="27">
        <v>82.742999999999995</v>
      </c>
      <c r="D240" s="15">
        <f t="shared" si="19"/>
        <v>0.82743</v>
      </c>
      <c r="E240" s="3"/>
      <c r="F240" s="13">
        <v>45165</v>
      </c>
      <c r="G240" s="26">
        <v>74.337800000000001</v>
      </c>
      <c r="H240" s="16">
        <f t="shared" si="20"/>
        <v>0.74337799999999998</v>
      </c>
      <c r="I240" s="2"/>
      <c r="J240" s="13">
        <v>45165</v>
      </c>
      <c r="K240" s="26">
        <v>87.513599999999997</v>
      </c>
      <c r="L240" s="16">
        <f t="shared" si="21"/>
        <v>0.87513599999999991</v>
      </c>
      <c r="M240" s="2"/>
      <c r="N240" s="13">
        <v>45165</v>
      </c>
      <c r="O240" s="26">
        <v>79.654399999999995</v>
      </c>
      <c r="P240" s="17">
        <f t="shared" si="22"/>
        <v>0.79654399999999992</v>
      </c>
      <c r="Q240" s="2"/>
      <c r="R240" s="13">
        <v>45164</v>
      </c>
      <c r="S240" s="26">
        <v>79.5792</v>
      </c>
      <c r="T240" s="17">
        <f t="shared" si="18"/>
        <v>0.79579200000000005</v>
      </c>
    </row>
    <row r="241" spans="1:20" x14ac:dyDescent="0.25">
      <c r="A241" s="10">
        <f t="shared" si="23"/>
        <v>28</v>
      </c>
      <c r="B241" s="13">
        <v>45166</v>
      </c>
      <c r="C241" s="27">
        <v>82.416700000000006</v>
      </c>
      <c r="D241" s="15">
        <f t="shared" si="19"/>
        <v>0.82416700000000009</v>
      </c>
      <c r="E241" s="3"/>
      <c r="F241" s="13">
        <v>45166</v>
      </c>
      <c r="G241" s="26">
        <v>73.994</v>
      </c>
      <c r="H241" s="16">
        <f t="shared" si="20"/>
        <v>0.73994000000000004</v>
      </c>
      <c r="I241" s="2"/>
      <c r="J241" s="13">
        <v>45166</v>
      </c>
      <c r="K241" s="26">
        <v>86.554900000000004</v>
      </c>
      <c r="L241" s="16">
        <f t="shared" si="21"/>
        <v>0.86554900000000001</v>
      </c>
      <c r="M241" s="2"/>
      <c r="N241" s="13">
        <v>45166</v>
      </c>
      <c r="O241" s="26">
        <v>79.455100000000002</v>
      </c>
      <c r="P241" s="17">
        <f t="shared" si="22"/>
        <v>0.79455100000000001</v>
      </c>
      <c r="Q241" s="2"/>
      <c r="R241" s="13">
        <v>45165</v>
      </c>
      <c r="S241" s="26">
        <v>79.425799999999995</v>
      </c>
      <c r="T241" s="17">
        <f t="shared" si="18"/>
        <v>0.79425799999999991</v>
      </c>
    </row>
    <row r="242" spans="1:20" x14ac:dyDescent="0.25">
      <c r="A242" s="10">
        <f t="shared" si="23"/>
        <v>29</v>
      </c>
      <c r="B242" s="13">
        <v>45167</v>
      </c>
      <c r="C242" s="27">
        <v>82.091499999999996</v>
      </c>
      <c r="D242" s="15">
        <f t="shared" si="19"/>
        <v>0.82091499999999995</v>
      </c>
      <c r="E242" s="3"/>
      <c r="F242" s="13">
        <v>45167</v>
      </c>
      <c r="G242" s="26">
        <v>73.982299999999995</v>
      </c>
      <c r="H242" s="16">
        <f t="shared" si="20"/>
        <v>0.7398229999999999</v>
      </c>
      <c r="I242" s="2"/>
      <c r="J242" s="13">
        <v>45167</v>
      </c>
      <c r="K242" s="26">
        <v>85.599100000000007</v>
      </c>
      <c r="L242" s="16">
        <f t="shared" si="21"/>
        <v>0.85599100000000006</v>
      </c>
      <c r="M242" s="2"/>
      <c r="N242" s="13">
        <v>45167</v>
      </c>
      <c r="O242" s="26">
        <v>79.221999999999994</v>
      </c>
      <c r="P242" s="17">
        <f t="shared" si="22"/>
        <v>0.79221999999999992</v>
      </c>
      <c r="Q242" s="2"/>
      <c r="R242" s="13">
        <v>45166</v>
      </c>
      <c r="S242" s="26">
        <v>79.141099999999994</v>
      </c>
      <c r="T242" s="17">
        <f t="shared" si="18"/>
        <v>0.79141099999999998</v>
      </c>
    </row>
    <row r="243" spans="1:20" x14ac:dyDescent="0.25">
      <c r="A243" s="10">
        <f t="shared" si="23"/>
        <v>30</v>
      </c>
      <c r="B243" s="13">
        <v>45168</v>
      </c>
      <c r="C243" s="27">
        <v>81.822000000000003</v>
      </c>
      <c r="D243" s="15">
        <f t="shared" si="19"/>
        <v>0.81822000000000006</v>
      </c>
      <c r="E243" s="3"/>
      <c r="F243" s="13">
        <v>45168</v>
      </c>
      <c r="G243" s="26">
        <v>73.754800000000003</v>
      </c>
      <c r="H243" s="16">
        <f t="shared" si="20"/>
        <v>0.73754799999999998</v>
      </c>
      <c r="I243" s="2"/>
      <c r="J243" s="13">
        <v>45168</v>
      </c>
      <c r="K243" s="26">
        <v>84.639200000000002</v>
      </c>
      <c r="L243" s="16">
        <f t="shared" si="21"/>
        <v>0.84639200000000003</v>
      </c>
      <c r="M243" s="2"/>
      <c r="N243" s="13">
        <v>45168</v>
      </c>
      <c r="O243" s="26">
        <v>79.027900000000002</v>
      </c>
      <c r="P243" s="17">
        <f t="shared" si="22"/>
        <v>0.79027900000000006</v>
      </c>
      <c r="Q243" s="2"/>
      <c r="R243" s="13">
        <v>45167</v>
      </c>
      <c r="S243" s="26">
        <v>78.8917</v>
      </c>
      <c r="T243" s="17">
        <f t="shared" si="18"/>
        <v>0.78891699999999998</v>
      </c>
    </row>
    <row r="244" spans="1:20" x14ac:dyDescent="0.25">
      <c r="A244" s="10">
        <f t="shared" si="23"/>
        <v>31</v>
      </c>
      <c r="B244" s="13">
        <v>45169</v>
      </c>
      <c r="C244" s="27">
        <v>81.590199999999996</v>
      </c>
      <c r="D244" s="15">
        <f t="shared" si="19"/>
        <v>0.81590199999999991</v>
      </c>
      <c r="E244" s="3"/>
      <c r="F244" s="13">
        <v>45169</v>
      </c>
      <c r="G244" s="26">
        <v>73.596500000000006</v>
      </c>
      <c r="H244" s="16">
        <f t="shared" si="20"/>
        <v>0.73596500000000009</v>
      </c>
      <c r="I244" s="2"/>
      <c r="J244" s="13">
        <v>45169</v>
      </c>
      <c r="K244" s="26">
        <v>83.600499999999997</v>
      </c>
      <c r="L244" s="16">
        <f t="shared" si="21"/>
        <v>0.836005</v>
      </c>
      <c r="M244" s="2"/>
      <c r="N244" s="13">
        <v>45169</v>
      </c>
      <c r="O244" s="26">
        <v>78.859700000000004</v>
      </c>
      <c r="P244" s="17">
        <f t="shared" si="22"/>
        <v>0.78859699999999999</v>
      </c>
      <c r="Q244" s="2"/>
      <c r="R244" s="13">
        <v>45168</v>
      </c>
      <c r="S244" s="26">
        <v>78.634100000000004</v>
      </c>
      <c r="T244" s="17">
        <f t="shared" si="18"/>
        <v>0.78634100000000007</v>
      </c>
    </row>
    <row r="245" spans="1:20" x14ac:dyDescent="0.25">
      <c r="A245" s="10">
        <f t="shared" si="23"/>
        <v>1</v>
      </c>
      <c r="B245" s="13">
        <v>45170</v>
      </c>
      <c r="C245" s="27">
        <v>81.310199999999995</v>
      </c>
      <c r="D245" s="15">
        <f t="shared" si="19"/>
        <v>0.81310199999999999</v>
      </c>
      <c r="E245" s="3"/>
      <c r="F245" s="13">
        <v>45170</v>
      </c>
      <c r="G245" s="26">
        <v>73.4589</v>
      </c>
      <c r="H245" s="16">
        <f t="shared" si="20"/>
        <v>0.73458900000000005</v>
      </c>
      <c r="I245" s="2"/>
      <c r="J245" s="13">
        <v>45170</v>
      </c>
      <c r="K245" s="26">
        <v>82.819699999999997</v>
      </c>
      <c r="L245" s="16">
        <f t="shared" si="21"/>
        <v>0.82819699999999996</v>
      </c>
      <c r="M245" s="2"/>
      <c r="N245" s="13">
        <v>45170</v>
      </c>
      <c r="O245" s="26">
        <v>78.675899999999999</v>
      </c>
      <c r="P245" s="17">
        <f t="shared" si="22"/>
        <v>0.78675899999999999</v>
      </c>
      <c r="Q245" s="2"/>
      <c r="R245" s="13">
        <v>45169</v>
      </c>
      <c r="S245" s="26">
        <v>78.403300000000002</v>
      </c>
      <c r="T245" s="17">
        <f t="shared" si="18"/>
        <v>0.78403299999999998</v>
      </c>
    </row>
    <row r="246" spans="1:20" x14ac:dyDescent="0.25">
      <c r="A246" s="10">
        <f t="shared" si="23"/>
        <v>2</v>
      </c>
      <c r="B246" s="13">
        <v>45171</v>
      </c>
      <c r="C246" s="27">
        <v>81.011200000000002</v>
      </c>
      <c r="D246" s="15">
        <f t="shared" si="19"/>
        <v>0.81011200000000005</v>
      </c>
      <c r="E246" s="3"/>
      <c r="F246" s="13">
        <v>45171</v>
      </c>
      <c r="G246" s="26">
        <v>73.314999999999998</v>
      </c>
      <c r="H246" s="16">
        <f t="shared" si="20"/>
        <v>0.73314999999999997</v>
      </c>
      <c r="I246" s="2"/>
      <c r="J246" s="13">
        <v>45171</v>
      </c>
      <c r="K246" s="26">
        <v>82.642300000000006</v>
      </c>
      <c r="L246" s="16">
        <f t="shared" si="21"/>
        <v>0.82642300000000002</v>
      </c>
      <c r="M246" s="2"/>
      <c r="N246" s="13">
        <v>45171</v>
      </c>
      <c r="O246" s="26">
        <v>78.625299999999996</v>
      </c>
      <c r="P246" s="17">
        <f t="shared" si="22"/>
        <v>0.78625299999999998</v>
      </c>
      <c r="Q246" s="2"/>
      <c r="R246" s="13">
        <v>45170</v>
      </c>
      <c r="S246" s="26">
        <v>78.180899999999994</v>
      </c>
      <c r="T246" s="17">
        <f t="shared" si="18"/>
        <v>0.78180899999999998</v>
      </c>
    </row>
    <row r="247" spans="1:20" x14ac:dyDescent="0.25">
      <c r="A247" s="10">
        <f t="shared" si="23"/>
        <v>3</v>
      </c>
      <c r="B247" s="13">
        <v>45172</v>
      </c>
      <c r="C247" s="27">
        <v>80.761399999999995</v>
      </c>
      <c r="D247" s="15">
        <f t="shared" si="19"/>
        <v>0.80761399999999994</v>
      </c>
      <c r="E247" s="3"/>
      <c r="F247" s="13">
        <v>45172</v>
      </c>
      <c r="G247" s="26">
        <v>73.130300000000005</v>
      </c>
      <c r="H247" s="16">
        <f t="shared" si="20"/>
        <v>0.73130300000000004</v>
      </c>
      <c r="I247" s="2"/>
      <c r="J247" s="13">
        <v>45172</v>
      </c>
      <c r="K247" s="26">
        <v>83.496700000000004</v>
      </c>
      <c r="L247" s="16">
        <f t="shared" si="21"/>
        <v>0.83496700000000001</v>
      </c>
      <c r="M247" s="2"/>
      <c r="N247" s="13">
        <v>45172</v>
      </c>
      <c r="O247" s="26">
        <v>78.542100000000005</v>
      </c>
      <c r="P247" s="17">
        <f t="shared" si="22"/>
        <v>0.78542100000000004</v>
      </c>
      <c r="Q247" s="2"/>
      <c r="R247" s="13">
        <v>45171</v>
      </c>
      <c r="S247" s="26">
        <v>78.091800000000006</v>
      </c>
      <c r="T247" s="17">
        <f t="shared" si="18"/>
        <v>0.78091800000000011</v>
      </c>
    </row>
    <row r="248" spans="1:20" x14ac:dyDescent="0.25">
      <c r="A248" s="10">
        <f t="shared" si="23"/>
        <v>4</v>
      </c>
      <c r="B248" s="13">
        <v>45173</v>
      </c>
      <c r="C248" s="27">
        <v>80.4709</v>
      </c>
      <c r="D248" s="15">
        <f t="shared" si="19"/>
        <v>0.80470900000000001</v>
      </c>
      <c r="E248" s="3"/>
      <c r="F248" s="13">
        <v>45173</v>
      </c>
      <c r="G248" s="26">
        <v>72.864199999999997</v>
      </c>
      <c r="H248" s="16">
        <f t="shared" si="20"/>
        <v>0.72864200000000001</v>
      </c>
      <c r="I248" s="2"/>
      <c r="J248" s="13">
        <v>45173</v>
      </c>
      <c r="K248" s="26">
        <v>87.152100000000004</v>
      </c>
      <c r="L248" s="16">
        <f t="shared" si="21"/>
        <v>0.87152099999999999</v>
      </c>
      <c r="M248" s="2"/>
      <c r="N248" s="13">
        <v>45173</v>
      </c>
      <c r="O248" s="26">
        <v>78.349999999999994</v>
      </c>
      <c r="P248" s="17">
        <f t="shared" si="22"/>
        <v>0.78349999999999997</v>
      </c>
      <c r="Q248" s="2"/>
      <c r="R248" s="13">
        <v>45172</v>
      </c>
      <c r="S248" s="26">
        <v>78.047600000000003</v>
      </c>
      <c r="T248" s="17">
        <f t="shared" si="18"/>
        <v>0.78047600000000006</v>
      </c>
    </row>
    <row r="249" spans="1:20" x14ac:dyDescent="0.25">
      <c r="A249" s="10">
        <f t="shared" si="23"/>
        <v>5</v>
      </c>
      <c r="B249" s="13">
        <v>45174</v>
      </c>
      <c r="C249" s="27">
        <v>80.210599999999999</v>
      </c>
      <c r="D249" s="15">
        <f t="shared" si="19"/>
        <v>0.80210599999999999</v>
      </c>
      <c r="E249" s="3"/>
      <c r="F249" s="13">
        <v>45174</v>
      </c>
      <c r="G249" s="26">
        <v>72.451099999999997</v>
      </c>
      <c r="H249" s="16">
        <f t="shared" si="20"/>
        <v>0.72451100000000002</v>
      </c>
      <c r="I249" s="2"/>
      <c r="J249" s="13">
        <v>45174</v>
      </c>
      <c r="K249" s="26">
        <v>88.577399999999997</v>
      </c>
      <c r="L249" s="16">
        <f t="shared" si="21"/>
        <v>0.88577399999999995</v>
      </c>
      <c r="M249" s="2"/>
      <c r="N249" s="13">
        <v>45174</v>
      </c>
      <c r="O249" s="26">
        <v>78.191800000000001</v>
      </c>
      <c r="P249" s="17">
        <f t="shared" si="22"/>
        <v>0.781918</v>
      </c>
      <c r="Q249" s="2"/>
      <c r="R249" s="13">
        <v>45173</v>
      </c>
      <c r="S249" s="26">
        <v>78.106800000000007</v>
      </c>
      <c r="T249" s="17">
        <f t="shared" si="18"/>
        <v>0.7810680000000001</v>
      </c>
    </row>
    <row r="250" spans="1:20" x14ac:dyDescent="0.25">
      <c r="A250" s="10">
        <f t="shared" si="23"/>
        <v>6</v>
      </c>
      <c r="B250" s="13">
        <v>45175</v>
      </c>
      <c r="C250" s="27">
        <v>79.943700000000007</v>
      </c>
      <c r="D250" s="15">
        <f t="shared" si="19"/>
        <v>0.79943700000000006</v>
      </c>
      <c r="E250" s="3"/>
      <c r="F250" s="13">
        <v>45175</v>
      </c>
      <c r="G250" s="26">
        <v>72.066400000000002</v>
      </c>
      <c r="H250" s="16">
        <f t="shared" si="20"/>
        <v>0.72066399999999997</v>
      </c>
      <c r="I250" s="2"/>
      <c r="J250" s="13">
        <v>45175</v>
      </c>
      <c r="K250" s="26">
        <v>89.416399999999996</v>
      </c>
      <c r="L250" s="16">
        <f t="shared" si="21"/>
        <v>0.89416399999999996</v>
      </c>
      <c r="M250" s="2"/>
      <c r="N250" s="13">
        <v>45175</v>
      </c>
      <c r="O250" s="26">
        <v>78.157200000000003</v>
      </c>
      <c r="P250" s="17">
        <f t="shared" si="22"/>
        <v>0.78157200000000004</v>
      </c>
      <c r="Q250" s="2"/>
      <c r="R250" s="13">
        <v>45174</v>
      </c>
      <c r="S250" s="26">
        <v>78.009100000000004</v>
      </c>
      <c r="T250" s="17">
        <f t="shared" si="18"/>
        <v>0.78009100000000009</v>
      </c>
    </row>
    <row r="251" spans="1:20" x14ac:dyDescent="0.25">
      <c r="A251" s="10">
        <f t="shared" si="23"/>
        <v>7</v>
      </c>
      <c r="B251" s="13">
        <v>45176</v>
      </c>
      <c r="C251" s="27">
        <v>79.808300000000003</v>
      </c>
      <c r="D251" s="15">
        <f t="shared" si="19"/>
        <v>0.79808299999999999</v>
      </c>
      <c r="E251" s="3"/>
      <c r="F251" s="13">
        <v>45176</v>
      </c>
      <c r="G251" s="26">
        <v>71.706800000000001</v>
      </c>
      <c r="H251" s="16">
        <f t="shared" si="20"/>
        <v>0.71706800000000004</v>
      </c>
      <c r="I251" s="2"/>
      <c r="J251" s="13">
        <v>45176</v>
      </c>
      <c r="K251" s="26">
        <v>89.838499999999996</v>
      </c>
      <c r="L251" s="16">
        <f t="shared" si="21"/>
        <v>0.89838499999999999</v>
      </c>
      <c r="M251" s="2"/>
      <c r="N251" s="13">
        <v>45176</v>
      </c>
      <c r="O251" s="26">
        <v>78.041799999999995</v>
      </c>
      <c r="P251" s="17">
        <f t="shared" si="22"/>
        <v>0.78041799999999995</v>
      </c>
      <c r="Q251" s="2"/>
      <c r="R251" s="13">
        <v>45175</v>
      </c>
      <c r="S251" s="26">
        <v>77.961600000000004</v>
      </c>
      <c r="T251" s="17">
        <f t="shared" si="18"/>
        <v>0.77961600000000009</v>
      </c>
    </row>
    <row r="252" spans="1:20" x14ac:dyDescent="0.25">
      <c r="A252" s="10">
        <f t="shared" si="23"/>
        <v>8</v>
      </c>
      <c r="B252" s="13">
        <v>45177</v>
      </c>
      <c r="C252" s="27">
        <v>79.727000000000004</v>
      </c>
      <c r="D252" s="15">
        <f t="shared" si="19"/>
        <v>0.79727000000000003</v>
      </c>
      <c r="E252" s="3"/>
      <c r="F252" s="13">
        <v>45177</v>
      </c>
      <c r="G252" s="26">
        <v>71.404200000000003</v>
      </c>
      <c r="H252" s="16">
        <f t="shared" si="20"/>
        <v>0.71404200000000007</v>
      </c>
      <c r="I252" s="2"/>
      <c r="J252" s="13">
        <v>45177</v>
      </c>
      <c r="K252" s="26">
        <v>90.453900000000004</v>
      </c>
      <c r="L252" s="16">
        <f t="shared" si="21"/>
        <v>0.90453900000000009</v>
      </c>
      <c r="M252" s="2"/>
      <c r="N252" s="13">
        <v>45177</v>
      </c>
      <c r="O252" s="26">
        <v>77.790400000000005</v>
      </c>
      <c r="P252" s="17">
        <f t="shared" si="22"/>
        <v>0.77790400000000004</v>
      </c>
      <c r="Q252" s="2"/>
      <c r="R252" s="13">
        <v>45176</v>
      </c>
      <c r="S252" s="26">
        <v>77.839500000000001</v>
      </c>
      <c r="T252" s="17">
        <f t="shared" si="18"/>
        <v>0.77839500000000006</v>
      </c>
    </row>
    <row r="253" spans="1:20" x14ac:dyDescent="0.25">
      <c r="A253" s="10">
        <f t="shared" si="23"/>
        <v>9</v>
      </c>
      <c r="B253" s="13">
        <v>45178</v>
      </c>
      <c r="C253" s="27">
        <v>79.634500000000003</v>
      </c>
      <c r="D253" s="15">
        <f t="shared" si="19"/>
        <v>0.79634500000000008</v>
      </c>
      <c r="E253" s="3"/>
      <c r="F253" s="13">
        <v>45178</v>
      </c>
      <c r="G253" s="26">
        <v>71.175399999999996</v>
      </c>
      <c r="H253" s="16">
        <f t="shared" si="20"/>
        <v>0.711754</v>
      </c>
      <c r="I253" s="2"/>
      <c r="J253" s="13">
        <v>45178</v>
      </c>
      <c r="K253" s="26">
        <v>91.252399999999994</v>
      </c>
      <c r="L253" s="16">
        <f t="shared" si="21"/>
        <v>0.91252399999999989</v>
      </c>
      <c r="M253" s="2"/>
      <c r="N253" s="13">
        <v>45178</v>
      </c>
      <c r="O253" s="26">
        <v>77.613799999999998</v>
      </c>
      <c r="P253" s="17">
        <f t="shared" si="22"/>
        <v>0.77613799999999999</v>
      </c>
      <c r="Q253" s="2"/>
      <c r="R253" s="13">
        <v>45177</v>
      </c>
      <c r="S253" s="26">
        <v>77.648700000000005</v>
      </c>
      <c r="T253" s="17">
        <f t="shared" si="18"/>
        <v>0.77648700000000004</v>
      </c>
    </row>
    <row r="254" spans="1:20" x14ac:dyDescent="0.25">
      <c r="A254" s="10">
        <f t="shared" si="23"/>
        <v>10</v>
      </c>
      <c r="B254" s="13">
        <v>45179</v>
      </c>
      <c r="C254" s="27">
        <v>79.506299999999996</v>
      </c>
      <c r="D254" s="15">
        <f t="shared" si="19"/>
        <v>0.79506299999999996</v>
      </c>
      <c r="E254" s="3"/>
      <c r="F254" s="13">
        <v>45179</v>
      </c>
      <c r="G254" s="26">
        <v>70.709500000000006</v>
      </c>
      <c r="H254" s="16">
        <f t="shared" si="20"/>
        <v>0.70709500000000003</v>
      </c>
      <c r="I254" s="2"/>
      <c r="J254" s="13">
        <v>45179</v>
      </c>
      <c r="K254" s="26">
        <v>92.1477</v>
      </c>
      <c r="L254" s="16">
        <f t="shared" si="21"/>
        <v>0.92147699999999999</v>
      </c>
      <c r="M254" s="2"/>
      <c r="N254" s="13">
        <v>45179</v>
      </c>
      <c r="O254" s="26">
        <v>77.578800000000001</v>
      </c>
      <c r="P254" s="17">
        <f t="shared" si="22"/>
        <v>0.77578800000000003</v>
      </c>
      <c r="Q254" s="2"/>
      <c r="R254" s="13">
        <v>45178</v>
      </c>
      <c r="S254" s="26">
        <v>77.535600000000002</v>
      </c>
      <c r="T254" s="17">
        <f t="shared" si="18"/>
        <v>0.77535600000000005</v>
      </c>
    </row>
    <row r="255" spans="1:20" x14ac:dyDescent="0.25">
      <c r="A255" s="10">
        <f t="shared" si="23"/>
        <v>11</v>
      </c>
      <c r="B255" s="13">
        <v>45180</v>
      </c>
      <c r="C255" s="27">
        <v>79.309299999999993</v>
      </c>
      <c r="D255" s="15">
        <f t="shared" si="19"/>
        <v>0.79309299999999994</v>
      </c>
      <c r="E255" s="3"/>
      <c r="F255" s="13">
        <v>45180</v>
      </c>
      <c r="G255" s="26">
        <v>70.716399999999993</v>
      </c>
      <c r="H255" s="16">
        <f t="shared" si="20"/>
        <v>0.7071639999999999</v>
      </c>
      <c r="I255" s="2"/>
      <c r="J255" s="13">
        <v>45180</v>
      </c>
      <c r="K255" s="26">
        <v>92.604100000000003</v>
      </c>
      <c r="L255" s="16">
        <f t="shared" si="21"/>
        <v>0.926041</v>
      </c>
      <c r="M255" s="2"/>
      <c r="N255" s="13">
        <v>45180</v>
      </c>
      <c r="O255" s="26">
        <v>77.3626</v>
      </c>
      <c r="P255" s="17">
        <f t="shared" si="22"/>
        <v>0.77362600000000004</v>
      </c>
      <c r="Q255" s="2"/>
      <c r="R255" s="13">
        <v>45179</v>
      </c>
      <c r="S255" s="26">
        <v>77.4846</v>
      </c>
      <c r="T255" s="17">
        <f t="shared" si="18"/>
        <v>0.77484600000000003</v>
      </c>
    </row>
    <row r="256" spans="1:20" x14ac:dyDescent="0.25">
      <c r="A256" s="10">
        <f t="shared" si="23"/>
        <v>12</v>
      </c>
      <c r="B256" s="13">
        <v>45181</v>
      </c>
      <c r="C256" s="27">
        <v>79.097800000000007</v>
      </c>
      <c r="D256" s="15">
        <f t="shared" si="19"/>
        <v>0.79097800000000007</v>
      </c>
      <c r="E256" s="3"/>
      <c r="F256" s="13">
        <v>45181</v>
      </c>
      <c r="G256" s="26">
        <v>70.519800000000004</v>
      </c>
      <c r="H256" s="16">
        <f t="shared" si="20"/>
        <v>0.70519799999999999</v>
      </c>
      <c r="I256" s="2"/>
      <c r="J256" s="13">
        <v>45181</v>
      </c>
      <c r="K256" s="26">
        <v>92.391199999999998</v>
      </c>
      <c r="L256" s="16">
        <f t="shared" si="21"/>
        <v>0.92391199999999996</v>
      </c>
      <c r="M256" s="2"/>
      <c r="N256" s="13">
        <v>45181</v>
      </c>
      <c r="O256" s="26">
        <v>77.030500000000004</v>
      </c>
      <c r="P256" s="17">
        <f t="shared" si="22"/>
        <v>0.77030500000000002</v>
      </c>
      <c r="Q256" s="2"/>
      <c r="R256" s="13">
        <v>45180</v>
      </c>
      <c r="S256" s="26">
        <v>77.355999999999995</v>
      </c>
      <c r="T256" s="17">
        <f t="shared" si="18"/>
        <v>0.77355999999999991</v>
      </c>
    </row>
    <row r="257" spans="1:20" x14ac:dyDescent="0.25">
      <c r="A257" s="10">
        <f t="shared" si="23"/>
        <v>13</v>
      </c>
      <c r="B257" s="13">
        <v>45182</v>
      </c>
      <c r="C257" s="27">
        <v>78.927700000000002</v>
      </c>
      <c r="D257" s="15">
        <f t="shared" si="19"/>
        <v>0.78927700000000001</v>
      </c>
      <c r="E257" s="3"/>
      <c r="F257" s="13">
        <v>45182</v>
      </c>
      <c r="G257" s="26">
        <v>70.288600000000002</v>
      </c>
      <c r="H257" s="16">
        <f t="shared" si="20"/>
        <v>0.70288600000000001</v>
      </c>
      <c r="I257" s="2"/>
      <c r="J257" s="13">
        <v>45182</v>
      </c>
      <c r="K257" s="26">
        <v>92.304000000000002</v>
      </c>
      <c r="L257" s="16">
        <f t="shared" si="21"/>
        <v>0.92303999999999997</v>
      </c>
      <c r="M257" s="2"/>
      <c r="N257" s="13">
        <v>45182</v>
      </c>
      <c r="O257" s="26">
        <v>76.665899999999993</v>
      </c>
      <c r="P257" s="17">
        <f t="shared" si="22"/>
        <v>0.76665899999999998</v>
      </c>
      <c r="Q257" s="2"/>
      <c r="R257" s="13">
        <v>45181</v>
      </c>
      <c r="S257" s="26">
        <v>77.062600000000003</v>
      </c>
      <c r="T257" s="17">
        <f t="shared" si="18"/>
        <v>0.77062600000000003</v>
      </c>
    </row>
    <row r="258" spans="1:20" x14ac:dyDescent="0.25">
      <c r="A258" s="10">
        <f t="shared" si="23"/>
        <v>14</v>
      </c>
      <c r="B258" s="13">
        <v>45183</v>
      </c>
      <c r="C258" s="27">
        <v>78.742800000000003</v>
      </c>
      <c r="D258" s="15">
        <f t="shared" si="19"/>
        <v>0.78742800000000002</v>
      </c>
      <c r="E258" s="3"/>
      <c r="F258" s="13">
        <v>45183</v>
      </c>
      <c r="G258" s="26">
        <v>70.050700000000006</v>
      </c>
      <c r="H258" s="16">
        <f t="shared" si="20"/>
        <v>0.7005070000000001</v>
      </c>
      <c r="I258" s="2"/>
      <c r="J258" s="13">
        <v>45183</v>
      </c>
      <c r="K258" s="26">
        <v>92.473500000000001</v>
      </c>
      <c r="L258" s="16">
        <f t="shared" si="21"/>
        <v>0.92473499999999997</v>
      </c>
      <c r="M258" s="2"/>
      <c r="N258" s="13">
        <v>45183</v>
      </c>
      <c r="O258" s="26">
        <v>76.477099999999993</v>
      </c>
      <c r="P258" s="17">
        <f t="shared" si="22"/>
        <v>0.76477099999999998</v>
      </c>
      <c r="Q258" s="2"/>
      <c r="R258" s="13">
        <v>45182</v>
      </c>
      <c r="S258" s="26">
        <v>76.751199999999997</v>
      </c>
      <c r="T258" s="17">
        <f t="shared" si="18"/>
        <v>0.76751199999999997</v>
      </c>
    </row>
    <row r="259" spans="1:20" x14ac:dyDescent="0.25">
      <c r="A259" s="10">
        <f t="shared" si="23"/>
        <v>15</v>
      </c>
      <c r="B259" s="13">
        <v>45184</v>
      </c>
      <c r="C259" s="27">
        <v>78.630799999999994</v>
      </c>
      <c r="D259" s="15">
        <f t="shared" si="19"/>
        <v>0.7863079999999999</v>
      </c>
      <c r="E259" s="3"/>
      <c r="F259" s="13">
        <v>45184</v>
      </c>
      <c r="G259" s="26">
        <v>69.861199999999997</v>
      </c>
      <c r="H259" s="16">
        <f t="shared" si="20"/>
        <v>0.69861200000000001</v>
      </c>
      <c r="I259" s="2"/>
      <c r="J259" s="13">
        <v>45184</v>
      </c>
      <c r="K259" s="26">
        <v>92.177199999999999</v>
      </c>
      <c r="L259" s="16">
        <f t="shared" si="21"/>
        <v>0.92177200000000004</v>
      </c>
      <c r="M259" s="2"/>
      <c r="N259" s="13">
        <v>45184</v>
      </c>
      <c r="O259" s="26">
        <v>76.247200000000007</v>
      </c>
      <c r="P259" s="17">
        <f t="shared" si="22"/>
        <v>0.76247200000000004</v>
      </c>
      <c r="Q259" s="2"/>
      <c r="R259" s="13">
        <v>45183</v>
      </c>
      <c r="S259" s="26">
        <v>76.578999999999994</v>
      </c>
      <c r="T259" s="17">
        <f t="shared" ref="T259:T322" si="24">IF($S259="","",$S259/100)</f>
        <v>0.76578999999999997</v>
      </c>
    </row>
    <row r="260" spans="1:20" x14ac:dyDescent="0.25">
      <c r="A260" s="10">
        <f t="shared" ref="A260:A322" si="25">DAY(B260)</f>
        <v>16</v>
      </c>
      <c r="B260" s="13">
        <v>45185</v>
      </c>
      <c r="C260" s="27">
        <v>78.4375</v>
      </c>
      <c r="D260" s="15">
        <f t="shared" ref="D260:D321" si="26">IF($C260="","",$C260/100)</f>
        <v>0.78437500000000004</v>
      </c>
      <c r="E260" s="3"/>
      <c r="F260" s="13">
        <v>45185</v>
      </c>
      <c r="G260" s="26">
        <v>69.812700000000007</v>
      </c>
      <c r="H260" s="16">
        <f t="shared" ref="H260:H321" si="27">IF($G260="","",$G260/100)</f>
        <v>0.69812700000000005</v>
      </c>
      <c r="I260" s="2"/>
      <c r="J260" s="13">
        <v>45185</v>
      </c>
      <c r="K260" s="26">
        <v>91.963999999999999</v>
      </c>
      <c r="L260" s="16">
        <f t="shared" ref="L260:L321" si="28">IF($K260="","",$K260/100)</f>
        <v>0.91964000000000001</v>
      </c>
      <c r="M260" s="2"/>
      <c r="N260" s="13">
        <v>45185</v>
      </c>
      <c r="O260" s="26">
        <v>76.138000000000005</v>
      </c>
      <c r="P260" s="17">
        <f t="shared" ref="P260:P321" si="29">IF($O260="","",$O260/100)</f>
        <v>0.76138000000000006</v>
      </c>
      <c r="Q260" s="2"/>
      <c r="R260" s="13">
        <v>45184</v>
      </c>
      <c r="S260" s="26">
        <v>76.357699999999994</v>
      </c>
      <c r="T260" s="17">
        <f t="shared" si="24"/>
        <v>0.76357699999999995</v>
      </c>
    </row>
    <row r="261" spans="1:20" x14ac:dyDescent="0.25">
      <c r="A261" s="10">
        <f t="shared" si="25"/>
        <v>17</v>
      </c>
      <c r="B261" s="13">
        <v>45186</v>
      </c>
      <c r="C261" s="27">
        <v>78.353099999999998</v>
      </c>
      <c r="D261" s="15">
        <f t="shared" si="26"/>
        <v>0.78353099999999998</v>
      </c>
      <c r="E261" s="3"/>
      <c r="F261" s="13">
        <v>45186</v>
      </c>
      <c r="G261" s="26">
        <v>69.569900000000004</v>
      </c>
      <c r="H261" s="16">
        <f t="shared" si="27"/>
        <v>0.69569900000000007</v>
      </c>
      <c r="I261" s="2"/>
      <c r="J261" s="13">
        <v>45186</v>
      </c>
      <c r="K261" s="26">
        <v>91.8917</v>
      </c>
      <c r="L261" s="16">
        <f t="shared" si="28"/>
        <v>0.91891699999999998</v>
      </c>
      <c r="M261" s="2"/>
      <c r="N261" s="13">
        <v>45186</v>
      </c>
      <c r="O261" s="26">
        <v>76.002099999999999</v>
      </c>
      <c r="P261" s="17">
        <f t="shared" si="29"/>
        <v>0.76002099999999995</v>
      </c>
      <c r="Q261" s="2"/>
      <c r="R261" s="13">
        <v>45185</v>
      </c>
      <c r="S261" s="26">
        <v>76.247600000000006</v>
      </c>
      <c r="T261" s="17">
        <f t="shared" si="24"/>
        <v>0.76247600000000004</v>
      </c>
    </row>
    <row r="262" spans="1:20" x14ac:dyDescent="0.25">
      <c r="A262" s="10">
        <f t="shared" si="25"/>
        <v>18</v>
      </c>
      <c r="B262" s="13">
        <v>45187</v>
      </c>
      <c r="C262" s="27">
        <v>78.234399999999994</v>
      </c>
      <c r="D262" s="15">
        <f t="shared" si="26"/>
        <v>0.78234399999999993</v>
      </c>
      <c r="E262" s="3"/>
      <c r="F262" s="13">
        <v>45187</v>
      </c>
      <c r="G262" s="26">
        <v>69.260300000000001</v>
      </c>
      <c r="H262" s="16">
        <f t="shared" si="27"/>
        <v>0.69260299999999997</v>
      </c>
      <c r="I262" s="2"/>
      <c r="J262" s="13">
        <v>45187</v>
      </c>
      <c r="K262" s="26">
        <v>91.372100000000003</v>
      </c>
      <c r="L262" s="16">
        <f t="shared" si="28"/>
        <v>0.91372100000000001</v>
      </c>
      <c r="M262" s="2"/>
      <c r="N262" s="13">
        <v>45187</v>
      </c>
      <c r="O262" s="26">
        <v>75.687299999999993</v>
      </c>
      <c r="P262" s="17">
        <f t="shared" si="29"/>
        <v>0.75687299999999991</v>
      </c>
      <c r="Q262" s="2"/>
      <c r="R262" s="13">
        <v>45186</v>
      </c>
      <c r="S262" s="26">
        <v>76.099900000000005</v>
      </c>
      <c r="T262" s="17">
        <f t="shared" si="24"/>
        <v>0.76099900000000009</v>
      </c>
    </row>
    <row r="263" spans="1:20" x14ac:dyDescent="0.25">
      <c r="A263" s="10">
        <f t="shared" si="25"/>
        <v>19</v>
      </c>
      <c r="B263" s="13">
        <v>45188</v>
      </c>
      <c r="C263" s="27">
        <v>77.860399999999998</v>
      </c>
      <c r="D263" s="15">
        <f t="shared" si="26"/>
        <v>0.77860399999999996</v>
      </c>
      <c r="E263" s="3"/>
      <c r="F263" s="13">
        <v>45188</v>
      </c>
      <c r="G263" s="26">
        <v>69.0518</v>
      </c>
      <c r="H263" s="16">
        <f t="shared" si="27"/>
        <v>0.69051799999999997</v>
      </c>
      <c r="I263" s="2"/>
      <c r="J263" s="13">
        <v>45188</v>
      </c>
      <c r="K263" s="26">
        <v>91.247299999999996</v>
      </c>
      <c r="L263" s="16">
        <f t="shared" si="28"/>
        <v>0.91247299999999998</v>
      </c>
      <c r="M263" s="2"/>
      <c r="N263" s="13">
        <v>45188</v>
      </c>
      <c r="O263" s="26">
        <v>75.3733</v>
      </c>
      <c r="P263" s="17">
        <f t="shared" si="29"/>
        <v>0.75373299999999999</v>
      </c>
      <c r="Q263" s="2"/>
      <c r="R263" s="13">
        <v>45187</v>
      </c>
      <c r="S263" s="26">
        <v>75.781999999999996</v>
      </c>
      <c r="T263" s="17">
        <f t="shared" si="24"/>
        <v>0.75781999999999994</v>
      </c>
    </row>
    <row r="264" spans="1:20" x14ac:dyDescent="0.25">
      <c r="A264" s="10">
        <f t="shared" si="25"/>
        <v>20</v>
      </c>
      <c r="B264" s="13">
        <v>45189</v>
      </c>
      <c r="C264" s="27">
        <v>77.490600000000001</v>
      </c>
      <c r="D264" s="15">
        <f t="shared" si="26"/>
        <v>0.77490599999999998</v>
      </c>
      <c r="E264" s="3"/>
      <c r="F264" s="13">
        <v>45189</v>
      </c>
      <c r="G264" s="26">
        <v>69.015600000000006</v>
      </c>
      <c r="H264" s="16">
        <f t="shared" si="27"/>
        <v>0.6901560000000001</v>
      </c>
      <c r="I264" s="2"/>
      <c r="J264" s="13">
        <v>45189</v>
      </c>
      <c r="K264" s="26">
        <v>91.310500000000005</v>
      </c>
      <c r="L264" s="16">
        <f t="shared" si="28"/>
        <v>0.91310500000000006</v>
      </c>
      <c r="M264" s="2"/>
      <c r="N264" s="13">
        <v>45189</v>
      </c>
      <c r="O264" s="26">
        <v>75.137100000000004</v>
      </c>
      <c r="P264" s="17">
        <f t="shared" si="29"/>
        <v>0.75137100000000001</v>
      </c>
      <c r="Q264" s="2"/>
      <c r="R264" s="13">
        <v>45188</v>
      </c>
      <c r="S264" s="26">
        <v>75.496799999999993</v>
      </c>
      <c r="T264" s="17">
        <f t="shared" si="24"/>
        <v>0.75496799999999997</v>
      </c>
    </row>
    <row r="265" spans="1:20" x14ac:dyDescent="0.25">
      <c r="A265" s="10">
        <f t="shared" si="25"/>
        <v>21</v>
      </c>
      <c r="B265" s="13">
        <v>45190</v>
      </c>
      <c r="C265" s="27">
        <v>77.071100000000001</v>
      </c>
      <c r="D265" s="15">
        <f t="shared" si="26"/>
        <v>0.77071100000000003</v>
      </c>
      <c r="E265" s="3"/>
      <c r="F265" s="13">
        <v>45190</v>
      </c>
      <c r="G265" s="26">
        <v>68.821700000000007</v>
      </c>
      <c r="H265" s="16">
        <f t="shared" si="27"/>
        <v>0.68821700000000008</v>
      </c>
      <c r="I265" s="2"/>
      <c r="J265" s="13">
        <v>45190</v>
      </c>
      <c r="K265" s="26">
        <v>91.115399999999994</v>
      </c>
      <c r="L265" s="16">
        <f t="shared" si="28"/>
        <v>0.91115399999999991</v>
      </c>
      <c r="M265" s="2"/>
      <c r="N265" s="13">
        <v>45190</v>
      </c>
      <c r="O265" s="26">
        <v>74.855900000000005</v>
      </c>
      <c r="P265" s="17">
        <f t="shared" si="29"/>
        <v>0.74855900000000009</v>
      </c>
      <c r="Q265" s="2"/>
      <c r="R265" s="13">
        <v>45189</v>
      </c>
      <c r="S265" s="26">
        <v>75.31</v>
      </c>
      <c r="T265" s="17">
        <f t="shared" si="24"/>
        <v>0.75309999999999999</v>
      </c>
    </row>
    <row r="266" spans="1:20" x14ac:dyDescent="0.25">
      <c r="A266" s="10">
        <f t="shared" si="25"/>
        <v>22</v>
      </c>
      <c r="B266" s="13">
        <v>45191</v>
      </c>
      <c r="C266" s="27">
        <v>76.647599999999997</v>
      </c>
      <c r="D266" s="15">
        <f t="shared" si="26"/>
        <v>0.76647599999999994</v>
      </c>
      <c r="E266" s="3"/>
      <c r="F266" s="13">
        <v>45191</v>
      </c>
      <c r="G266" s="26">
        <v>68.583699999999993</v>
      </c>
      <c r="H266" s="16">
        <f t="shared" si="27"/>
        <v>0.68583699999999992</v>
      </c>
      <c r="I266" s="2"/>
      <c r="J266" s="13">
        <v>45191</v>
      </c>
      <c r="K266" s="26">
        <v>90.745999999999995</v>
      </c>
      <c r="L266" s="16">
        <f t="shared" si="28"/>
        <v>0.90745999999999993</v>
      </c>
      <c r="M266" s="2"/>
      <c r="N266" s="13">
        <v>45191</v>
      </c>
      <c r="O266" s="26">
        <v>74.532899999999998</v>
      </c>
      <c r="P266" s="17">
        <f t="shared" si="29"/>
        <v>0.74532900000000002</v>
      </c>
      <c r="Q266" s="2"/>
      <c r="R266" s="13">
        <v>45190</v>
      </c>
      <c r="S266" s="26">
        <v>75.042900000000003</v>
      </c>
      <c r="T266" s="17">
        <f t="shared" si="24"/>
        <v>0.75042900000000001</v>
      </c>
    </row>
    <row r="267" spans="1:20" x14ac:dyDescent="0.25">
      <c r="A267" s="10">
        <f t="shared" si="25"/>
        <v>23</v>
      </c>
      <c r="B267" s="13">
        <v>45192</v>
      </c>
      <c r="C267" s="27">
        <v>76.288700000000006</v>
      </c>
      <c r="D267" s="15">
        <f t="shared" si="26"/>
        <v>0.76288700000000009</v>
      </c>
      <c r="E267" s="3"/>
      <c r="F267" s="13">
        <v>45192</v>
      </c>
      <c r="G267" s="26">
        <v>68.381200000000007</v>
      </c>
      <c r="H267" s="16">
        <f t="shared" si="27"/>
        <v>0.68381200000000009</v>
      </c>
      <c r="I267" s="2"/>
      <c r="J267" s="13">
        <v>45192</v>
      </c>
      <c r="K267" s="26">
        <v>90.753</v>
      </c>
      <c r="L267" s="16">
        <f t="shared" si="28"/>
        <v>0.90752999999999995</v>
      </c>
      <c r="M267" s="2"/>
      <c r="N267" s="13">
        <v>45192</v>
      </c>
      <c r="O267" s="26">
        <v>74.252300000000005</v>
      </c>
      <c r="P267" s="17">
        <f t="shared" si="29"/>
        <v>0.74252300000000004</v>
      </c>
      <c r="Q267" s="2"/>
      <c r="R267" s="13">
        <v>45191</v>
      </c>
      <c r="S267" s="26">
        <v>74.726500000000001</v>
      </c>
      <c r="T267" s="17">
        <f t="shared" si="24"/>
        <v>0.74726500000000007</v>
      </c>
    </row>
    <row r="268" spans="1:20" x14ac:dyDescent="0.25">
      <c r="A268" s="10">
        <f t="shared" si="25"/>
        <v>24</v>
      </c>
      <c r="B268" s="13">
        <v>45193</v>
      </c>
      <c r="C268" s="27">
        <v>75.991699999999994</v>
      </c>
      <c r="D268" s="15">
        <f t="shared" si="26"/>
        <v>0.75991699999999995</v>
      </c>
      <c r="E268" s="3"/>
      <c r="F268" s="13">
        <v>45193</v>
      </c>
      <c r="G268" s="26">
        <v>68.335800000000006</v>
      </c>
      <c r="H268" s="16">
        <f t="shared" si="27"/>
        <v>0.68335800000000002</v>
      </c>
      <c r="I268" s="2"/>
      <c r="J268" s="13">
        <v>45193</v>
      </c>
      <c r="K268" s="26">
        <v>90.599000000000004</v>
      </c>
      <c r="L268" s="16">
        <f t="shared" si="28"/>
        <v>0.90599000000000007</v>
      </c>
      <c r="M268" s="2"/>
      <c r="N268" s="13">
        <v>45193</v>
      </c>
      <c r="O268" s="26">
        <v>73.963300000000004</v>
      </c>
      <c r="P268" s="17">
        <f t="shared" si="29"/>
        <v>0.73963299999999998</v>
      </c>
      <c r="Q268" s="2"/>
      <c r="R268" s="13">
        <v>45192</v>
      </c>
      <c r="S268" s="26">
        <v>74.475800000000007</v>
      </c>
      <c r="T268" s="17">
        <f t="shared" si="24"/>
        <v>0.74475800000000003</v>
      </c>
    </row>
    <row r="269" spans="1:20" x14ac:dyDescent="0.25">
      <c r="A269" s="10">
        <f t="shared" si="25"/>
        <v>25</v>
      </c>
      <c r="B269" s="13">
        <v>45194</v>
      </c>
      <c r="C269" s="27">
        <v>75.143100000000004</v>
      </c>
      <c r="D269" s="15">
        <f t="shared" si="26"/>
        <v>0.75143100000000007</v>
      </c>
      <c r="E269" s="3"/>
      <c r="F269" s="13">
        <v>45194</v>
      </c>
      <c r="G269" s="26">
        <v>68.043300000000002</v>
      </c>
      <c r="H269" s="16">
        <f t="shared" si="27"/>
        <v>0.68043300000000007</v>
      </c>
      <c r="I269" s="2"/>
      <c r="J269" s="13">
        <v>45194</v>
      </c>
      <c r="K269" s="26">
        <v>90.309100000000001</v>
      </c>
      <c r="L269" s="16">
        <f t="shared" si="28"/>
        <v>0.90309099999999998</v>
      </c>
      <c r="M269" s="2"/>
      <c r="N269" s="13">
        <v>45194</v>
      </c>
      <c r="O269" s="26">
        <v>73.620699999999999</v>
      </c>
      <c r="P269" s="17">
        <f t="shared" si="29"/>
        <v>0.73620699999999994</v>
      </c>
      <c r="Q269" s="2"/>
      <c r="R269" s="13">
        <v>45193</v>
      </c>
      <c r="S269" s="26">
        <v>74.238900000000001</v>
      </c>
      <c r="T269" s="17">
        <f t="shared" si="24"/>
        <v>0.74238899999999997</v>
      </c>
    </row>
    <row r="270" spans="1:20" x14ac:dyDescent="0.25">
      <c r="A270" s="10">
        <f t="shared" si="25"/>
        <v>26</v>
      </c>
      <c r="B270" s="13">
        <v>45195</v>
      </c>
      <c r="C270" s="27">
        <v>74.379900000000006</v>
      </c>
      <c r="D270" s="15">
        <f t="shared" si="26"/>
        <v>0.7437990000000001</v>
      </c>
      <c r="E270" s="3"/>
      <c r="F270" s="13">
        <v>45195</v>
      </c>
      <c r="G270" s="26">
        <v>67.746799999999993</v>
      </c>
      <c r="H270" s="16">
        <f t="shared" si="27"/>
        <v>0.67746799999999996</v>
      </c>
      <c r="I270" s="2"/>
      <c r="J270" s="13">
        <v>45195</v>
      </c>
      <c r="K270" s="26">
        <v>90.041200000000003</v>
      </c>
      <c r="L270" s="16">
        <f t="shared" si="28"/>
        <v>0.90041199999999999</v>
      </c>
      <c r="M270" s="2"/>
      <c r="N270" s="13">
        <v>45195</v>
      </c>
      <c r="O270" s="26">
        <v>73.220699999999994</v>
      </c>
      <c r="P270" s="17">
        <f t="shared" si="29"/>
        <v>0.73220699999999994</v>
      </c>
      <c r="Q270" s="2"/>
      <c r="R270" s="13">
        <v>45194</v>
      </c>
      <c r="S270" s="26">
        <v>73.882400000000004</v>
      </c>
      <c r="T270" s="17">
        <f t="shared" si="24"/>
        <v>0.73882400000000004</v>
      </c>
    </row>
    <row r="271" spans="1:20" x14ac:dyDescent="0.25">
      <c r="A271" s="10">
        <f t="shared" si="25"/>
        <v>27</v>
      </c>
      <c r="B271" s="13">
        <v>45196</v>
      </c>
      <c r="C271" s="27">
        <v>73.351200000000006</v>
      </c>
      <c r="D271" s="15">
        <f t="shared" si="26"/>
        <v>0.73351200000000005</v>
      </c>
      <c r="E271" s="3"/>
      <c r="F271" s="13">
        <v>45196</v>
      </c>
      <c r="G271" s="26">
        <v>67.434200000000004</v>
      </c>
      <c r="H271" s="16">
        <f t="shared" si="27"/>
        <v>0.674342</v>
      </c>
      <c r="I271" s="2"/>
      <c r="J271" s="13">
        <v>45196</v>
      </c>
      <c r="K271" s="26">
        <v>90.210400000000007</v>
      </c>
      <c r="L271" s="16">
        <f t="shared" si="28"/>
        <v>0.90210400000000002</v>
      </c>
      <c r="M271" s="2"/>
      <c r="N271" s="13">
        <v>45196</v>
      </c>
      <c r="O271" s="26">
        <v>72.796199999999999</v>
      </c>
      <c r="P271" s="17">
        <f t="shared" si="29"/>
        <v>0.727962</v>
      </c>
      <c r="Q271" s="2"/>
      <c r="R271" s="13">
        <v>45195</v>
      </c>
      <c r="S271" s="26">
        <v>73.490899999999996</v>
      </c>
      <c r="T271" s="17">
        <f t="shared" si="24"/>
        <v>0.73490899999999992</v>
      </c>
    </row>
    <row r="272" spans="1:20" x14ac:dyDescent="0.25">
      <c r="A272" s="10">
        <f t="shared" si="25"/>
        <v>28</v>
      </c>
      <c r="B272" s="13">
        <v>45197</v>
      </c>
      <c r="C272" s="27">
        <v>72.604500000000002</v>
      </c>
      <c r="D272" s="15">
        <f t="shared" si="26"/>
        <v>0.72604500000000005</v>
      </c>
      <c r="E272" s="3"/>
      <c r="F272" s="13">
        <v>45197</v>
      </c>
      <c r="G272" s="26">
        <v>67.300899999999999</v>
      </c>
      <c r="H272" s="16">
        <f t="shared" si="27"/>
        <v>0.67300899999999997</v>
      </c>
      <c r="I272" s="2"/>
      <c r="J272" s="13">
        <v>45197</v>
      </c>
      <c r="K272" s="26">
        <v>90.336399999999998</v>
      </c>
      <c r="L272" s="16">
        <f t="shared" si="28"/>
        <v>0.90336399999999994</v>
      </c>
      <c r="M272" s="2"/>
      <c r="N272" s="13">
        <v>45197</v>
      </c>
      <c r="O272" s="26">
        <v>72.753399999999999</v>
      </c>
      <c r="P272" s="17">
        <f t="shared" si="29"/>
        <v>0.72753400000000001</v>
      </c>
      <c r="Q272" s="2"/>
      <c r="R272" s="13">
        <v>45196</v>
      </c>
      <c r="S272" s="26">
        <v>73.096100000000007</v>
      </c>
      <c r="T272" s="17">
        <f t="shared" si="24"/>
        <v>0.73096100000000008</v>
      </c>
    </row>
    <row r="273" spans="1:20" x14ac:dyDescent="0.25">
      <c r="A273" s="10">
        <f t="shared" si="25"/>
        <v>29</v>
      </c>
      <c r="B273" s="13">
        <v>45198</v>
      </c>
      <c r="C273" s="27">
        <v>72.239099999999993</v>
      </c>
      <c r="D273" s="15">
        <f t="shared" si="26"/>
        <v>0.72239099999999989</v>
      </c>
      <c r="E273" s="3"/>
      <c r="F273" s="13">
        <v>45198</v>
      </c>
      <c r="G273" s="26">
        <v>67.136600000000001</v>
      </c>
      <c r="H273" s="16">
        <f t="shared" si="27"/>
        <v>0.67136600000000002</v>
      </c>
      <c r="I273" s="2"/>
      <c r="J273" s="13">
        <v>45198</v>
      </c>
      <c r="K273" s="26">
        <v>90.216999999999999</v>
      </c>
      <c r="L273" s="16">
        <f t="shared" si="28"/>
        <v>0.90217000000000003</v>
      </c>
      <c r="M273" s="2"/>
      <c r="N273" s="13">
        <v>45198</v>
      </c>
      <c r="O273" s="26">
        <v>72.359200000000001</v>
      </c>
      <c r="P273" s="17">
        <f t="shared" si="29"/>
        <v>0.72359200000000001</v>
      </c>
      <c r="Q273" s="2"/>
      <c r="R273" s="13">
        <v>45197</v>
      </c>
      <c r="S273" s="26">
        <v>73.012299999999996</v>
      </c>
      <c r="T273" s="17">
        <f t="shared" si="24"/>
        <v>0.73012299999999997</v>
      </c>
    </row>
    <row r="274" spans="1:20" x14ac:dyDescent="0.25">
      <c r="A274" s="10">
        <f t="shared" si="25"/>
        <v>30</v>
      </c>
      <c r="B274" s="13">
        <v>45199</v>
      </c>
      <c r="C274" s="27">
        <v>72.113799999999998</v>
      </c>
      <c r="D274" s="15">
        <f t="shared" si="26"/>
        <v>0.72113799999999995</v>
      </c>
      <c r="E274" s="3"/>
      <c r="F274" s="13">
        <v>45199</v>
      </c>
      <c r="G274" s="26">
        <v>66.934899999999999</v>
      </c>
      <c r="H274" s="16">
        <f t="shared" si="27"/>
        <v>0.66934899999999997</v>
      </c>
      <c r="I274" s="2"/>
      <c r="J274" s="13">
        <v>45199</v>
      </c>
      <c r="K274" s="26">
        <v>90.177400000000006</v>
      </c>
      <c r="L274" s="16">
        <f t="shared" si="28"/>
        <v>0.90177400000000008</v>
      </c>
      <c r="M274" s="2"/>
      <c r="N274" s="13">
        <v>45199</v>
      </c>
      <c r="O274" s="26">
        <v>72.202399999999997</v>
      </c>
      <c r="P274" s="17">
        <f t="shared" si="29"/>
        <v>0.722024</v>
      </c>
      <c r="Q274" s="2"/>
      <c r="R274" s="13">
        <v>45198</v>
      </c>
      <c r="S274" s="26">
        <v>72.679599999999994</v>
      </c>
      <c r="T274" s="17">
        <f t="shared" si="24"/>
        <v>0.72679599999999989</v>
      </c>
    </row>
    <row r="275" spans="1:20" x14ac:dyDescent="0.25">
      <c r="A275" s="10">
        <f t="shared" si="25"/>
        <v>1</v>
      </c>
      <c r="B275" s="13">
        <v>45200</v>
      </c>
      <c r="C275" s="27">
        <v>71.940299999999993</v>
      </c>
      <c r="D275" s="15">
        <f t="shared" si="26"/>
        <v>0.7194029999999999</v>
      </c>
      <c r="E275" s="3"/>
      <c r="F275" s="13">
        <v>45200</v>
      </c>
      <c r="G275" s="26">
        <v>66.9345</v>
      </c>
      <c r="H275" s="16">
        <f t="shared" si="27"/>
        <v>0.66934499999999997</v>
      </c>
      <c r="I275" s="2"/>
      <c r="J275" s="13">
        <v>45200</v>
      </c>
      <c r="K275" s="26">
        <v>90.212900000000005</v>
      </c>
      <c r="L275" s="16">
        <f t="shared" si="28"/>
        <v>0.90212900000000007</v>
      </c>
      <c r="M275" s="2"/>
      <c r="N275" s="13">
        <v>45200</v>
      </c>
      <c r="O275" s="26">
        <v>72.201499999999996</v>
      </c>
      <c r="P275" s="17">
        <f t="shared" si="29"/>
        <v>0.72201499999999996</v>
      </c>
      <c r="Q275" s="2"/>
      <c r="R275" s="13">
        <v>45199</v>
      </c>
      <c r="S275" s="26">
        <v>72.524600000000007</v>
      </c>
      <c r="T275" s="17">
        <f t="shared" si="24"/>
        <v>0.72524600000000006</v>
      </c>
    </row>
    <row r="276" spans="1:20" x14ac:dyDescent="0.25">
      <c r="A276" s="10">
        <f t="shared" si="25"/>
        <v>2</v>
      </c>
      <c r="B276" s="13">
        <v>45201</v>
      </c>
      <c r="C276" s="27">
        <v>71.632300000000001</v>
      </c>
      <c r="D276" s="15">
        <f t="shared" si="26"/>
        <v>0.71632300000000004</v>
      </c>
      <c r="E276" s="3"/>
      <c r="F276" s="13">
        <v>45201</v>
      </c>
      <c r="G276" s="26">
        <v>66.697999999999993</v>
      </c>
      <c r="H276" s="16">
        <f t="shared" si="27"/>
        <v>0.66697999999999991</v>
      </c>
      <c r="I276" s="2"/>
      <c r="J276" s="13">
        <v>45201</v>
      </c>
      <c r="K276" s="26">
        <v>89.647199999999998</v>
      </c>
      <c r="L276" s="16">
        <f t="shared" si="28"/>
        <v>0.89647199999999994</v>
      </c>
      <c r="M276" s="2"/>
      <c r="N276" s="13">
        <v>45201</v>
      </c>
      <c r="O276" s="26">
        <v>72.004599999999996</v>
      </c>
      <c r="P276" s="17">
        <f t="shared" si="29"/>
        <v>0.72004599999999996</v>
      </c>
      <c r="Q276" s="2"/>
      <c r="R276" s="13">
        <v>45200</v>
      </c>
      <c r="S276" s="26">
        <v>72.517300000000006</v>
      </c>
      <c r="T276" s="17">
        <f t="shared" si="24"/>
        <v>0.72517300000000007</v>
      </c>
    </row>
    <row r="277" spans="1:20" x14ac:dyDescent="0.25">
      <c r="A277" s="10">
        <f t="shared" si="25"/>
        <v>3</v>
      </c>
      <c r="B277" s="13">
        <v>45202</v>
      </c>
      <c r="C277" s="27">
        <v>71.131900000000002</v>
      </c>
      <c r="D277" s="15">
        <f t="shared" si="26"/>
        <v>0.71131900000000003</v>
      </c>
      <c r="E277" s="3"/>
      <c r="F277" s="13">
        <v>45202</v>
      </c>
      <c r="G277" s="26">
        <v>66.309799999999996</v>
      </c>
      <c r="H277" s="16">
        <f t="shared" si="27"/>
        <v>0.66309799999999997</v>
      </c>
      <c r="I277" s="2"/>
      <c r="J277" s="13">
        <v>45202</v>
      </c>
      <c r="K277" s="26">
        <v>88.437899999999999</v>
      </c>
      <c r="L277" s="16">
        <f t="shared" si="28"/>
        <v>0.88437900000000003</v>
      </c>
      <c r="M277" s="2"/>
      <c r="N277" s="13">
        <v>45202</v>
      </c>
      <c r="O277" s="26">
        <v>71.837400000000002</v>
      </c>
      <c r="P277" s="17">
        <f t="shared" si="29"/>
        <v>0.71837400000000007</v>
      </c>
      <c r="Q277" s="2"/>
      <c r="R277" s="13">
        <v>45201</v>
      </c>
      <c r="S277" s="26">
        <v>72.281800000000004</v>
      </c>
      <c r="T277" s="17">
        <f t="shared" si="24"/>
        <v>0.72281800000000007</v>
      </c>
    </row>
    <row r="278" spans="1:20" x14ac:dyDescent="0.25">
      <c r="A278" s="10">
        <f t="shared" si="25"/>
        <v>4</v>
      </c>
      <c r="B278" s="13">
        <v>45203</v>
      </c>
      <c r="C278" s="27">
        <v>70.587199999999996</v>
      </c>
      <c r="D278" s="15">
        <f t="shared" si="26"/>
        <v>0.70587199999999994</v>
      </c>
      <c r="E278" s="3"/>
      <c r="F278" s="13">
        <v>45203</v>
      </c>
      <c r="G278" s="26">
        <v>66.016499999999994</v>
      </c>
      <c r="H278" s="16">
        <f t="shared" si="27"/>
        <v>0.66016499999999989</v>
      </c>
      <c r="I278" s="2"/>
      <c r="J278" s="13">
        <v>45203</v>
      </c>
      <c r="K278" s="26">
        <v>90.113299999999995</v>
      </c>
      <c r="L278" s="16">
        <f t="shared" si="28"/>
        <v>0.90113299999999996</v>
      </c>
      <c r="M278" s="2"/>
      <c r="N278" s="13">
        <v>45203</v>
      </c>
      <c r="O278" s="26">
        <v>71.612799999999993</v>
      </c>
      <c r="P278" s="17">
        <f t="shared" si="29"/>
        <v>0.71612799999999988</v>
      </c>
      <c r="Q278" s="2"/>
      <c r="R278" s="13">
        <v>45202</v>
      </c>
      <c r="S278" s="26">
        <v>71.984999999999999</v>
      </c>
      <c r="T278" s="17">
        <f t="shared" si="24"/>
        <v>0.71984999999999999</v>
      </c>
    </row>
    <row r="279" spans="1:20" x14ac:dyDescent="0.25">
      <c r="A279" s="10">
        <f t="shared" si="25"/>
        <v>5</v>
      </c>
      <c r="B279" s="13">
        <v>45204</v>
      </c>
      <c r="C279" s="27">
        <v>70.137799999999999</v>
      </c>
      <c r="D279" s="15">
        <f t="shared" si="26"/>
        <v>0.70137799999999995</v>
      </c>
      <c r="E279" s="3"/>
      <c r="F279" s="13">
        <v>45204</v>
      </c>
      <c r="G279" s="26">
        <v>65.747399999999999</v>
      </c>
      <c r="H279" s="16">
        <f t="shared" si="27"/>
        <v>0.657474</v>
      </c>
      <c r="I279" s="2"/>
      <c r="J279" s="13">
        <v>45204</v>
      </c>
      <c r="K279" s="26">
        <v>90.695300000000003</v>
      </c>
      <c r="L279" s="16">
        <f t="shared" si="28"/>
        <v>0.90695300000000001</v>
      </c>
      <c r="M279" s="2"/>
      <c r="N279" s="13">
        <v>45204</v>
      </c>
      <c r="O279" s="26">
        <v>71.389700000000005</v>
      </c>
      <c r="P279" s="17">
        <f t="shared" si="29"/>
        <v>0.713897</v>
      </c>
      <c r="Q279" s="2"/>
      <c r="R279" s="13">
        <v>45203</v>
      </c>
      <c r="S279" s="26">
        <v>71.864500000000007</v>
      </c>
      <c r="T279" s="17">
        <f t="shared" si="24"/>
        <v>0.71864500000000009</v>
      </c>
    </row>
    <row r="280" spans="1:20" x14ac:dyDescent="0.25">
      <c r="A280" s="10">
        <f t="shared" si="25"/>
        <v>6</v>
      </c>
      <c r="B280" s="13">
        <v>45205</v>
      </c>
      <c r="C280" s="27">
        <v>69.780699999999996</v>
      </c>
      <c r="D280" s="15">
        <f t="shared" si="26"/>
        <v>0.69780699999999996</v>
      </c>
      <c r="E280" s="3"/>
      <c r="F280" s="13">
        <v>45205</v>
      </c>
      <c r="G280" s="26">
        <v>65.533299999999997</v>
      </c>
      <c r="H280" s="16">
        <f t="shared" si="27"/>
        <v>0.65533299999999994</v>
      </c>
      <c r="I280" s="2"/>
      <c r="J280" s="13">
        <v>45205</v>
      </c>
      <c r="K280" s="26">
        <v>90.441199999999995</v>
      </c>
      <c r="L280" s="16">
        <f t="shared" si="28"/>
        <v>0.90441199999999999</v>
      </c>
      <c r="M280" s="2"/>
      <c r="N280" s="13">
        <v>45205</v>
      </c>
      <c r="O280" s="26">
        <v>71.172899999999998</v>
      </c>
      <c r="P280" s="17">
        <f t="shared" si="29"/>
        <v>0.71172899999999995</v>
      </c>
      <c r="Q280" s="2"/>
      <c r="R280" s="13">
        <v>45204</v>
      </c>
      <c r="S280" s="26">
        <v>71.677899999999994</v>
      </c>
      <c r="T280" s="17">
        <f t="shared" si="24"/>
        <v>0.71677899999999994</v>
      </c>
    </row>
    <row r="281" spans="1:20" x14ac:dyDescent="0.25">
      <c r="A281" s="10">
        <f t="shared" si="25"/>
        <v>7</v>
      </c>
      <c r="B281" s="13">
        <v>45206</v>
      </c>
      <c r="C281" s="27">
        <v>69.218999999999994</v>
      </c>
      <c r="D281" s="15">
        <f t="shared" si="26"/>
        <v>0.69218999999999997</v>
      </c>
      <c r="E281" s="3"/>
      <c r="F281" s="13">
        <v>45206</v>
      </c>
      <c r="G281" s="26">
        <v>65.335700000000003</v>
      </c>
      <c r="H281" s="16">
        <f t="shared" si="27"/>
        <v>0.65335700000000008</v>
      </c>
      <c r="I281" s="2"/>
      <c r="J281" s="13">
        <v>45206</v>
      </c>
      <c r="K281" s="26">
        <v>91.982399999999998</v>
      </c>
      <c r="L281" s="16">
        <f t="shared" si="28"/>
        <v>0.91982399999999997</v>
      </c>
      <c r="M281" s="2"/>
      <c r="N281" s="13">
        <v>45206</v>
      </c>
      <c r="O281" s="26">
        <v>71.118600000000001</v>
      </c>
      <c r="P281" s="17">
        <f t="shared" si="29"/>
        <v>0.71118599999999998</v>
      </c>
      <c r="Q281" s="2"/>
      <c r="R281" s="13">
        <v>45205</v>
      </c>
      <c r="S281" s="26">
        <v>71.451599999999999</v>
      </c>
      <c r="T281" s="17">
        <f t="shared" si="24"/>
        <v>0.71451600000000004</v>
      </c>
    </row>
    <row r="282" spans="1:20" x14ac:dyDescent="0.25">
      <c r="A282" s="10">
        <f t="shared" si="25"/>
        <v>8</v>
      </c>
      <c r="B282" s="13">
        <v>45207</v>
      </c>
      <c r="C282" s="27">
        <v>68.914500000000004</v>
      </c>
      <c r="D282" s="15">
        <f t="shared" si="26"/>
        <v>0.68914500000000001</v>
      </c>
      <c r="E282" s="3"/>
      <c r="F282" s="13">
        <v>45207</v>
      </c>
      <c r="G282" s="26">
        <v>65.143500000000003</v>
      </c>
      <c r="H282" s="16">
        <f t="shared" si="27"/>
        <v>0.65143499999999999</v>
      </c>
      <c r="I282" s="2"/>
      <c r="J282" s="13">
        <v>45207</v>
      </c>
      <c r="K282" s="26">
        <v>91.789199999999994</v>
      </c>
      <c r="L282" s="16">
        <f t="shared" si="28"/>
        <v>0.91789199999999993</v>
      </c>
      <c r="M282" s="2"/>
      <c r="N282" s="13">
        <v>45207</v>
      </c>
      <c r="O282" s="26">
        <v>71.160899999999998</v>
      </c>
      <c r="P282" s="17">
        <f t="shared" si="29"/>
        <v>0.71160899999999994</v>
      </c>
      <c r="Q282" s="2"/>
      <c r="R282" s="13">
        <v>45206</v>
      </c>
      <c r="S282" s="26">
        <v>71.457099999999997</v>
      </c>
      <c r="T282" s="17">
        <f t="shared" si="24"/>
        <v>0.71457099999999996</v>
      </c>
    </row>
    <row r="283" spans="1:20" x14ac:dyDescent="0.25">
      <c r="A283" s="10">
        <f t="shared" si="25"/>
        <v>9</v>
      </c>
      <c r="B283" s="13">
        <v>45208</v>
      </c>
      <c r="C283" s="27">
        <v>68.402100000000004</v>
      </c>
      <c r="D283" s="15">
        <f t="shared" si="26"/>
        <v>0.68402099999999999</v>
      </c>
      <c r="E283" s="3"/>
      <c r="F283" s="13">
        <v>45208</v>
      </c>
      <c r="G283" s="26">
        <v>64.950199999999995</v>
      </c>
      <c r="H283" s="16">
        <f t="shared" si="27"/>
        <v>0.64950199999999991</v>
      </c>
      <c r="I283" s="2"/>
      <c r="J283" s="13">
        <v>45208</v>
      </c>
      <c r="K283" s="26">
        <v>91.563599999999994</v>
      </c>
      <c r="L283" s="16">
        <f t="shared" si="28"/>
        <v>0.91563599999999989</v>
      </c>
      <c r="M283" s="2"/>
      <c r="N283" s="13">
        <v>45208</v>
      </c>
      <c r="O283" s="26">
        <v>71.173599999999993</v>
      </c>
      <c r="P283" s="17">
        <f t="shared" si="29"/>
        <v>0.71173599999999992</v>
      </c>
      <c r="Q283" s="2"/>
      <c r="R283" s="13">
        <v>45207</v>
      </c>
      <c r="S283" s="26">
        <v>71.423199999999994</v>
      </c>
      <c r="T283" s="17">
        <f t="shared" si="24"/>
        <v>0.71423199999999998</v>
      </c>
    </row>
    <row r="284" spans="1:20" x14ac:dyDescent="0.25">
      <c r="A284" s="10">
        <f t="shared" si="25"/>
        <v>10</v>
      </c>
      <c r="B284" s="13">
        <v>45209</v>
      </c>
      <c r="C284" s="27">
        <v>68.070099999999996</v>
      </c>
      <c r="D284" s="15">
        <f t="shared" si="26"/>
        <v>0.680701</v>
      </c>
      <c r="E284" s="3"/>
      <c r="F284" s="13">
        <v>45209</v>
      </c>
      <c r="G284" s="26">
        <v>64.751000000000005</v>
      </c>
      <c r="H284" s="16">
        <f t="shared" si="27"/>
        <v>0.64751000000000003</v>
      </c>
      <c r="I284" s="2"/>
      <c r="J284" s="13">
        <v>45209</v>
      </c>
      <c r="K284" s="26">
        <v>90.321299999999994</v>
      </c>
      <c r="L284" s="16">
        <f t="shared" si="28"/>
        <v>0.90321299999999993</v>
      </c>
      <c r="M284" s="2"/>
      <c r="N284" s="13">
        <v>45209</v>
      </c>
      <c r="O284" s="26">
        <v>71.1858</v>
      </c>
      <c r="P284" s="17">
        <f t="shared" si="29"/>
        <v>0.71185799999999999</v>
      </c>
      <c r="Q284" s="2"/>
      <c r="R284" s="13">
        <v>45208</v>
      </c>
      <c r="S284" s="26">
        <v>71.3553</v>
      </c>
      <c r="T284" s="17">
        <f t="shared" si="24"/>
        <v>0.71355299999999999</v>
      </c>
    </row>
    <row r="285" spans="1:20" x14ac:dyDescent="0.25">
      <c r="A285" s="10">
        <f t="shared" si="25"/>
        <v>11</v>
      </c>
      <c r="B285" s="13">
        <v>45210</v>
      </c>
      <c r="C285" s="27">
        <v>67.700400000000002</v>
      </c>
      <c r="D285" s="15">
        <f t="shared" si="26"/>
        <v>0.67700400000000005</v>
      </c>
      <c r="E285" s="3"/>
      <c r="F285" s="13">
        <v>45210</v>
      </c>
      <c r="G285" s="26">
        <v>64.403199999999998</v>
      </c>
      <c r="H285" s="16">
        <f t="shared" si="27"/>
        <v>0.64403199999999994</v>
      </c>
      <c r="I285" s="2"/>
      <c r="J285" s="13">
        <v>45210</v>
      </c>
      <c r="K285" s="26">
        <v>89.343999999999994</v>
      </c>
      <c r="L285" s="16">
        <f t="shared" si="28"/>
        <v>0.8934399999999999</v>
      </c>
      <c r="M285" s="2"/>
      <c r="N285" s="13">
        <v>45210</v>
      </c>
      <c r="O285" s="26">
        <v>71.028800000000004</v>
      </c>
      <c r="P285" s="17">
        <f t="shared" si="29"/>
        <v>0.71028800000000003</v>
      </c>
      <c r="Q285" s="2"/>
      <c r="R285" s="13">
        <v>45209</v>
      </c>
      <c r="S285" s="26">
        <v>71.224199999999996</v>
      </c>
      <c r="T285" s="17">
        <f t="shared" si="24"/>
        <v>0.71224199999999993</v>
      </c>
    </row>
    <row r="286" spans="1:20" x14ac:dyDescent="0.25">
      <c r="A286" s="10">
        <f t="shared" si="25"/>
        <v>12</v>
      </c>
      <c r="B286" s="13">
        <v>45211</v>
      </c>
      <c r="C286" s="27">
        <v>67.325199999999995</v>
      </c>
      <c r="D286" s="15">
        <f t="shared" si="26"/>
        <v>0.67325199999999996</v>
      </c>
      <c r="E286" s="3"/>
      <c r="F286" s="13">
        <v>45211</v>
      </c>
      <c r="G286" s="26">
        <v>64.327699999999993</v>
      </c>
      <c r="H286" s="16">
        <f t="shared" si="27"/>
        <v>0.64327699999999988</v>
      </c>
      <c r="I286" s="2"/>
      <c r="J286" s="13">
        <v>45211</v>
      </c>
      <c r="K286" s="26">
        <v>90.806600000000003</v>
      </c>
      <c r="L286" s="16">
        <f t="shared" si="28"/>
        <v>0.90806600000000004</v>
      </c>
      <c r="M286" s="2"/>
      <c r="N286" s="13">
        <v>45211</v>
      </c>
      <c r="O286" s="26">
        <v>70.983800000000002</v>
      </c>
      <c r="P286" s="17">
        <f t="shared" si="29"/>
        <v>0.70983799999999997</v>
      </c>
      <c r="Q286" s="2"/>
      <c r="R286" s="13">
        <v>45210</v>
      </c>
      <c r="S286" s="26">
        <v>70.964699999999993</v>
      </c>
      <c r="T286" s="17">
        <f t="shared" si="24"/>
        <v>0.70964699999999992</v>
      </c>
    </row>
    <row r="287" spans="1:20" x14ac:dyDescent="0.25">
      <c r="A287" s="10">
        <f t="shared" si="25"/>
        <v>13</v>
      </c>
      <c r="B287" s="13">
        <v>45212</v>
      </c>
      <c r="C287" s="27">
        <v>66.876199999999997</v>
      </c>
      <c r="D287" s="15">
        <f t="shared" si="26"/>
        <v>0.66876199999999997</v>
      </c>
      <c r="E287" s="3"/>
      <c r="F287" s="13">
        <v>45212</v>
      </c>
      <c r="G287" s="26">
        <v>64.062399999999997</v>
      </c>
      <c r="H287" s="16">
        <f t="shared" si="27"/>
        <v>0.64062399999999997</v>
      </c>
      <c r="I287" s="2"/>
      <c r="J287" s="13">
        <v>45212</v>
      </c>
      <c r="K287" s="26">
        <v>91.253</v>
      </c>
      <c r="L287" s="16">
        <f t="shared" si="28"/>
        <v>0.91252999999999995</v>
      </c>
      <c r="M287" s="2"/>
      <c r="N287" s="13">
        <v>45212</v>
      </c>
      <c r="O287" s="26">
        <v>70.956999999999994</v>
      </c>
      <c r="P287" s="17">
        <f t="shared" si="29"/>
        <v>0.70956999999999992</v>
      </c>
      <c r="Q287" s="2"/>
      <c r="R287" s="13">
        <v>45211</v>
      </c>
      <c r="S287" s="26">
        <v>71.002700000000004</v>
      </c>
      <c r="T287" s="17">
        <f t="shared" si="24"/>
        <v>0.71002700000000007</v>
      </c>
    </row>
    <row r="288" spans="1:20" x14ac:dyDescent="0.25">
      <c r="A288" s="10">
        <f t="shared" si="25"/>
        <v>14</v>
      </c>
      <c r="B288" s="13">
        <v>45213</v>
      </c>
      <c r="C288" s="27">
        <v>66.735900000000001</v>
      </c>
      <c r="D288" s="15">
        <f t="shared" si="26"/>
        <v>0.66735900000000004</v>
      </c>
      <c r="E288" s="3"/>
      <c r="F288" s="13">
        <v>45213</v>
      </c>
      <c r="G288" s="26">
        <v>63.850900000000003</v>
      </c>
      <c r="H288" s="16">
        <f t="shared" si="27"/>
        <v>0.63850899999999999</v>
      </c>
      <c r="I288" s="2"/>
      <c r="J288" s="13">
        <v>45213</v>
      </c>
      <c r="K288" s="26">
        <v>90.803200000000004</v>
      </c>
      <c r="L288" s="16">
        <f t="shared" si="28"/>
        <v>0.90803200000000006</v>
      </c>
      <c r="M288" s="2"/>
      <c r="N288" s="13">
        <v>45213</v>
      </c>
      <c r="O288" s="26">
        <v>71.047399999999996</v>
      </c>
      <c r="P288" s="17">
        <f t="shared" si="29"/>
        <v>0.71047399999999994</v>
      </c>
      <c r="Q288" s="2"/>
      <c r="R288" s="13">
        <v>45212</v>
      </c>
      <c r="S288" s="26">
        <v>70.944699999999997</v>
      </c>
      <c r="T288" s="17">
        <f t="shared" si="24"/>
        <v>0.70944699999999994</v>
      </c>
    </row>
    <row r="289" spans="1:20" x14ac:dyDescent="0.25">
      <c r="A289" s="10">
        <f t="shared" si="25"/>
        <v>15</v>
      </c>
      <c r="B289" s="13">
        <v>45214</v>
      </c>
      <c r="C289" s="27">
        <v>66.587199999999996</v>
      </c>
      <c r="D289" s="15">
        <f t="shared" si="26"/>
        <v>0.66587199999999991</v>
      </c>
      <c r="E289" s="3"/>
      <c r="F289" s="13">
        <v>45214</v>
      </c>
      <c r="G289" s="26">
        <v>63.612499999999997</v>
      </c>
      <c r="H289" s="16">
        <f t="shared" si="27"/>
        <v>0.63612499999999994</v>
      </c>
      <c r="I289" s="2"/>
      <c r="J289" s="13">
        <v>45214</v>
      </c>
      <c r="K289" s="26">
        <v>89.888999999999996</v>
      </c>
      <c r="L289" s="16">
        <f t="shared" si="28"/>
        <v>0.89888999999999997</v>
      </c>
      <c r="M289" s="2"/>
      <c r="N289" s="13">
        <v>45214</v>
      </c>
      <c r="O289" s="26">
        <v>71.055800000000005</v>
      </c>
      <c r="P289" s="17">
        <f t="shared" si="29"/>
        <v>0.71055800000000002</v>
      </c>
      <c r="Q289" s="2"/>
      <c r="R289" s="13">
        <v>45213</v>
      </c>
      <c r="S289" s="26">
        <v>70.931799999999996</v>
      </c>
      <c r="T289" s="17">
        <f t="shared" si="24"/>
        <v>0.709318</v>
      </c>
    </row>
    <row r="290" spans="1:20" x14ac:dyDescent="0.25">
      <c r="A290" s="10">
        <f t="shared" si="25"/>
        <v>16</v>
      </c>
      <c r="B290" s="13">
        <v>45215</v>
      </c>
      <c r="C290" s="27">
        <v>66.141800000000003</v>
      </c>
      <c r="D290" s="15">
        <f t="shared" si="26"/>
        <v>0.66141800000000006</v>
      </c>
      <c r="E290" s="3"/>
      <c r="F290" s="13">
        <v>45215</v>
      </c>
      <c r="G290" s="26">
        <v>63.348199999999999</v>
      </c>
      <c r="H290" s="16">
        <f t="shared" si="27"/>
        <v>0.63348199999999999</v>
      </c>
      <c r="I290" s="2"/>
      <c r="J290" s="13">
        <v>45215</v>
      </c>
      <c r="K290" s="26">
        <v>89.141400000000004</v>
      </c>
      <c r="L290" s="16">
        <f t="shared" si="28"/>
        <v>0.89141400000000004</v>
      </c>
      <c r="M290" s="2"/>
      <c r="N290" s="13">
        <v>45215</v>
      </c>
      <c r="O290" s="26">
        <v>70.882000000000005</v>
      </c>
      <c r="P290" s="17">
        <f t="shared" si="29"/>
        <v>0.70882000000000001</v>
      </c>
      <c r="Q290" s="2"/>
      <c r="R290" s="13">
        <v>45214</v>
      </c>
      <c r="S290" s="26">
        <v>70.823599999999999</v>
      </c>
      <c r="T290" s="17">
        <f t="shared" si="24"/>
        <v>0.70823599999999998</v>
      </c>
    </row>
    <row r="291" spans="1:20" x14ac:dyDescent="0.25">
      <c r="A291" s="10">
        <f t="shared" si="25"/>
        <v>17</v>
      </c>
      <c r="B291" s="13">
        <v>45216</v>
      </c>
      <c r="C291" s="27">
        <v>65.712299999999999</v>
      </c>
      <c r="D291" s="15">
        <f t="shared" si="26"/>
        <v>0.65712300000000001</v>
      </c>
      <c r="E291" s="3"/>
      <c r="F291" s="13">
        <v>45216</v>
      </c>
      <c r="G291" s="26">
        <v>63.067399999999999</v>
      </c>
      <c r="H291" s="16">
        <f t="shared" si="27"/>
        <v>0.63067399999999996</v>
      </c>
      <c r="I291" s="2"/>
      <c r="J291" s="13">
        <v>45216</v>
      </c>
      <c r="K291" s="26">
        <v>90.042299999999997</v>
      </c>
      <c r="L291" s="16">
        <f t="shared" si="28"/>
        <v>0.90042299999999997</v>
      </c>
      <c r="M291" s="2"/>
      <c r="N291" s="13">
        <v>45216</v>
      </c>
      <c r="O291" s="26">
        <v>70.686599999999999</v>
      </c>
      <c r="P291" s="17">
        <f t="shared" si="29"/>
        <v>0.70686599999999999</v>
      </c>
      <c r="Q291" s="2"/>
      <c r="R291" s="13">
        <v>45215</v>
      </c>
      <c r="S291" s="26">
        <v>70.579400000000007</v>
      </c>
      <c r="T291" s="17">
        <f t="shared" si="24"/>
        <v>0.70579400000000003</v>
      </c>
    </row>
    <row r="292" spans="1:20" x14ac:dyDescent="0.25">
      <c r="A292" s="10">
        <f t="shared" si="25"/>
        <v>18</v>
      </c>
      <c r="B292" s="13">
        <v>45217</v>
      </c>
      <c r="C292" s="27">
        <v>64.910399999999996</v>
      </c>
      <c r="D292" s="15">
        <f t="shared" si="26"/>
        <v>0.6491039999999999</v>
      </c>
      <c r="E292" s="3"/>
      <c r="F292" s="13">
        <v>45217</v>
      </c>
      <c r="G292" s="26">
        <v>62.840200000000003</v>
      </c>
      <c r="H292" s="16">
        <f t="shared" si="27"/>
        <v>0.62840200000000002</v>
      </c>
      <c r="I292" s="2"/>
      <c r="J292" s="13">
        <v>45217</v>
      </c>
      <c r="K292" s="26">
        <v>89.721400000000003</v>
      </c>
      <c r="L292" s="16">
        <f t="shared" si="28"/>
        <v>0.89721400000000007</v>
      </c>
      <c r="M292" s="2"/>
      <c r="N292" s="13">
        <v>45217</v>
      </c>
      <c r="O292" s="26">
        <v>70.525499999999994</v>
      </c>
      <c r="P292" s="17">
        <f t="shared" si="29"/>
        <v>0.70525499999999997</v>
      </c>
      <c r="Q292" s="2"/>
      <c r="R292" s="13">
        <v>45216</v>
      </c>
      <c r="S292" s="26">
        <v>70.433300000000003</v>
      </c>
      <c r="T292" s="17">
        <f t="shared" si="24"/>
        <v>0.70433299999999999</v>
      </c>
    </row>
    <row r="293" spans="1:20" x14ac:dyDescent="0.25">
      <c r="A293" s="10">
        <f t="shared" si="25"/>
        <v>19</v>
      </c>
      <c r="B293" s="13">
        <v>45218</v>
      </c>
      <c r="C293" s="27">
        <v>64.0518</v>
      </c>
      <c r="D293" s="15">
        <f t="shared" si="26"/>
        <v>0.64051800000000003</v>
      </c>
      <c r="E293" s="3"/>
      <c r="F293" s="13">
        <v>45218</v>
      </c>
      <c r="G293" s="26">
        <v>62.621899999999997</v>
      </c>
      <c r="H293" s="16">
        <f t="shared" si="27"/>
        <v>0.62621899999999997</v>
      </c>
      <c r="I293" s="2"/>
      <c r="J293" s="13">
        <v>45218</v>
      </c>
      <c r="K293" s="26">
        <v>88.973399999999998</v>
      </c>
      <c r="L293" s="16">
        <f t="shared" si="28"/>
        <v>0.88973400000000002</v>
      </c>
      <c r="M293" s="2"/>
      <c r="N293" s="13">
        <v>45218</v>
      </c>
      <c r="O293" s="26">
        <v>70.403999999999996</v>
      </c>
      <c r="P293" s="17">
        <f t="shared" si="29"/>
        <v>0.70404</v>
      </c>
      <c r="Q293" s="2"/>
      <c r="R293" s="13">
        <v>45217</v>
      </c>
      <c r="S293" s="26">
        <v>70.215800000000002</v>
      </c>
      <c r="T293" s="17">
        <f t="shared" si="24"/>
        <v>0.70215800000000006</v>
      </c>
    </row>
    <row r="294" spans="1:20" x14ac:dyDescent="0.25">
      <c r="A294" s="10">
        <f t="shared" si="25"/>
        <v>20</v>
      </c>
      <c r="B294" s="13">
        <v>45219</v>
      </c>
      <c r="C294" s="27">
        <v>63.7333</v>
      </c>
      <c r="D294" s="15">
        <f t="shared" si="26"/>
        <v>0.63733300000000004</v>
      </c>
      <c r="E294" s="3"/>
      <c r="F294" s="13">
        <v>45219</v>
      </c>
      <c r="G294" s="26">
        <v>62.393000000000001</v>
      </c>
      <c r="H294" s="16">
        <f t="shared" si="27"/>
        <v>0.62392999999999998</v>
      </c>
      <c r="I294" s="2"/>
      <c r="J294" s="13">
        <v>45219</v>
      </c>
      <c r="K294" s="26">
        <v>88.805400000000006</v>
      </c>
      <c r="L294" s="16">
        <f t="shared" si="28"/>
        <v>0.88805400000000001</v>
      </c>
      <c r="M294" s="2"/>
      <c r="N294" s="13">
        <v>45219</v>
      </c>
      <c r="O294" s="26">
        <v>70.344700000000003</v>
      </c>
      <c r="P294" s="17">
        <f t="shared" si="29"/>
        <v>0.70344700000000004</v>
      </c>
      <c r="Q294" s="2"/>
      <c r="R294" s="13">
        <v>45218</v>
      </c>
      <c r="S294" s="26">
        <v>69.994699999999995</v>
      </c>
      <c r="T294" s="17">
        <f t="shared" si="24"/>
        <v>0.69994699999999999</v>
      </c>
    </row>
    <row r="295" spans="1:20" x14ac:dyDescent="0.25">
      <c r="A295" s="10">
        <f t="shared" si="25"/>
        <v>21</v>
      </c>
      <c r="B295" s="13">
        <v>45220</v>
      </c>
      <c r="C295" s="27">
        <v>63.463799999999999</v>
      </c>
      <c r="D295" s="15">
        <f t="shared" si="26"/>
        <v>0.63463800000000004</v>
      </c>
      <c r="E295" s="3"/>
      <c r="F295" s="13">
        <v>45220</v>
      </c>
      <c r="G295" s="26">
        <v>62.210999999999999</v>
      </c>
      <c r="H295" s="16">
        <f t="shared" si="27"/>
        <v>0.62210999999999994</v>
      </c>
      <c r="I295" s="2"/>
      <c r="J295" s="13">
        <v>45220</v>
      </c>
      <c r="K295" s="26">
        <v>88.291200000000003</v>
      </c>
      <c r="L295" s="16">
        <f t="shared" si="28"/>
        <v>0.88291200000000003</v>
      </c>
      <c r="M295" s="2"/>
      <c r="N295" s="13">
        <v>45220</v>
      </c>
      <c r="O295" s="26">
        <v>70.290400000000005</v>
      </c>
      <c r="P295" s="17">
        <f t="shared" si="29"/>
        <v>0.70290400000000008</v>
      </c>
      <c r="Q295" s="2"/>
      <c r="R295" s="13">
        <v>45219</v>
      </c>
      <c r="S295" s="26">
        <v>69.884100000000004</v>
      </c>
      <c r="T295" s="17">
        <f t="shared" si="24"/>
        <v>0.69884100000000005</v>
      </c>
    </row>
    <row r="296" spans="1:20" x14ac:dyDescent="0.25">
      <c r="A296" s="10">
        <f t="shared" si="25"/>
        <v>22</v>
      </c>
      <c r="B296" s="13">
        <v>45221</v>
      </c>
      <c r="C296" s="27">
        <v>63.179499999999997</v>
      </c>
      <c r="D296" s="15">
        <f t="shared" si="26"/>
        <v>0.631795</v>
      </c>
      <c r="E296" s="3"/>
      <c r="F296" s="13">
        <v>45221</v>
      </c>
      <c r="G296" s="26">
        <v>61.961599999999997</v>
      </c>
      <c r="H296" s="16">
        <f t="shared" si="27"/>
        <v>0.61961599999999994</v>
      </c>
      <c r="I296" s="2"/>
      <c r="J296" s="13">
        <v>45221</v>
      </c>
      <c r="K296" s="26">
        <v>88.181399999999996</v>
      </c>
      <c r="L296" s="16">
        <f t="shared" si="28"/>
        <v>0.88181399999999999</v>
      </c>
      <c r="M296" s="2"/>
      <c r="N296" s="13">
        <v>45221</v>
      </c>
      <c r="O296" s="26">
        <v>70.215999999999994</v>
      </c>
      <c r="P296" s="17">
        <f t="shared" si="29"/>
        <v>0.7021599999999999</v>
      </c>
      <c r="Q296" s="2"/>
      <c r="R296" s="13">
        <v>45220</v>
      </c>
      <c r="S296" s="26">
        <v>69.763800000000003</v>
      </c>
      <c r="T296" s="17">
        <f t="shared" si="24"/>
        <v>0.69763799999999998</v>
      </c>
    </row>
    <row r="297" spans="1:20" x14ac:dyDescent="0.25">
      <c r="A297" s="10">
        <f t="shared" si="25"/>
        <v>23</v>
      </c>
      <c r="B297" s="13">
        <v>45222</v>
      </c>
      <c r="C297" s="27">
        <v>62.796599999999998</v>
      </c>
      <c r="D297" s="15">
        <f t="shared" si="26"/>
        <v>0.62796600000000002</v>
      </c>
      <c r="E297" s="3"/>
      <c r="F297" s="13">
        <v>45222</v>
      </c>
      <c r="G297" s="26">
        <v>61.671399999999998</v>
      </c>
      <c r="H297" s="16">
        <f t="shared" si="27"/>
        <v>0.61671399999999998</v>
      </c>
      <c r="I297" s="2"/>
      <c r="J297" s="13">
        <v>45222</v>
      </c>
      <c r="K297" s="26">
        <v>87.915499999999994</v>
      </c>
      <c r="L297" s="16">
        <f t="shared" si="28"/>
        <v>0.87915499999999991</v>
      </c>
      <c r="M297" s="2"/>
      <c r="N297" s="13">
        <v>45222</v>
      </c>
      <c r="O297" s="26">
        <v>69.990099999999998</v>
      </c>
      <c r="P297" s="17">
        <f t="shared" si="29"/>
        <v>0.699901</v>
      </c>
      <c r="Q297" s="2"/>
      <c r="R297" s="13">
        <v>45221</v>
      </c>
      <c r="S297" s="26">
        <v>69.644900000000007</v>
      </c>
      <c r="T297" s="17">
        <f t="shared" si="24"/>
        <v>0.6964490000000001</v>
      </c>
    </row>
    <row r="298" spans="1:20" x14ac:dyDescent="0.25">
      <c r="A298" s="10">
        <f t="shared" si="25"/>
        <v>24</v>
      </c>
      <c r="B298" s="13">
        <v>45223</v>
      </c>
      <c r="C298" s="27">
        <v>62.285600000000002</v>
      </c>
      <c r="D298" s="15">
        <f t="shared" si="26"/>
        <v>0.62285600000000008</v>
      </c>
      <c r="E298" s="3"/>
      <c r="F298" s="13">
        <v>45223</v>
      </c>
      <c r="G298" s="26">
        <v>61.459600000000002</v>
      </c>
      <c r="H298" s="16">
        <f t="shared" si="27"/>
        <v>0.61459600000000003</v>
      </c>
      <c r="I298" s="2"/>
      <c r="J298" s="13">
        <v>45223</v>
      </c>
      <c r="K298" s="26">
        <v>87.268900000000002</v>
      </c>
      <c r="L298" s="16">
        <f t="shared" si="28"/>
        <v>0.87268900000000005</v>
      </c>
      <c r="M298" s="2"/>
      <c r="N298" s="13">
        <v>45223</v>
      </c>
      <c r="O298" s="26">
        <v>69.617699999999999</v>
      </c>
      <c r="P298" s="17">
        <f t="shared" si="29"/>
        <v>0.69617700000000005</v>
      </c>
      <c r="Q298" s="2"/>
      <c r="R298" s="13">
        <v>45222</v>
      </c>
      <c r="S298" s="26">
        <v>69.396600000000007</v>
      </c>
      <c r="T298" s="17">
        <f t="shared" si="24"/>
        <v>0.69396600000000008</v>
      </c>
    </row>
    <row r="299" spans="1:20" x14ac:dyDescent="0.25">
      <c r="A299" s="10">
        <f t="shared" si="25"/>
        <v>25</v>
      </c>
      <c r="B299" s="13">
        <v>45224</v>
      </c>
      <c r="C299" s="27">
        <v>61.351700000000001</v>
      </c>
      <c r="D299" s="15">
        <f t="shared" si="26"/>
        <v>0.61351699999999998</v>
      </c>
      <c r="E299" s="3"/>
      <c r="F299" s="13">
        <v>45224</v>
      </c>
      <c r="G299" s="26">
        <v>61.384500000000003</v>
      </c>
      <c r="H299" s="16">
        <f t="shared" si="27"/>
        <v>0.61384499999999997</v>
      </c>
      <c r="I299" s="2"/>
      <c r="J299" s="13">
        <v>45224</v>
      </c>
      <c r="K299" s="26">
        <v>86.647499999999994</v>
      </c>
      <c r="L299" s="16">
        <f t="shared" si="28"/>
        <v>0.86647499999999988</v>
      </c>
      <c r="M299" s="2"/>
      <c r="N299" s="13">
        <v>45224</v>
      </c>
      <c r="O299" s="26">
        <v>69.273300000000006</v>
      </c>
      <c r="P299" s="17">
        <f t="shared" si="29"/>
        <v>0.69273300000000004</v>
      </c>
      <c r="Q299" s="2"/>
      <c r="R299" s="13">
        <v>45223</v>
      </c>
      <c r="S299" s="26">
        <v>69.0261</v>
      </c>
      <c r="T299" s="17">
        <f t="shared" si="24"/>
        <v>0.69026100000000001</v>
      </c>
    </row>
    <row r="300" spans="1:20" x14ac:dyDescent="0.25">
      <c r="A300" s="10">
        <f t="shared" si="25"/>
        <v>26</v>
      </c>
      <c r="B300" s="13">
        <v>45225</v>
      </c>
      <c r="C300" s="27">
        <v>60.457799999999999</v>
      </c>
      <c r="D300" s="15">
        <f t="shared" si="26"/>
        <v>0.60457799999999995</v>
      </c>
      <c r="E300" s="3"/>
      <c r="F300" s="13">
        <v>45225</v>
      </c>
      <c r="G300" s="26">
        <v>61.150100000000002</v>
      </c>
      <c r="H300" s="16">
        <f t="shared" si="27"/>
        <v>0.61150100000000007</v>
      </c>
      <c r="I300" s="2"/>
      <c r="J300" s="13">
        <v>45225</v>
      </c>
      <c r="K300" s="26">
        <v>86.049099999999996</v>
      </c>
      <c r="L300" s="16">
        <f t="shared" si="28"/>
        <v>0.86049100000000001</v>
      </c>
      <c r="M300" s="2"/>
      <c r="N300" s="13">
        <v>45225</v>
      </c>
      <c r="O300" s="26">
        <v>68.987300000000005</v>
      </c>
      <c r="P300" s="17">
        <f t="shared" si="29"/>
        <v>0.68987300000000007</v>
      </c>
      <c r="Q300" s="2"/>
      <c r="R300" s="13">
        <v>45224</v>
      </c>
      <c r="S300" s="26">
        <v>68.679199999999994</v>
      </c>
      <c r="T300" s="17">
        <f t="shared" si="24"/>
        <v>0.68679199999999996</v>
      </c>
    </row>
    <row r="301" spans="1:20" x14ac:dyDescent="0.25">
      <c r="A301" s="10">
        <f t="shared" si="25"/>
        <v>27</v>
      </c>
      <c r="B301" s="13">
        <v>45226</v>
      </c>
      <c r="C301" s="27">
        <v>59.783299999999997</v>
      </c>
      <c r="D301" s="15">
        <f t="shared" si="26"/>
        <v>0.59783299999999995</v>
      </c>
      <c r="E301" s="3"/>
      <c r="F301" s="13">
        <v>45226</v>
      </c>
      <c r="G301" s="26">
        <v>60.884399999999999</v>
      </c>
      <c r="H301" s="16">
        <f t="shared" si="27"/>
        <v>0.60884399999999994</v>
      </c>
      <c r="I301" s="2"/>
      <c r="J301" s="13">
        <v>45226</v>
      </c>
      <c r="K301" s="26">
        <v>85.171099999999996</v>
      </c>
      <c r="L301" s="16">
        <f t="shared" si="28"/>
        <v>0.851711</v>
      </c>
      <c r="M301" s="2"/>
      <c r="N301" s="13">
        <v>45226</v>
      </c>
      <c r="O301" s="26">
        <v>68.839399999999998</v>
      </c>
      <c r="P301" s="17">
        <f t="shared" si="29"/>
        <v>0.68839399999999995</v>
      </c>
      <c r="Q301" s="2"/>
      <c r="R301" s="13">
        <v>45225</v>
      </c>
      <c r="S301" s="26">
        <v>68.348600000000005</v>
      </c>
      <c r="T301" s="17">
        <f t="shared" si="24"/>
        <v>0.68348600000000004</v>
      </c>
    </row>
    <row r="302" spans="1:20" x14ac:dyDescent="0.25">
      <c r="A302" s="10">
        <f t="shared" si="25"/>
        <v>28</v>
      </c>
      <c r="B302" s="13">
        <v>45227</v>
      </c>
      <c r="C302" s="27">
        <v>59.449199999999998</v>
      </c>
      <c r="D302" s="15">
        <f t="shared" si="26"/>
        <v>0.59449200000000002</v>
      </c>
      <c r="E302" s="3"/>
      <c r="F302" s="13">
        <v>45227</v>
      </c>
      <c r="G302" s="26">
        <v>60.662399999999998</v>
      </c>
      <c r="H302" s="16">
        <f t="shared" si="27"/>
        <v>0.60662399999999994</v>
      </c>
      <c r="I302" s="2"/>
      <c r="J302" s="13">
        <v>45227</v>
      </c>
      <c r="K302" s="26">
        <v>85.942300000000003</v>
      </c>
      <c r="L302" s="16">
        <f t="shared" si="28"/>
        <v>0.85942300000000005</v>
      </c>
      <c r="M302" s="2"/>
      <c r="N302" s="13">
        <v>45227</v>
      </c>
      <c r="O302" s="26">
        <v>68.910600000000002</v>
      </c>
      <c r="P302" s="17">
        <f t="shared" si="29"/>
        <v>0.689106</v>
      </c>
      <c r="Q302" s="2"/>
      <c r="R302" s="13">
        <v>45226</v>
      </c>
      <c r="S302" s="26">
        <v>68.100999999999999</v>
      </c>
      <c r="T302" s="17">
        <f t="shared" si="24"/>
        <v>0.68101</v>
      </c>
    </row>
    <row r="303" spans="1:20" x14ac:dyDescent="0.25">
      <c r="A303" s="10">
        <f t="shared" si="25"/>
        <v>29</v>
      </c>
      <c r="B303" s="13">
        <v>45228</v>
      </c>
      <c r="C303" s="27">
        <v>59.069800000000001</v>
      </c>
      <c r="D303" s="15">
        <f t="shared" si="26"/>
        <v>0.59069800000000006</v>
      </c>
      <c r="E303" s="3"/>
      <c r="F303" s="13">
        <v>45228</v>
      </c>
      <c r="G303" s="26">
        <v>60.395800000000001</v>
      </c>
      <c r="H303" s="16">
        <f t="shared" si="27"/>
        <v>0.60395799999999999</v>
      </c>
      <c r="I303" s="2"/>
      <c r="J303" s="13">
        <v>45228</v>
      </c>
      <c r="K303" s="26">
        <v>88.153499999999994</v>
      </c>
      <c r="L303" s="16">
        <f t="shared" si="28"/>
        <v>0.88153499999999996</v>
      </c>
      <c r="M303" s="2"/>
      <c r="N303" s="13">
        <v>45228</v>
      </c>
      <c r="O303" s="26">
        <v>68.941100000000006</v>
      </c>
      <c r="P303" s="17">
        <f t="shared" si="29"/>
        <v>0.68941100000000011</v>
      </c>
      <c r="Q303" s="2"/>
      <c r="R303" s="13">
        <v>45227</v>
      </c>
      <c r="S303" s="26">
        <v>68.148099999999999</v>
      </c>
      <c r="T303" s="17">
        <f t="shared" si="24"/>
        <v>0.681481</v>
      </c>
    </row>
    <row r="304" spans="1:20" x14ac:dyDescent="0.25">
      <c r="A304" s="10">
        <f t="shared" si="25"/>
        <v>30</v>
      </c>
      <c r="B304" s="13">
        <v>45229</v>
      </c>
      <c r="C304" s="27">
        <v>58.59</v>
      </c>
      <c r="D304" s="15">
        <f t="shared" si="26"/>
        <v>0.58590000000000009</v>
      </c>
      <c r="E304" s="3"/>
      <c r="F304" s="13">
        <v>45229</v>
      </c>
      <c r="G304" s="26">
        <v>60.149299999999997</v>
      </c>
      <c r="H304" s="16">
        <f t="shared" si="27"/>
        <v>0.60149299999999994</v>
      </c>
      <c r="I304" s="2"/>
      <c r="J304" s="13">
        <v>45229</v>
      </c>
      <c r="K304" s="26">
        <v>88.7684</v>
      </c>
      <c r="L304" s="16">
        <f t="shared" si="28"/>
        <v>0.88768400000000003</v>
      </c>
      <c r="M304" s="2"/>
      <c r="N304" s="13">
        <v>45229</v>
      </c>
      <c r="O304" s="26">
        <v>68.854600000000005</v>
      </c>
      <c r="P304" s="17">
        <f t="shared" si="29"/>
        <v>0.6885460000000001</v>
      </c>
      <c r="Q304" s="2"/>
      <c r="R304" s="13">
        <v>45228</v>
      </c>
      <c r="S304" s="26">
        <v>68.257300000000001</v>
      </c>
      <c r="T304" s="17">
        <f t="shared" si="24"/>
        <v>0.68257299999999999</v>
      </c>
    </row>
    <row r="305" spans="1:20" x14ac:dyDescent="0.25">
      <c r="A305" s="10">
        <f t="shared" si="25"/>
        <v>31</v>
      </c>
      <c r="B305" s="13">
        <v>45230</v>
      </c>
      <c r="C305" s="27">
        <v>58.007300000000001</v>
      </c>
      <c r="D305" s="15">
        <f t="shared" si="26"/>
        <v>0.58007300000000006</v>
      </c>
      <c r="E305" s="3"/>
      <c r="F305" s="13">
        <v>45230</v>
      </c>
      <c r="G305" s="26">
        <v>59.930300000000003</v>
      </c>
      <c r="H305" s="16">
        <f t="shared" si="27"/>
        <v>0.59930300000000003</v>
      </c>
      <c r="I305" s="2"/>
      <c r="J305" s="13">
        <v>45230</v>
      </c>
      <c r="K305" s="26">
        <v>88.480199999999996</v>
      </c>
      <c r="L305" s="16">
        <f t="shared" si="28"/>
        <v>0.88480199999999998</v>
      </c>
      <c r="M305" s="2"/>
      <c r="N305" s="13">
        <v>45230</v>
      </c>
      <c r="O305" s="26">
        <v>68.784599999999998</v>
      </c>
      <c r="P305" s="17">
        <f t="shared" si="29"/>
        <v>0.68784599999999996</v>
      </c>
      <c r="Q305" s="2"/>
      <c r="R305" s="13">
        <v>45229</v>
      </c>
      <c r="S305" s="26">
        <v>68.171000000000006</v>
      </c>
      <c r="T305" s="17">
        <f t="shared" si="24"/>
        <v>0.68171000000000004</v>
      </c>
    </row>
    <row r="306" spans="1:20" x14ac:dyDescent="0.25">
      <c r="A306" s="10">
        <f t="shared" si="25"/>
        <v>1</v>
      </c>
      <c r="B306" s="13">
        <v>45231</v>
      </c>
      <c r="C306" s="27">
        <v>57.395800000000001</v>
      </c>
      <c r="D306" s="15">
        <f t="shared" si="26"/>
        <v>0.57395799999999997</v>
      </c>
      <c r="E306" s="3"/>
      <c r="F306" s="13">
        <v>45231</v>
      </c>
      <c r="G306" s="26">
        <v>59.752899999999997</v>
      </c>
      <c r="H306" s="16">
        <f t="shared" si="27"/>
        <v>0.59752899999999998</v>
      </c>
      <c r="I306" s="2"/>
      <c r="J306" s="13">
        <v>45231</v>
      </c>
      <c r="K306" s="26">
        <v>87.629400000000004</v>
      </c>
      <c r="L306" s="16">
        <f t="shared" si="28"/>
        <v>0.87629400000000002</v>
      </c>
      <c r="M306" s="2"/>
      <c r="N306" s="13">
        <v>45231</v>
      </c>
      <c r="O306" s="26">
        <v>68.699299999999994</v>
      </c>
      <c r="P306" s="17">
        <f t="shared" si="29"/>
        <v>0.68699299999999996</v>
      </c>
      <c r="Q306" s="2"/>
      <c r="R306" s="13">
        <v>45230</v>
      </c>
      <c r="S306" s="26">
        <v>68.032499999999999</v>
      </c>
      <c r="T306" s="17">
        <f t="shared" si="24"/>
        <v>0.68032499999999996</v>
      </c>
    </row>
    <row r="307" spans="1:20" x14ac:dyDescent="0.25">
      <c r="A307" s="10">
        <f t="shared" si="25"/>
        <v>2</v>
      </c>
      <c r="B307" s="13">
        <v>45232</v>
      </c>
      <c r="C307" s="27">
        <v>56.769399999999997</v>
      </c>
      <c r="D307" s="15">
        <f t="shared" si="26"/>
        <v>0.56769399999999992</v>
      </c>
      <c r="E307" s="3"/>
      <c r="F307" s="13">
        <v>45232</v>
      </c>
      <c r="G307" s="26">
        <v>59.571199999999997</v>
      </c>
      <c r="H307" s="16">
        <f t="shared" si="27"/>
        <v>0.59571200000000002</v>
      </c>
      <c r="I307" s="2"/>
      <c r="J307" s="13">
        <v>45232</v>
      </c>
      <c r="K307" s="26">
        <v>87.353300000000004</v>
      </c>
      <c r="L307" s="16">
        <f t="shared" si="28"/>
        <v>0.873533</v>
      </c>
      <c r="M307" s="2"/>
      <c r="N307" s="13">
        <v>45232</v>
      </c>
      <c r="O307" s="26">
        <v>68.688500000000005</v>
      </c>
      <c r="P307" s="17">
        <f t="shared" si="29"/>
        <v>0.68688500000000008</v>
      </c>
      <c r="Q307" s="2"/>
      <c r="R307" s="13">
        <v>45231</v>
      </c>
      <c r="S307" s="26">
        <v>67.849699999999999</v>
      </c>
      <c r="T307" s="17">
        <f t="shared" si="24"/>
        <v>0.67849700000000002</v>
      </c>
    </row>
    <row r="308" spans="1:20" x14ac:dyDescent="0.25">
      <c r="A308" s="10">
        <f t="shared" si="25"/>
        <v>3</v>
      </c>
      <c r="B308" s="13">
        <v>45233</v>
      </c>
      <c r="C308" s="27">
        <v>56.456699999999998</v>
      </c>
      <c r="D308" s="15">
        <f t="shared" si="26"/>
        <v>0.56456699999999993</v>
      </c>
      <c r="E308" s="3"/>
      <c r="F308" s="13">
        <v>45233</v>
      </c>
      <c r="G308" s="26">
        <v>59.403199999999998</v>
      </c>
      <c r="H308" s="16">
        <f t="shared" si="27"/>
        <v>0.594032</v>
      </c>
      <c r="I308" s="2"/>
      <c r="J308" s="13">
        <v>45233</v>
      </c>
      <c r="K308" s="26">
        <v>89.511499999999998</v>
      </c>
      <c r="L308" s="16">
        <f t="shared" si="28"/>
        <v>0.89511499999999999</v>
      </c>
      <c r="M308" s="2"/>
      <c r="N308" s="13">
        <v>45233</v>
      </c>
      <c r="O308" s="26">
        <v>68.468000000000004</v>
      </c>
      <c r="P308" s="17">
        <f t="shared" si="29"/>
        <v>0.68468000000000007</v>
      </c>
      <c r="Q308" s="2"/>
      <c r="R308" s="13">
        <v>45232</v>
      </c>
      <c r="S308" s="26">
        <v>67.757900000000006</v>
      </c>
      <c r="T308" s="17">
        <f t="shared" si="24"/>
        <v>0.67757900000000004</v>
      </c>
    </row>
    <row r="309" spans="1:20" x14ac:dyDescent="0.25">
      <c r="A309" s="10">
        <f t="shared" si="25"/>
        <v>4</v>
      </c>
      <c r="B309" s="13">
        <v>45234</v>
      </c>
      <c r="C309" s="27">
        <v>55.854199999999999</v>
      </c>
      <c r="D309" s="15">
        <f t="shared" si="26"/>
        <v>0.55854199999999998</v>
      </c>
      <c r="E309" s="3"/>
      <c r="F309" s="13">
        <v>45234</v>
      </c>
      <c r="G309" s="26">
        <v>59.211500000000001</v>
      </c>
      <c r="H309" s="16">
        <f t="shared" si="27"/>
        <v>0.59211500000000006</v>
      </c>
      <c r="I309" s="2"/>
      <c r="J309" s="13">
        <v>45234</v>
      </c>
      <c r="K309" s="26">
        <v>90.801599999999993</v>
      </c>
      <c r="L309" s="16">
        <f t="shared" si="28"/>
        <v>0.90801599999999993</v>
      </c>
      <c r="M309" s="2"/>
      <c r="N309" s="13">
        <v>45234</v>
      </c>
      <c r="O309" s="26">
        <v>68.467100000000002</v>
      </c>
      <c r="P309" s="17">
        <f t="shared" si="29"/>
        <v>0.68467100000000003</v>
      </c>
      <c r="Q309" s="2"/>
      <c r="R309" s="13">
        <v>45233</v>
      </c>
      <c r="S309" s="26">
        <v>67.708500000000001</v>
      </c>
      <c r="T309" s="17">
        <f t="shared" si="24"/>
        <v>0.67708500000000005</v>
      </c>
    </row>
    <row r="310" spans="1:20" x14ac:dyDescent="0.25">
      <c r="A310" s="10">
        <f t="shared" si="25"/>
        <v>5</v>
      </c>
      <c r="B310" s="13">
        <v>45235</v>
      </c>
      <c r="C310" s="27">
        <v>55.410499999999999</v>
      </c>
      <c r="D310" s="15">
        <f t="shared" si="26"/>
        <v>0.55410499999999996</v>
      </c>
      <c r="E310" s="3"/>
      <c r="F310" s="13">
        <v>45235</v>
      </c>
      <c r="G310" s="26">
        <v>59.253599999999999</v>
      </c>
      <c r="H310" s="16">
        <f t="shared" si="27"/>
        <v>0.59253599999999995</v>
      </c>
      <c r="I310" s="2"/>
      <c r="J310" s="13">
        <v>45235</v>
      </c>
      <c r="K310" s="26">
        <v>90.957300000000004</v>
      </c>
      <c r="L310" s="16">
        <f t="shared" si="28"/>
        <v>0.90957300000000008</v>
      </c>
      <c r="M310" s="2"/>
      <c r="N310" s="13">
        <v>45235</v>
      </c>
      <c r="O310" s="26">
        <v>68.515000000000001</v>
      </c>
      <c r="P310" s="17">
        <f t="shared" si="29"/>
        <v>0.68515000000000004</v>
      </c>
      <c r="Q310" s="2"/>
      <c r="R310" s="13">
        <v>45234</v>
      </c>
      <c r="S310" s="26">
        <v>67.732699999999994</v>
      </c>
      <c r="T310" s="17">
        <f t="shared" si="24"/>
        <v>0.6773269999999999</v>
      </c>
    </row>
    <row r="311" spans="1:20" x14ac:dyDescent="0.25">
      <c r="A311" s="10">
        <f t="shared" si="25"/>
        <v>6</v>
      </c>
      <c r="B311" s="13">
        <v>45236</v>
      </c>
      <c r="C311" s="27">
        <v>55.006500000000003</v>
      </c>
      <c r="D311" s="15">
        <f t="shared" si="26"/>
        <v>0.55006500000000003</v>
      </c>
      <c r="E311" s="3"/>
      <c r="F311" s="13">
        <v>45236</v>
      </c>
      <c r="G311" s="26">
        <v>59.195</v>
      </c>
      <c r="H311" s="16">
        <f t="shared" si="27"/>
        <v>0.59194999999999998</v>
      </c>
      <c r="I311" s="2"/>
      <c r="J311" s="13">
        <v>45236</v>
      </c>
      <c r="K311" s="26">
        <v>90.939400000000006</v>
      </c>
      <c r="L311" s="16">
        <f t="shared" si="28"/>
        <v>0.90939400000000004</v>
      </c>
      <c r="M311" s="2"/>
      <c r="N311" s="13">
        <v>45236</v>
      </c>
      <c r="O311" s="26">
        <v>68.447400000000002</v>
      </c>
      <c r="P311" s="17">
        <f t="shared" si="29"/>
        <v>0.68447400000000003</v>
      </c>
      <c r="Q311" s="2"/>
      <c r="R311" s="13">
        <v>45235</v>
      </c>
      <c r="S311" s="26">
        <v>67.761300000000006</v>
      </c>
      <c r="T311" s="17">
        <f t="shared" si="24"/>
        <v>0.67761300000000002</v>
      </c>
    </row>
    <row r="312" spans="1:20" x14ac:dyDescent="0.25">
      <c r="A312" s="10">
        <f t="shared" si="25"/>
        <v>7</v>
      </c>
      <c r="B312" s="13">
        <v>45237</v>
      </c>
      <c r="C312" s="27">
        <v>54.682400000000001</v>
      </c>
      <c r="D312" s="15">
        <f t="shared" si="26"/>
        <v>0.54682399999999998</v>
      </c>
      <c r="E312" s="3"/>
      <c r="F312" s="13">
        <v>45237</v>
      </c>
      <c r="G312" s="26">
        <v>59.1357</v>
      </c>
      <c r="H312" s="16">
        <f t="shared" si="27"/>
        <v>0.59135700000000002</v>
      </c>
      <c r="I312" s="2"/>
      <c r="J312" s="13">
        <v>45237</v>
      </c>
      <c r="K312" s="26">
        <v>90.654799999999994</v>
      </c>
      <c r="L312" s="16">
        <f t="shared" si="28"/>
        <v>0.90654799999999991</v>
      </c>
      <c r="M312" s="2"/>
      <c r="N312" s="13">
        <v>45237</v>
      </c>
      <c r="O312" s="26">
        <v>68.323899999999995</v>
      </c>
      <c r="P312" s="17">
        <f t="shared" si="29"/>
        <v>0.68323899999999993</v>
      </c>
      <c r="Q312" s="2"/>
      <c r="R312" s="13">
        <v>45236</v>
      </c>
      <c r="S312" s="26">
        <v>67.681200000000004</v>
      </c>
      <c r="T312" s="17">
        <f t="shared" si="24"/>
        <v>0.67681200000000008</v>
      </c>
    </row>
    <row r="313" spans="1:20" x14ac:dyDescent="0.25">
      <c r="A313" s="10">
        <f t="shared" si="25"/>
        <v>8</v>
      </c>
      <c r="B313" s="13">
        <v>45238</v>
      </c>
      <c r="C313" s="27">
        <v>54.316499999999998</v>
      </c>
      <c r="D313" s="15">
        <f t="shared" si="26"/>
        <v>0.54316500000000001</v>
      </c>
      <c r="E313" s="3"/>
      <c r="F313" s="13">
        <v>45238</v>
      </c>
      <c r="G313" s="26">
        <v>59.097299999999997</v>
      </c>
      <c r="H313" s="16">
        <f t="shared" si="27"/>
        <v>0.59097299999999997</v>
      </c>
      <c r="I313" s="2"/>
      <c r="J313" s="13">
        <v>45238</v>
      </c>
      <c r="K313" s="26">
        <v>90.055499999999995</v>
      </c>
      <c r="L313" s="16">
        <f t="shared" si="28"/>
        <v>0.90055499999999999</v>
      </c>
      <c r="M313" s="2"/>
      <c r="N313" s="13">
        <v>45238</v>
      </c>
      <c r="O313" s="26">
        <v>68.145300000000006</v>
      </c>
      <c r="P313" s="17">
        <f t="shared" si="29"/>
        <v>0.68145300000000009</v>
      </c>
      <c r="Q313" s="2"/>
      <c r="R313" s="13">
        <v>45237</v>
      </c>
      <c r="S313" s="26">
        <v>67.547300000000007</v>
      </c>
      <c r="T313" s="17">
        <f t="shared" si="24"/>
        <v>0.6754730000000001</v>
      </c>
    </row>
    <row r="314" spans="1:20" x14ac:dyDescent="0.25">
      <c r="A314" s="10">
        <f t="shared" si="25"/>
        <v>9</v>
      </c>
      <c r="B314" s="13">
        <v>45239</v>
      </c>
      <c r="C314" s="27">
        <v>53.925199999999997</v>
      </c>
      <c r="D314" s="15">
        <f t="shared" si="26"/>
        <v>0.53925199999999995</v>
      </c>
      <c r="E314" s="3"/>
      <c r="F314" s="13">
        <v>45239</v>
      </c>
      <c r="G314" s="26">
        <v>58.886800000000001</v>
      </c>
      <c r="H314" s="16">
        <f t="shared" si="27"/>
        <v>0.58886800000000006</v>
      </c>
      <c r="I314" s="2"/>
      <c r="J314" s="13">
        <v>45239</v>
      </c>
      <c r="K314" s="26">
        <v>88.8797</v>
      </c>
      <c r="L314" s="16">
        <f t="shared" si="28"/>
        <v>0.88879699999999995</v>
      </c>
      <c r="M314" s="2"/>
      <c r="N314" s="13">
        <v>45239</v>
      </c>
      <c r="O314" s="26">
        <v>67.887</v>
      </c>
      <c r="P314" s="17">
        <f t="shared" si="29"/>
        <v>0.67886999999999997</v>
      </c>
      <c r="Q314" s="2"/>
      <c r="R314" s="13">
        <v>45238</v>
      </c>
      <c r="S314" s="26">
        <v>67.354200000000006</v>
      </c>
      <c r="T314" s="17">
        <f t="shared" si="24"/>
        <v>0.67354200000000009</v>
      </c>
    </row>
    <row r="315" spans="1:20" x14ac:dyDescent="0.25">
      <c r="A315" s="10">
        <f t="shared" si="25"/>
        <v>10</v>
      </c>
      <c r="B315" s="13">
        <v>45240</v>
      </c>
      <c r="C315" s="27">
        <v>53.534599999999998</v>
      </c>
      <c r="D315" s="15">
        <f t="shared" si="26"/>
        <v>0.53534599999999999</v>
      </c>
      <c r="E315" s="3"/>
      <c r="F315" s="13">
        <v>45240</v>
      </c>
      <c r="G315" s="26">
        <v>58.945900000000002</v>
      </c>
      <c r="H315" s="16">
        <f t="shared" si="27"/>
        <v>0.58945900000000007</v>
      </c>
      <c r="I315" s="2"/>
      <c r="J315" s="13">
        <v>45240</v>
      </c>
      <c r="K315" s="26">
        <v>88.197900000000004</v>
      </c>
      <c r="L315" s="16">
        <f t="shared" si="28"/>
        <v>0.88197900000000007</v>
      </c>
      <c r="M315" s="2"/>
      <c r="N315" s="13">
        <v>45240</v>
      </c>
      <c r="O315" s="26">
        <v>67.618399999999994</v>
      </c>
      <c r="P315" s="17">
        <f t="shared" si="29"/>
        <v>0.6761839999999999</v>
      </c>
      <c r="Q315" s="2"/>
      <c r="R315" s="13">
        <v>45239</v>
      </c>
      <c r="S315" s="26">
        <v>67.033100000000005</v>
      </c>
      <c r="T315" s="17">
        <f t="shared" si="24"/>
        <v>0.67033100000000001</v>
      </c>
    </row>
    <row r="316" spans="1:20" x14ac:dyDescent="0.25">
      <c r="A316" s="10">
        <f t="shared" si="25"/>
        <v>11</v>
      </c>
      <c r="B316" s="13">
        <v>45241</v>
      </c>
      <c r="C316" s="27">
        <v>53.165799999999997</v>
      </c>
      <c r="D316" s="15">
        <f t="shared" si="26"/>
        <v>0.53165799999999996</v>
      </c>
      <c r="E316" s="3"/>
      <c r="F316" s="13">
        <v>45241</v>
      </c>
      <c r="G316" s="26">
        <v>58.745800000000003</v>
      </c>
      <c r="H316" s="16">
        <f t="shared" si="27"/>
        <v>0.58745800000000004</v>
      </c>
      <c r="I316" s="2"/>
      <c r="J316" s="13">
        <v>45241</v>
      </c>
      <c r="K316" s="26">
        <v>87.911699999999996</v>
      </c>
      <c r="L316" s="16">
        <f t="shared" si="28"/>
        <v>0.87911699999999993</v>
      </c>
      <c r="M316" s="2"/>
      <c r="N316" s="13">
        <v>45241</v>
      </c>
      <c r="O316" s="26">
        <v>67.369799999999998</v>
      </c>
      <c r="P316" s="17">
        <f t="shared" si="29"/>
        <v>0.67369800000000002</v>
      </c>
      <c r="Q316" s="2"/>
      <c r="R316" s="13">
        <v>45240</v>
      </c>
      <c r="S316" s="26">
        <v>66.787199999999999</v>
      </c>
      <c r="T316" s="17">
        <f t="shared" si="24"/>
        <v>0.66787200000000002</v>
      </c>
    </row>
    <row r="317" spans="1:20" x14ac:dyDescent="0.25">
      <c r="A317" s="10">
        <f t="shared" si="25"/>
        <v>12</v>
      </c>
      <c r="B317" s="13">
        <v>45242</v>
      </c>
      <c r="C317" s="27">
        <v>52.765999999999998</v>
      </c>
      <c r="D317" s="15">
        <f t="shared" si="26"/>
        <v>0.52766000000000002</v>
      </c>
      <c r="E317" s="3"/>
      <c r="F317" s="13">
        <v>45242</v>
      </c>
      <c r="G317" s="26">
        <v>58.578899999999997</v>
      </c>
      <c r="H317" s="16">
        <f t="shared" si="27"/>
        <v>0.585789</v>
      </c>
      <c r="I317" s="2"/>
      <c r="J317" s="13">
        <v>45242</v>
      </c>
      <c r="K317" s="26">
        <v>87.514899999999997</v>
      </c>
      <c r="L317" s="16">
        <f t="shared" si="28"/>
        <v>0.87514899999999995</v>
      </c>
      <c r="M317" s="2"/>
      <c r="N317" s="13">
        <v>45242</v>
      </c>
      <c r="O317" s="26">
        <v>67.085999999999999</v>
      </c>
      <c r="P317" s="17">
        <f t="shared" si="29"/>
        <v>0.67086000000000001</v>
      </c>
      <c r="Q317" s="2"/>
      <c r="R317" s="13">
        <v>45241</v>
      </c>
      <c r="S317" s="26">
        <v>66.538200000000003</v>
      </c>
      <c r="T317" s="17">
        <f t="shared" si="24"/>
        <v>0.66538200000000003</v>
      </c>
    </row>
    <row r="318" spans="1:20" x14ac:dyDescent="0.25">
      <c r="A318" s="10">
        <f t="shared" si="25"/>
        <v>13</v>
      </c>
      <c r="B318" s="13">
        <v>45243</v>
      </c>
      <c r="C318" s="27">
        <v>52.226700000000001</v>
      </c>
      <c r="D318" s="15">
        <f t="shared" si="26"/>
        <v>0.52226700000000004</v>
      </c>
      <c r="E318" s="3"/>
      <c r="F318" s="13">
        <v>45243</v>
      </c>
      <c r="G318" s="26">
        <v>58.374600000000001</v>
      </c>
      <c r="H318" s="16">
        <f t="shared" si="27"/>
        <v>0.58374599999999999</v>
      </c>
      <c r="I318" s="2"/>
      <c r="J318" s="13">
        <v>45243</v>
      </c>
      <c r="K318" s="26">
        <v>87.042199999999994</v>
      </c>
      <c r="L318" s="16">
        <f t="shared" si="28"/>
        <v>0.87042199999999992</v>
      </c>
      <c r="M318" s="2"/>
      <c r="N318" s="13">
        <v>45243</v>
      </c>
      <c r="O318" s="26">
        <v>66.701300000000003</v>
      </c>
      <c r="P318" s="17">
        <f t="shared" si="29"/>
        <v>0.66701300000000008</v>
      </c>
      <c r="Q318" s="2"/>
      <c r="R318" s="13">
        <v>45242</v>
      </c>
      <c r="S318" s="26">
        <v>66.261200000000002</v>
      </c>
      <c r="T318" s="17">
        <f t="shared" si="24"/>
        <v>0.66261199999999998</v>
      </c>
    </row>
    <row r="319" spans="1:20" x14ac:dyDescent="0.25">
      <c r="A319" s="10">
        <f t="shared" si="25"/>
        <v>14</v>
      </c>
      <c r="B319" s="13">
        <v>45244</v>
      </c>
      <c r="C319" s="27">
        <v>51.799900000000001</v>
      </c>
      <c r="D319" s="15">
        <f t="shared" si="26"/>
        <v>0.51799899999999999</v>
      </c>
      <c r="E319" s="3"/>
      <c r="F319" s="13">
        <v>45244</v>
      </c>
      <c r="G319" s="26">
        <v>58.111600000000003</v>
      </c>
      <c r="H319" s="16">
        <f t="shared" si="27"/>
        <v>0.58111600000000008</v>
      </c>
      <c r="I319" s="2"/>
      <c r="J319" s="13">
        <v>45244</v>
      </c>
      <c r="K319" s="26">
        <v>86.762</v>
      </c>
      <c r="L319" s="16">
        <f t="shared" si="28"/>
        <v>0.86762000000000006</v>
      </c>
      <c r="M319" s="2"/>
      <c r="N319" s="13">
        <v>45244</v>
      </c>
      <c r="O319" s="26">
        <v>66.406800000000004</v>
      </c>
      <c r="P319" s="17">
        <f t="shared" si="29"/>
        <v>0.66406799999999999</v>
      </c>
      <c r="Q319" s="2"/>
      <c r="R319" s="13">
        <v>45243</v>
      </c>
      <c r="S319" s="26">
        <v>65.894099999999995</v>
      </c>
      <c r="T319" s="17">
        <f t="shared" si="24"/>
        <v>0.658941</v>
      </c>
    </row>
    <row r="320" spans="1:20" x14ac:dyDescent="0.25">
      <c r="A320" s="10">
        <f t="shared" si="25"/>
        <v>15</v>
      </c>
      <c r="B320" s="13">
        <v>45245</v>
      </c>
      <c r="C320" s="27">
        <v>51.533099999999997</v>
      </c>
      <c r="D320" s="15">
        <f t="shared" si="26"/>
        <v>0.51533099999999998</v>
      </c>
      <c r="E320" s="3"/>
      <c r="F320" s="13">
        <v>45245</v>
      </c>
      <c r="G320" s="26">
        <v>57.91</v>
      </c>
      <c r="H320" s="16">
        <f t="shared" si="27"/>
        <v>0.57909999999999995</v>
      </c>
      <c r="I320" s="2"/>
      <c r="J320" s="13">
        <v>45245</v>
      </c>
      <c r="K320" s="26">
        <v>87.12</v>
      </c>
      <c r="L320" s="16">
        <f t="shared" si="28"/>
        <v>0.87120000000000009</v>
      </c>
      <c r="M320" s="2"/>
      <c r="N320" s="13">
        <v>45245</v>
      </c>
      <c r="O320" s="26">
        <v>66.126800000000003</v>
      </c>
      <c r="P320" s="17">
        <f t="shared" si="29"/>
        <v>0.66126800000000008</v>
      </c>
      <c r="Q320" s="2"/>
      <c r="R320" s="13">
        <v>45244</v>
      </c>
      <c r="S320" s="26">
        <v>65.599199999999996</v>
      </c>
      <c r="T320" s="17">
        <f t="shared" si="24"/>
        <v>0.65599199999999991</v>
      </c>
    </row>
    <row r="321" spans="1:20" x14ac:dyDescent="0.25">
      <c r="A321" s="10">
        <f t="shared" si="25"/>
        <v>16</v>
      </c>
      <c r="B321" s="13">
        <v>45246</v>
      </c>
      <c r="C321" s="27">
        <v>51.117199999999997</v>
      </c>
      <c r="D321" s="15">
        <f t="shared" si="26"/>
        <v>0.51117199999999996</v>
      </c>
      <c r="E321" s="3"/>
      <c r="F321" s="13">
        <v>45246</v>
      </c>
      <c r="G321" s="26">
        <v>57.747399999999999</v>
      </c>
      <c r="H321" s="16">
        <f t="shared" si="27"/>
        <v>0.57747400000000004</v>
      </c>
      <c r="I321" s="2"/>
      <c r="J321" s="13">
        <v>45246</v>
      </c>
      <c r="K321" s="26">
        <v>89.2196</v>
      </c>
      <c r="L321" s="16">
        <f t="shared" si="28"/>
        <v>0.89219599999999999</v>
      </c>
      <c r="M321" s="2"/>
      <c r="N321" s="13">
        <v>45246</v>
      </c>
      <c r="O321" s="26">
        <v>65.780799999999999</v>
      </c>
      <c r="P321" s="17">
        <f t="shared" si="29"/>
        <v>0.65780799999999995</v>
      </c>
      <c r="Q321" s="2"/>
      <c r="R321" s="13">
        <v>45245</v>
      </c>
      <c r="S321" s="26">
        <v>65.378500000000003</v>
      </c>
      <c r="T321" s="17">
        <f t="shared" si="24"/>
        <v>0.65378500000000006</v>
      </c>
    </row>
    <row r="322" spans="1:20" x14ac:dyDescent="0.25">
      <c r="A322" s="10">
        <f t="shared" si="25"/>
        <v>17</v>
      </c>
      <c r="B322" s="13">
        <v>45247</v>
      </c>
      <c r="C322" s="27">
        <v>50.741199999999999</v>
      </c>
      <c r="D322" s="15">
        <f t="shared" ref="D322:D383" si="30">IF($C322="","",$C322/100)</f>
        <v>0.50741199999999997</v>
      </c>
      <c r="E322" s="3"/>
      <c r="F322" s="13">
        <v>45247</v>
      </c>
      <c r="G322" s="26">
        <v>57.609299999999998</v>
      </c>
      <c r="H322" s="16">
        <f t="shared" ref="H322:H383" si="31">IF($G322="","",$G322/100)</f>
        <v>0.57609299999999997</v>
      </c>
      <c r="I322" s="2"/>
      <c r="J322" s="13">
        <v>45247</v>
      </c>
      <c r="K322" s="26">
        <v>91.429900000000004</v>
      </c>
      <c r="L322" s="16">
        <f t="shared" ref="L322:L383" si="32">IF($K322="","",$K322/100)</f>
        <v>0.91429900000000008</v>
      </c>
      <c r="M322" s="2"/>
      <c r="N322" s="13">
        <v>45247</v>
      </c>
      <c r="O322" s="26">
        <v>65.438400000000001</v>
      </c>
      <c r="P322" s="17">
        <f t="shared" ref="P322:P383" si="33">IF($O322="","",$O322/100)</f>
        <v>0.65438399999999997</v>
      </c>
      <c r="Q322" s="2"/>
      <c r="R322" s="13">
        <v>45246</v>
      </c>
      <c r="S322" s="26">
        <v>65.232600000000005</v>
      </c>
      <c r="T322" s="17">
        <f t="shared" si="24"/>
        <v>0.65232600000000007</v>
      </c>
    </row>
    <row r="323" spans="1:20" x14ac:dyDescent="0.25">
      <c r="A323" s="10">
        <f t="shared" ref="A323:A384" si="34">DAY(B323)</f>
        <v>18</v>
      </c>
      <c r="B323" s="13">
        <v>45248</v>
      </c>
      <c r="C323" s="27">
        <v>50.519199999999998</v>
      </c>
      <c r="D323" s="15">
        <f t="shared" si="30"/>
        <v>0.50519199999999997</v>
      </c>
      <c r="E323" s="3"/>
      <c r="F323" s="13">
        <v>45248</v>
      </c>
      <c r="G323" s="26">
        <v>57.326799999999999</v>
      </c>
      <c r="H323" s="16">
        <f t="shared" si="31"/>
        <v>0.573268</v>
      </c>
      <c r="I323" s="2"/>
      <c r="J323" s="13">
        <v>45248</v>
      </c>
      <c r="K323" s="26">
        <v>92.563199999999995</v>
      </c>
      <c r="L323" s="16">
        <f t="shared" si="32"/>
        <v>0.9256319999999999</v>
      </c>
      <c r="M323" s="2"/>
      <c r="N323" s="13">
        <v>45248</v>
      </c>
      <c r="O323" s="26">
        <v>65.034599999999998</v>
      </c>
      <c r="P323" s="17">
        <f t="shared" si="33"/>
        <v>0.65034599999999998</v>
      </c>
      <c r="Q323" s="2"/>
      <c r="R323" s="13">
        <v>45247</v>
      </c>
      <c r="S323" s="26">
        <v>65.103399999999993</v>
      </c>
      <c r="T323" s="17">
        <f t="shared" ref="T323:T386" si="35">IF($S323="","",$S323/100)</f>
        <v>0.65103399999999989</v>
      </c>
    </row>
    <row r="324" spans="1:20" x14ac:dyDescent="0.25">
      <c r="A324" s="10">
        <f t="shared" si="34"/>
        <v>19</v>
      </c>
      <c r="B324" s="13">
        <v>45249</v>
      </c>
      <c r="C324" s="27">
        <v>50.346699999999998</v>
      </c>
      <c r="D324" s="15">
        <f t="shared" si="30"/>
        <v>0.503467</v>
      </c>
      <c r="E324" s="3"/>
      <c r="F324" s="13">
        <v>45249</v>
      </c>
      <c r="G324" s="26">
        <v>57.197099999999999</v>
      </c>
      <c r="H324" s="16">
        <f t="shared" si="31"/>
        <v>0.57197100000000001</v>
      </c>
      <c r="I324" s="2"/>
      <c r="J324" s="13">
        <v>45249</v>
      </c>
      <c r="K324" s="26">
        <v>93.505700000000004</v>
      </c>
      <c r="L324" s="16">
        <f t="shared" si="32"/>
        <v>0.93505700000000003</v>
      </c>
      <c r="M324" s="2"/>
      <c r="N324" s="13">
        <v>45249</v>
      </c>
      <c r="O324" s="26">
        <v>64.950900000000004</v>
      </c>
      <c r="P324" s="17">
        <f t="shared" si="33"/>
        <v>0.649509</v>
      </c>
      <c r="Q324" s="2"/>
      <c r="R324" s="13">
        <v>45248</v>
      </c>
      <c r="S324" s="26">
        <v>64.838300000000004</v>
      </c>
      <c r="T324" s="17">
        <f t="shared" si="35"/>
        <v>0.64838300000000004</v>
      </c>
    </row>
    <row r="325" spans="1:20" x14ac:dyDescent="0.25">
      <c r="A325" s="10">
        <f t="shared" si="34"/>
        <v>20</v>
      </c>
      <c r="B325" s="13">
        <v>45250</v>
      </c>
      <c r="C325" s="27">
        <v>50.228400000000001</v>
      </c>
      <c r="D325" s="15">
        <f t="shared" si="30"/>
        <v>0.50228399999999995</v>
      </c>
      <c r="E325" s="3"/>
      <c r="F325" s="13">
        <v>45250</v>
      </c>
      <c r="G325" s="26">
        <v>56.904400000000003</v>
      </c>
      <c r="H325" s="16">
        <f t="shared" si="31"/>
        <v>0.56904399999999999</v>
      </c>
      <c r="I325" s="2"/>
      <c r="J325" s="13">
        <v>45250</v>
      </c>
      <c r="K325" s="26">
        <v>93.849100000000007</v>
      </c>
      <c r="L325" s="16">
        <f t="shared" si="32"/>
        <v>0.93849100000000008</v>
      </c>
      <c r="M325" s="2"/>
      <c r="N325" s="13">
        <v>45250</v>
      </c>
      <c r="O325" s="26">
        <v>64.756399999999999</v>
      </c>
      <c r="P325" s="17">
        <f t="shared" si="33"/>
        <v>0.64756400000000003</v>
      </c>
      <c r="Q325" s="2"/>
      <c r="R325" s="13">
        <v>45249</v>
      </c>
      <c r="S325" s="26">
        <v>64.813699999999997</v>
      </c>
      <c r="T325" s="17">
        <f t="shared" si="35"/>
        <v>0.64813699999999996</v>
      </c>
    </row>
    <row r="326" spans="1:20" x14ac:dyDescent="0.25">
      <c r="A326" s="10">
        <f t="shared" si="34"/>
        <v>21</v>
      </c>
      <c r="B326" s="13">
        <v>45251</v>
      </c>
      <c r="C326" s="27">
        <v>50.107599999999998</v>
      </c>
      <c r="D326" s="15">
        <f t="shared" si="30"/>
        <v>0.50107599999999997</v>
      </c>
      <c r="E326" s="3"/>
      <c r="F326" s="13">
        <v>45251</v>
      </c>
      <c r="G326" s="26">
        <v>56.8035</v>
      </c>
      <c r="H326" s="16">
        <f t="shared" si="31"/>
        <v>0.56803499999999996</v>
      </c>
      <c r="I326" s="2"/>
      <c r="J326" s="13">
        <v>45251</v>
      </c>
      <c r="K326" s="26">
        <v>93.841399999999993</v>
      </c>
      <c r="L326" s="16">
        <f t="shared" si="32"/>
        <v>0.93841399999999997</v>
      </c>
      <c r="M326" s="2"/>
      <c r="N326" s="13">
        <v>45251</v>
      </c>
      <c r="O326" s="26">
        <v>64.584000000000003</v>
      </c>
      <c r="P326" s="17">
        <f t="shared" si="33"/>
        <v>0.64584000000000008</v>
      </c>
      <c r="Q326" s="2"/>
      <c r="R326" s="13">
        <v>45250</v>
      </c>
      <c r="S326" s="26">
        <v>64.643500000000003</v>
      </c>
      <c r="T326" s="17">
        <f t="shared" si="35"/>
        <v>0.64643499999999998</v>
      </c>
    </row>
    <row r="327" spans="1:20" x14ac:dyDescent="0.25">
      <c r="A327" s="10">
        <f t="shared" si="34"/>
        <v>22</v>
      </c>
      <c r="B327" s="13">
        <v>45252</v>
      </c>
      <c r="C327" s="27">
        <v>49.918100000000003</v>
      </c>
      <c r="D327" s="15">
        <f t="shared" si="30"/>
        <v>0.49918100000000004</v>
      </c>
      <c r="E327" s="3"/>
      <c r="F327" s="13">
        <v>45252</v>
      </c>
      <c r="G327" s="26">
        <v>56.625399999999999</v>
      </c>
      <c r="H327" s="16">
        <f t="shared" si="31"/>
        <v>0.56625400000000004</v>
      </c>
      <c r="I327" s="2"/>
      <c r="J327" s="13">
        <v>45252</v>
      </c>
      <c r="K327" s="26">
        <v>94.164000000000001</v>
      </c>
      <c r="L327" s="16">
        <f t="shared" si="32"/>
        <v>0.94164000000000003</v>
      </c>
      <c r="M327" s="2"/>
      <c r="N327" s="13">
        <v>45252</v>
      </c>
      <c r="O327" s="26">
        <v>64.484999999999999</v>
      </c>
      <c r="P327" s="17">
        <f t="shared" si="33"/>
        <v>0.64485000000000003</v>
      </c>
      <c r="Q327" s="2"/>
      <c r="R327" s="13">
        <v>45251</v>
      </c>
      <c r="S327" s="26">
        <v>64.498000000000005</v>
      </c>
      <c r="T327" s="17">
        <f t="shared" si="35"/>
        <v>0.64498</v>
      </c>
    </row>
    <row r="328" spans="1:20" x14ac:dyDescent="0.25">
      <c r="A328" s="10">
        <f t="shared" si="34"/>
        <v>23</v>
      </c>
      <c r="B328" s="13">
        <v>45253</v>
      </c>
      <c r="C328" s="27">
        <v>49.812199999999997</v>
      </c>
      <c r="D328" s="15">
        <f t="shared" si="30"/>
        <v>0.49812199999999995</v>
      </c>
      <c r="E328" s="3"/>
      <c r="F328" s="13">
        <v>45253</v>
      </c>
      <c r="G328" s="26">
        <v>56.266100000000002</v>
      </c>
      <c r="H328" s="16">
        <f t="shared" si="31"/>
        <v>0.56266099999999997</v>
      </c>
      <c r="I328" s="2"/>
      <c r="J328" s="13">
        <v>45253</v>
      </c>
      <c r="K328" s="26">
        <v>94.306299999999993</v>
      </c>
      <c r="L328" s="16">
        <f t="shared" si="32"/>
        <v>0.94306299999999998</v>
      </c>
      <c r="M328" s="2"/>
      <c r="N328" s="13">
        <v>45253</v>
      </c>
      <c r="O328" s="26">
        <v>64.380600000000001</v>
      </c>
      <c r="P328" s="17">
        <f t="shared" si="33"/>
        <v>0.64380599999999999</v>
      </c>
      <c r="Q328" s="2"/>
      <c r="R328" s="13">
        <v>45252</v>
      </c>
      <c r="S328" s="26">
        <v>64.409800000000004</v>
      </c>
      <c r="T328" s="17">
        <f t="shared" si="35"/>
        <v>0.64409800000000006</v>
      </c>
    </row>
    <row r="329" spans="1:20" x14ac:dyDescent="0.25">
      <c r="A329" s="10">
        <f t="shared" si="34"/>
        <v>24</v>
      </c>
      <c r="B329" s="13">
        <v>45254</v>
      </c>
      <c r="C329" s="27">
        <v>49.619799999999998</v>
      </c>
      <c r="D329" s="15">
        <f t="shared" si="30"/>
        <v>0.49619799999999997</v>
      </c>
      <c r="E329" s="3"/>
      <c r="F329" s="13">
        <v>45254</v>
      </c>
      <c r="G329" s="26">
        <v>56.050600000000003</v>
      </c>
      <c r="H329" s="16">
        <f t="shared" si="31"/>
        <v>0.56050600000000006</v>
      </c>
      <c r="I329" s="2"/>
      <c r="J329" s="13">
        <v>45254</v>
      </c>
      <c r="K329" s="26">
        <v>93.9923</v>
      </c>
      <c r="L329" s="16">
        <f t="shared" si="32"/>
        <v>0.93992299999999995</v>
      </c>
      <c r="M329" s="2"/>
      <c r="N329" s="13">
        <v>45254</v>
      </c>
      <c r="O329" s="26">
        <v>64.334000000000003</v>
      </c>
      <c r="P329" s="17">
        <f t="shared" si="33"/>
        <v>0.64334000000000002</v>
      </c>
      <c r="Q329" s="2"/>
      <c r="R329" s="13">
        <v>45253</v>
      </c>
      <c r="S329" s="26">
        <v>64.277500000000003</v>
      </c>
      <c r="T329" s="17">
        <f t="shared" si="35"/>
        <v>0.64277499999999999</v>
      </c>
    </row>
    <row r="330" spans="1:20" x14ac:dyDescent="0.25">
      <c r="A330" s="10">
        <f t="shared" si="34"/>
        <v>25</v>
      </c>
      <c r="B330" s="13">
        <v>45255</v>
      </c>
      <c r="C330" s="27">
        <v>49.523600000000002</v>
      </c>
      <c r="D330" s="15">
        <f t="shared" si="30"/>
        <v>0.49523600000000001</v>
      </c>
      <c r="E330" s="3"/>
      <c r="F330" s="13">
        <v>45255</v>
      </c>
      <c r="G330" s="26">
        <v>55.807600000000001</v>
      </c>
      <c r="H330" s="16">
        <f t="shared" si="31"/>
        <v>0.55807600000000002</v>
      </c>
      <c r="I330" s="2"/>
      <c r="J330" s="13">
        <v>45255</v>
      </c>
      <c r="K330" s="26">
        <v>93.948700000000002</v>
      </c>
      <c r="L330" s="16">
        <f t="shared" si="32"/>
        <v>0.93948700000000007</v>
      </c>
      <c r="M330" s="2"/>
      <c r="N330" s="13">
        <v>45255</v>
      </c>
      <c r="O330" s="26">
        <v>64.303100000000001</v>
      </c>
      <c r="P330" s="17">
        <f t="shared" si="33"/>
        <v>0.64303100000000002</v>
      </c>
      <c r="Q330" s="2"/>
      <c r="R330" s="13">
        <v>45254</v>
      </c>
      <c r="S330" s="26">
        <v>64.174599999999998</v>
      </c>
      <c r="T330" s="17">
        <f t="shared" si="35"/>
        <v>0.64174599999999993</v>
      </c>
    </row>
    <row r="331" spans="1:20" x14ac:dyDescent="0.25">
      <c r="A331" s="10">
        <f t="shared" si="34"/>
        <v>26</v>
      </c>
      <c r="B331" s="13">
        <v>45256</v>
      </c>
      <c r="C331" s="27">
        <v>49.456699999999998</v>
      </c>
      <c r="D331" s="15">
        <f t="shared" si="30"/>
        <v>0.49456699999999998</v>
      </c>
      <c r="E331" s="3"/>
      <c r="F331" s="13">
        <v>45256</v>
      </c>
      <c r="G331" s="26">
        <v>55.6036</v>
      </c>
      <c r="H331" s="16">
        <f t="shared" si="31"/>
        <v>0.55603599999999997</v>
      </c>
      <c r="I331" s="2"/>
      <c r="J331" s="13">
        <v>45256</v>
      </c>
      <c r="K331" s="26">
        <v>94.517700000000005</v>
      </c>
      <c r="L331" s="16">
        <f t="shared" si="32"/>
        <v>0.94517700000000004</v>
      </c>
      <c r="M331" s="2"/>
      <c r="N331" s="13">
        <v>45256</v>
      </c>
      <c r="O331" s="26">
        <v>64.274699999999996</v>
      </c>
      <c r="P331" s="17">
        <f t="shared" si="33"/>
        <v>0.64274699999999996</v>
      </c>
      <c r="Q331" s="2"/>
      <c r="R331" s="13">
        <v>45255</v>
      </c>
      <c r="S331" s="26">
        <v>64.101900000000001</v>
      </c>
      <c r="T331" s="17">
        <f t="shared" si="35"/>
        <v>0.64101900000000001</v>
      </c>
    </row>
    <row r="332" spans="1:20" x14ac:dyDescent="0.25">
      <c r="A332" s="10">
        <f t="shared" si="34"/>
        <v>27</v>
      </c>
      <c r="B332" s="13">
        <v>45257</v>
      </c>
      <c r="C332" s="27">
        <v>49.335900000000002</v>
      </c>
      <c r="D332" s="15">
        <f t="shared" si="30"/>
        <v>0.49335900000000005</v>
      </c>
      <c r="E332" s="3"/>
      <c r="F332" s="13">
        <v>45257</v>
      </c>
      <c r="G332" s="26">
        <v>55.331299999999999</v>
      </c>
      <c r="H332" s="16">
        <f t="shared" si="31"/>
        <v>0.55331299999999994</v>
      </c>
      <c r="I332" s="2"/>
      <c r="J332" s="13">
        <v>45257</v>
      </c>
      <c r="K332" s="26">
        <v>94.5017</v>
      </c>
      <c r="L332" s="16">
        <f t="shared" si="32"/>
        <v>0.945017</v>
      </c>
      <c r="M332" s="2"/>
      <c r="N332" s="13">
        <v>45257</v>
      </c>
      <c r="O332" s="26">
        <v>64.207499999999996</v>
      </c>
      <c r="P332" s="17">
        <f t="shared" si="33"/>
        <v>0.64207499999999995</v>
      </c>
      <c r="Q332" s="2"/>
      <c r="R332" s="13">
        <v>45256</v>
      </c>
      <c r="S332" s="26">
        <v>64.0822</v>
      </c>
      <c r="T332" s="17">
        <f t="shared" si="35"/>
        <v>0.640822</v>
      </c>
    </row>
    <row r="333" spans="1:20" x14ac:dyDescent="0.25">
      <c r="A333" s="10">
        <f t="shared" si="34"/>
        <v>28</v>
      </c>
      <c r="B333" s="13">
        <v>45258</v>
      </c>
      <c r="C333" s="27">
        <v>49.222299999999997</v>
      </c>
      <c r="D333" s="15">
        <f t="shared" si="30"/>
        <v>0.49222299999999997</v>
      </c>
      <c r="E333" s="3"/>
      <c r="F333" s="13">
        <v>45258</v>
      </c>
      <c r="G333" s="26">
        <v>55.045499999999997</v>
      </c>
      <c r="H333" s="16">
        <f t="shared" si="31"/>
        <v>0.55045499999999992</v>
      </c>
      <c r="I333" s="2"/>
      <c r="J333" s="13">
        <v>45258</v>
      </c>
      <c r="K333" s="26">
        <v>95.267399999999995</v>
      </c>
      <c r="L333" s="16">
        <f t="shared" si="32"/>
        <v>0.95267399999999991</v>
      </c>
      <c r="M333" s="2"/>
      <c r="N333" s="13">
        <v>45258</v>
      </c>
      <c r="O333" s="26">
        <v>64.1554</v>
      </c>
      <c r="P333" s="17">
        <f t="shared" si="33"/>
        <v>0.64155399999999996</v>
      </c>
      <c r="Q333" s="2"/>
      <c r="R333" s="13">
        <v>45257</v>
      </c>
      <c r="S333" s="26">
        <v>63.979500000000002</v>
      </c>
      <c r="T333" s="17">
        <f t="shared" si="35"/>
        <v>0.639795</v>
      </c>
    </row>
    <row r="334" spans="1:20" x14ac:dyDescent="0.25">
      <c r="A334" s="10">
        <f t="shared" si="34"/>
        <v>29</v>
      </c>
      <c r="B334" s="13">
        <v>45259</v>
      </c>
      <c r="C334" s="27">
        <v>49.082500000000003</v>
      </c>
      <c r="D334" s="15">
        <f t="shared" si="30"/>
        <v>0.49082500000000001</v>
      </c>
      <c r="E334" s="3"/>
      <c r="F334" s="13">
        <v>45259</v>
      </c>
      <c r="G334" s="26">
        <v>54.682099999999998</v>
      </c>
      <c r="H334" s="16">
        <f t="shared" si="31"/>
        <v>0.546821</v>
      </c>
      <c r="I334" s="2"/>
      <c r="J334" s="13">
        <v>45259</v>
      </c>
      <c r="K334" s="26">
        <v>96.532799999999995</v>
      </c>
      <c r="L334" s="16">
        <f t="shared" si="32"/>
        <v>0.96532799999999996</v>
      </c>
      <c r="M334" s="2"/>
      <c r="N334" s="13">
        <v>45259</v>
      </c>
      <c r="O334" s="26">
        <v>64.070499999999996</v>
      </c>
      <c r="P334" s="17">
        <f t="shared" si="33"/>
        <v>0.64070499999999997</v>
      </c>
      <c r="Q334" s="2"/>
      <c r="R334" s="13">
        <v>45258</v>
      </c>
      <c r="S334" s="26">
        <v>63.940100000000001</v>
      </c>
      <c r="T334" s="17">
        <f t="shared" si="35"/>
        <v>0.639401</v>
      </c>
    </row>
    <row r="335" spans="1:20" x14ac:dyDescent="0.25">
      <c r="A335" s="10">
        <f t="shared" si="34"/>
        <v>30</v>
      </c>
      <c r="B335" s="13">
        <v>45260</v>
      </c>
      <c r="C335" s="27">
        <v>48.884</v>
      </c>
      <c r="D335" s="15">
        <f t="shared" si="30"/>
        <v>0.48884</v>
      </c>
      <c r="E335" s="3"/>
      <c r="F335" s="13">
        <v>45260</v>
      </c>
      <c r="G335" s="26">
        <v>53.767899999999997</v>
      </c>
      <c r="H335" s="16">
        <f t="shared" si="31"/>
        <v>0.53767900000000002</v>
      </c>
      <c r="I335" s="2"/>
      <c r="J335" s="13">
        <v>45260</v>
      </c>
      <c r="K335" s="26">
        <v>96.836100000000002</v>
      </c>
      <c r="L335" s="16">
        <f t="shared" si="32"/>
        <v>0.96836100000000003</v>
      </c>
      <c r="M335" s="2"/>
      <c r="N335" s="13">
        <v>45260</v>
      </c>
      <c r="O335" s="26">
        <v>64.047600000000003</v>
      </c>
      <c r="P335" s="17">
        <f t="shared" si="33"/>
        <v>0.64047600000000005</v>
      </c>
      <c r="Q335" s="2"/>
      <c r="R335" s="13">
        <v>45259</v>
      </c>
      <c r="S335" s="26">
        <v>63.897599999999997</v>
      </c>
      <c r="T335" s="17">
        <f t="shared" si="35"/>
        <v>0.63897599999999999</v>
      </c>
    </row>
    <row r="336" spans="1:20" x14ac:dyDescent="0.25">
      <c r="A336" s="10">
        <f t="shared" si="34"/>
        <v>1</v>
      </c>
      <c r="B336" s="13">
        <v>45261</v>
      </c>
      <c r="C336" s="27">
        <v>48.74</v>
      </c>
      <c r="D336" s="15">
        <f t="shared" si="30"/>
        <v>0.4874</v>
      </c>
      <c r="E336" s="3"/>
      <c r="F336" s="13">
        <v>45261</v>
      </c>
      <c r="G336" s="26">
        <v>53.5533</v>
      </c>
      <c r="H336" s="16">
        <f t="shared" si="31"/>
        <v>0.53553300000000004</v>
      </c>
      <c r="I336" s="2"/>
      <c r="J336" s="13">
        <v>45261</v>
      </c>
      <c r="K336" s="26">
        <v>96.846599999999995</v>
      </c>
      <c r="L336" s="16">
        <f t="shared" si="32"/>
        <v>0.96846599999999994</v>
      </c>
      <c r="M336" s="2"/>
      <c r="N336" s="13">
        <v>45261</v>
      </c>
      <c r="O336" s="26">
        <v>63.954300000000003</v>
      </c>
      <c r="P336" s="17">
        <f t="shared" si="33"/>
        <v>0.63954300000000008</v>
      </c>
      <c r="Q336" s="2"/>
      <c r="R336" s="13">
        <v>45260</v>
      </c>
      <c r="S336" s="26">
        <v>63.730600000000003</v>
      </c>
      <c r="T336" s="17">
        <f t="shared" si="35"/>
        <v>0.63730600000000004</v>
      </c>
    </row>
    <row r="337" spans="1:20" x14ac:dyDescent="0.25">
      <c r="A337" s="10">
        <f t="shared" si="34"/>
        <v>2</v>
      </c>
      <c r="B337" s="13">
        <v>45262</v>
      </c>
      <c r="C337" s="27">
        <v>48.644599999999997</v>
      </c>
      <c r="D337" s="15">
        <f t="shared" si="30"/>
        <v>0.48644599999999999</v>
      </c>
      <c r="E337" s="3"/>
      <c r="F337" s="13">
        <v>45262</v>
      </c>
      <c r="G337" s="26">
        <v>53.273800000000001</v>
      </c>
      <c r="H337" s="16">
        <f t="shared" si="31"/>
        <v>0.53273800000000004</v>
      </c>
      <c r="I337" s="2"/>
      <c r="J337" s="13">
        <v>45262</v>
      </c>
      <c r="K337" s="26">
        <v>96.9773</v>
      </c>
      <c r="L337" s="16">
        <f t="shared" si="32"/>
        <v>0.969773</v>
      </c>
      <c r="M337" s="2"/>
      <c r="N337" s="13">
        <v>45262</v>
      </c>
      <c r="O337" s="26">
        <v>63.928600000000003</v>
      </c>
      <c r="P337" s="17">
        <f t="shared" si="33"/>
        <v>0.63928600000000002</v>
      </c>
      <c r="Q337" s="2"/>
      <c r="R337" s="13">
        <v>45261</v>
      </c>
      <c r="S337" s="26">
        <v>63.6205</v>
      </c>
      <c r="T337" s="17">
        <f t="shared" si="35"/>
        <v>0.63620500000000002</v>
      </c>
    </row>
    <row r="338" spans="1:20" x14ac:dyDescent="0.25">
      <c r="A338" s="10">
        <f t="shared" si="34"/>
        <v>3</v>
      </c>
      <c r="B338" s="13">
        <v>45263</v>
      </c>
      <c r="C338" s="27">
        <v>48.477200000000003</v>
      </c>
      <c r="D338" s="15">
        <f t="shared" si="30"/>
        <v>0.48477200000000004</v>
      </c>
      <c r="E338" s="3"/>
      <c r="F338" s="13">
        <v>45263</v>
      </c>
      <c r="G338" s="26">
        <v>52.979300000000002</v>
      </c>
      <c r="H338" s="16">
        <f t="shared" si="31"/>
        <v>0.52979300000000007</v>
      </c>
      <c r="I338" s="2"/>
      <c r="J338" s="13">
        <v>45263</v>
      </c>
      <c r="K338" s="26">
        <v>97.672600000000003</v>
      </c>
      <c r="L338" s="16">
        <f t="shared" si="32"/>
        <v>0.97672599999999998</v>
      </c>
      <c r="M338" s="2"/>
      <c r="N338" s="13">
        <v>45263</v>
      </c>
      <c r="O338" s="26">
        <v>63.892000000000003</v>
      </c>
      <c r="P338" s="17">
        <f t="shared" si="33"/>
        <v>0.63892000000000004</v>
      </c>
      <c r="Q338" s="2"/>
      <c r="R338" s="13">
        <v>45262</v>
      </c>
      <c r="S338" s="26">
        <v>63.557099999999998</v>
      </c>
      <c r="T338" s="17">
        <f t="shared" si="35"/>
        <v>0.635571</v>
      </c>
    </row>
    <row r="339" spans="1:20" x14ac:dyDescent="0.25">
      <c r="A339" s="10">
        <f t="shared" si="34"/>
        <v>4</v>
      </c>
      <c r="B339" s="13">
        <v>45264</v>
      </c>
      <c r="C339" s="27">
        <v>48.1554</v>
      </c>
      <c r="D339" s="15">
        <f t="shared" si="30"/>
        <v>0.48155399999999998</v>
      </c>
      <c r="E339" s="3"/>
      <c r="F339" s="13">
        <v>45264</v>
      </c>
      <c r="G339" s="26">
        <v>52.662300000000002</v>
      </c>
      <c r="H339" s="16">
        <f t="shared" si="31"/>
        <v>0.52662300000000006</v>
      </c>
      <c r="I339" s="2"/>
      <c r="J339" s="13">
        <v>45264</v>
      </c>
      <c r="K339" s="26">
        <v>97.633499999999998</v>
      </c>
      <c r="L339" s="16">
        <f t="shared" si="32"/>
        <v>0.97633499999999995</v>
      </c>
      <c r="M339" s="2"/>
      <c r="N339" s="13">
        <v>45264</v>
      </c>
      <c r="O339" s="26">
        <v>63.732900000000001</v>
      </c>
      <c r="P339" s="17">
        <f t="shared" si="33"/>
        <v>0.63732900000000003</v>
      </c>
      <c r="Q339" s="2"/>
      <c r="R339" s="13">
        <v>45263</v>
      </c>
      <c r="S339" s="26">
        <v>63.519300000000001</v>
      </c>
      <c r="T339" s="17">
        <f t="shared" si="35"/>
        <v>0.63519300000000001</v>
      </c>
    </row>
    <row r="340" spans="1:20" x14ac:dyDescent="0.25">
      <c r="A340" s="10">
        <f t="shared" si="34"/>
        <v>5</v>
      </c>
      <c r="B340" s="13">
        <v>45265</v>
      </c>
      <c r="C340" s="27">
        <v>48.052399999999999</v>
      </c>
      <c r="D340" s="15">
        <f t="shared" si="30"/>
        <v>0.48052400000000001</v>
      </c>
      <c r="E340" s="3"/>
      <c r="F340" s="13">
        <v>45265</v>
      </c>
      <c r="G340" s="26">
        <v>52.345300000000002</v>
      </c>
      <c r="H340" s="16">
        <f t="shared" si="31"/>
        <v>0.52345300000000006</v>
      </c>
      <c r="I340" s="2"/>
      <c r="J340" s="13">
        <v>45265</v>
      </c>
      <c r="K340" s="26">
        <v>97.807100000000005</v>
      </c>
      <c r="L340" s="16">
        <f t="shared" si="32"/>
        <v>0.97807100000000002</v>
      </c>
      <c r="M340" s="2"/>
      <c r="N340" s="13">
        <v>45265</v>
      </c>
      <c r="O340" s="26">
        <v>63.662700000000001</v>
      </c>
      <c r="P340" s="17">
        <f t="shared" si="33"/>
        <v>0.63662700000000005</v>
      </c>
      <c r="Q340" s="2"/>
      <c r="R340" s="13">
        <v>45264</v>
      </c>
      <c r="S340" s="26">
        <v>63.3322</v>
      </c>
      <c r="T340" s="17">
        <f t="shared" si="35"/>
        <v>0.63332200000000005</v>
      </c>
    </row>
    <row r="341" spans="1:20" x14ac:dyDescent="0.25">
      <c r="A341" s="10">
        <f t="shared" si="34"/>
        <v>6</v>
      </c>
      <c r="B341" s="13">
        <v>45266</v>
      </c>
      <c r="C341" s="27">
        <v>47.956899999999997</v>
      </c>
      <c r="D341" s="15">
        <f t="shared" si="30"/>
        <v>0.47956899999999997</v>
      </c>
      <c r="E341" s="3"/>
      <c r="F341" s="13">
        <v>45266</v>
      </c>
      <c r="G341" s="26">
        <v>51.914099999999998</v>
      </c>
      <c r="H341" s="16">
        <f t="shared" si="31"/>
        <v>0.51914099999999996</v>
      </c>
      <c r="I341" s="2"/>
      <c r="J341" s="13">
        <v>45266</v>
      </c>
      <c r="K341" s="26">
        <v>97.8553</v>
      </c>
      <c r="L341" s="16">
        <f t="shared" si="32"/>
        <v>0.97855300000000001</v>
      </c>
      <c r="M341" s="2"/>
      <c r="N341" s="13">
        <v>45266</v>
      </c>
      <c r="O341" s="26">
        <v>63.641300000000001</v>
      </c>
      <c r="P341" s="17">
        <f t="shared" si="33"/>
        <v>0.63641300000000001</v>
      </c>
      <c r="Q341" s="2"/>
      <c r="R341" s="13">
        <v>45265</v>
      </c>
      <c r="S341" s="26">
        <v>63.233600000000003</v>
      </c>
      <c r="T341" s="17">
        <f t="shared" si="35"/>
        <v>0.63233600000000001</v>
      </c>
    </row>
    <row r="342" spans="1:20" x14ac:dyDescent="0.25">
      <c r="A342" s="10">
        <f t="shared" si="34"/>
        <v>7</v>
      </c>
      <c r="B342" s="13">
        <v>45267</v>
      </c>
      <c r="C342" s="27">
        <v>47.870600000000003</v>
      </c>
      <c r="D342" s="15">
        <f t="shared" si="30"/>
        <v>0.47870600000000002</v>
      </c>
      <c r="E342" s="3"/>
      <c r="F342" s="13">
        <v>45267</v>
      </c>
      <c r="G342" s="26">
        <v>51.296300000000002</v>
      </c>
      <c r="H342" s="16">
        <f t="shared" si="31"/>
        <v>0.51296300000000006</v>
      </c>
      <c r="I342" s="2"/>
      <c r="J342" s="13">
        <v>45267</v>
      </c>
      <c r="K342" s="26">
        <v>97.691500000000005</v>
      </c>
      <c r="L342" s="16">
        <f t="shared" si="32"/>
        <v>0.97691500000000009</v>
      </c>
      <c r="M342" s="2"/>
      <c r="N342" s="13">
        <v>45267</v>
      </c>
      <c r="O342" s="26">
        <v>63.509799999999998</v>
      </c>
      <c r="P342" s="17">
        <f t="shared" si="33"/>
        <v>0.63509799999999994</v>
      </c>
      <c r="Q342" s="2"/>
      <c r="R342" s="13">
        <v>45266</v>
      </c>
      <c r="S342" s="26">
        <v>63.140700000000002</v>
      </c>
      <c r="T342" s="17">
        <f t="shared" si="35"/>
        <v>0.63140700000000005</v>
      </c>
    </row>
    <row r="343" spans="1:20" x14ac:dyDescent="0.25">
      <c r="A343" s="10">
        <f t="shared" si="34"/>
        <v>8</v>
      </c>
      <c r="B343" s="13">
        <v>45268</v>
      </c>
      <c r="C343" s="27">
        <v>47.810699999999997</v>
      </c>
      <c r="D343" s="15">
        <f t="shared" si="30"/>
        <v>0.47810699999999995</v>
      </c>
      <c r="E343" s="3"/>
      <c r="F343" s="13">
        <v>45268</v>
      </c>
      <c r="G343" s="26">
        <v>51.310099999999998</v>
      </c>
      <c r="H343" s="16">
        <f t="shared" si="31"/>
        <v>0.51310100000000003</v>
      </c>
      <c r="I343" s="2"/>
      <c r="J343" s="13">
        <v>45268</v>
      </c>
      <c r="K343" s="26">
        <v>97.509500000000003</v>
      </c>
      <c r="L343" s="16">
        <f t="shared" si="32"/>
        <v>0.97509500000000005</v>
      </c>
      <c r="M343" s="2"/>
      <c r="N343" s="13">
        <v>45268</v>
      </c>
      <c r="O343" s="26">
        <v>63.473799999999997</v>
      </c>
      <c r="P343" s="17">
        <f t="shared" si="33"/>
        <v>0.63473800000000002</v>
      </c>
      <c r="Q343" s="2"/>
      <c r="R343" s="13">
        <v>45267</v>
      </c>
      <c r="S343" s="26">
        <v>62.923200000000001</v>
      </c>
      <c r="T343" s="17">
        <f t="shared" si="35"/>
        <v>0.62923200000000001</v>
      </c>
    </row>
    <row r="344" spans="1:20" x14ac:dyDescent="0.25">
      <c r="A344" s="10">
        <f t="shared" si="34"/>
        <v>9</v>
      </c>
      <c r="B344" s="13">
        <v>45269</v>
      </c>
      <c r="C344" s="27">
        <v>47.796300000000002</v>
      </c>
      <c r="D344" s="15">
        <f t="shared" si="30"/>
        <v>0.47796300000000003</v>
      </c>
      <c r="E344" s="3"/>
      <c r="F344" s="13">
        <v>45269</v>
      </c>
      <c r="G344" s="26">
        <v>51.013199999999998</v>
      </c>
      <c r="H344" s="16">
        <f t="shared" si="31"/>
        <v>0.51013200000000003</v>
      </c>
      <c r="I344" s="2"/>
      <c r="J344" s="13">
        <v>45269</v>
      </c>
      <c r="K344" s="26">
        <v>97.680400000000006</v>
      </c>
      <c r="L344" s="16">
        <f t="shared" si="32"/>
        <v>0.97680400000000001</v>
      </c>
      <c r="M344" s="2"/>
      <c r="N344" s="13">
        <v>45269</v>
      </c>
      <c r="O344" s="26">
        <v>63.485399999999998</v>
      </c>
      <c r="P344" s="17">
        <f t="shared" si="33"/>
        <v>0.63485400000000003</v>
      </c>
      <c r="Q344" s="2"/>
      <c r="R344" s="13">
        <v>45268</v>
      </c>
      <c r="S344" s="26">
        <v>62.884500000000003</v>
      </c>
      <c r="T344" s="17">
        <f t="shared" si="35"/>
        <v>0.62884499999999999</v>
      </c>
    </row>
    <row r="345" spans="1:20" x14ac:dyDescent="0.25">
      <c r="A345" s="10">
        <f t="shared" si="34"/>
        <v>10</v>
      </c>
      <c r="B345" s="13">
        <v>45270</v>
      </c>
      <c r="C345" s="27">
        <v>47.874899999999997</v>
      </c>
      <c r="D345" s="15">
        <f t="shared" si="30"/>
        <v>0.47874899999999998</v>
      </c>
      <c r="E345" s="3"/>
      <c r="F345" s="13">
        <v>45270</v>
      </c>
      <c r="G345" s="26">
        <v>51.034700000000001</v>
      </c>
      <c r="H345" s="16">
        <f t="shared" si="31"/>
        <v>0.510347</v>
      </c>
      <c r="I345" s="2"/>
      <c r="J345" s="13">
        <v>45270</v>
      </c>
      <c r="K345" s="26">
        <v>97.726299999999995</v>
      </c>
      <c r="L345" s="16">
        <f t="shared" si="32"/>
        <v>0.97726299999999999</v>
      </c>
      <c r="M345" s="2"/>
      <c r="N345" s="13">
        <v>45270</v>
      </c>
      <c r="O345" s="26">
        <v>63.459200000000003</v>
      </c>
      <c r="P345" s="17">
        <f t="shared" si="33"/>
        <v>0.63459200000000004</v>
      </c>
      <c r="Q345" s="2"/>
      <c r="R345" s="13">
        <v>45269</v>
      </c>
      <c r="S345" s="26">
        <v>62.851399999999998</v>
      </c>
      <c r="T345" s="17">
        <f t="shared" si="35"/>
        <v>0.62851400000000002</v>
      </c>
    </row>
    <row r="346" spans="1:20" x14ac:dyDescent="0.25">
      <c r="A346" s="10">
        <f t="shared" si="34"/>
        <v>11</v>
      </c>
      <c r="B346" s="13">
        <v>45271</v>
      </c>
      <c r="C346" s="27">
        <v>47.992800000000003</v>
      </c>
      <c r="D346" s="15">
        <f t="shared" si="30"/>
        <v>0.47992800000000002</v>
      </c>
      <c r="E346" s="3"/>
      <c r="F346" s="13">
        <v>45271</v>
      </c>
      <c r="G346" s="26">
        <v>50.79</v>
      </c>
      <c r="H346" s="16">
        <f t="shared" si="31"/>
        <v>0.50790000000000002</v>
      </c>
      <c r="I346" s="2"/>
      <c r="J346" s="13">
        <v>45271</v>
      </c>
      <c r="K346" s="26">
        <v>97.051599999999993</v>
      </c>
      <c r="L346" s="16">
        <f t="shared" si="32"/>
        <v>0.97051599999999993</v>
      </c>
      <c r="M346" s="2"/>
      <c r="N346" s="13">
        <v>45271</v>
      </c>
      <c r="O346" s="26">
        <v>63.403399999999998</v>
      </c>
      <c r="P346" s="17">
        <f t="shared" si="33"/>
        <v>0.63403399999999999</v>
      </c>
      <c r="Q346" s="2"/>
      <c r="R346" s="13">
        <v>45270</v>
      </c>
      <c r="S346" s="26">
        <v>62.844200000000001</v>
      </c>
      <c r="T346" s="17">
        <f t="shared" si="35"/>
        <v>0.62844200000000006</v>
      </c>
    </row>
    <row r="347" spans="1:20" x14ac:dyDescent="0.25">
      <c r="A347" s="10">
        <f t="shared" si="34"/>
        <v>12</v>
      </c>
      <c r="B347" s="13">
        <v>45272</v>
      </c>
      <c r="C347" s="27">
        <v>47.880899999999997</v>
      </c>
      <c r="D347" s="15">
        <f t="shared" si="30"/>
        <v>0.47880899999999998</v>
      </c>
      <c r="E347" s="3"/>
      <c r="F347" s="13">
        <v>45272</v>
      </c>
      <c r="G347" s="26">
        <v>50.543199999999999</v>
      </c>
      <c r="H347" s="16">
        <f t="shared" si="31"/>
        <v>0.50543199999999999</v>
      </c>
      <c r="I347" s="2"/>
      <c r="J347" s="13">
        <v>45272</v>
      </c>
      <c r="K347" s="26">
        <v>96.966800000000006</v>
      </c>
      <c r="L347" s="16">
        <f t="shared" si="32"/>
        <v>0.96966800000000009</v>
      </c>
      <c r="M347" s="2"/>
      <c r="N347" s="13">
        <v>45272</v>
      </c>
      <c r="O347" s="26">
        <v>63.298299999999998</v>
      </c>
      <c r="P347" s="17">
        <f t="shared" si="33"/>
        <v>0.63298299999999996</v>
      </c>
      <c r="Q347" s="2"/>
      <c r="R347" s="13">
        <v>45271</v>
      </c>
      <c r="S347" s="26">
        <v>62.720599999999997</v>
      </c>
      <c r="T347" s="17">
        <f t="shared" si="35"/>
        <v>0.62720599999999993</v>
      </c>
    </row>
    <row r="348" spans="1:20" x14ac:dyDescent="0.25">
      <c r="A348" s="10">
        <f t="shared" si="34"/>
        <v>13</v>
      </c>
      <c r="B348" s="13">
        <v>45273</v>
      </c>
      <c r="C348" s="27">
        <v>47.808799999999998</v>
      </c>
      <c r="D348" s="15">
        <f t="shared" si="30"/>
        <v>0.47808799999999996</v>
      </c>
      <c r="E348" s="3"/>
      <c r="F348" s="13">
        <v>45273</v>
      </c>
      <c r="G348" s="26">
        <v>50.274900000000002</v>
      </c>
      <c r="H348" s="16">
        <f t="shared" si="31"/>
        <v>0.502749</v>
      </c>
      <c r="I348" s="2"/>
      <c r="J348" s="13">
        <v>45273</v>
      </c>
      <c r="K348" s="26">
        <v>97.120599999999996</v>
      </c>
      <c r="L348" s="16">
        <f t="shared" si="32"/>
        <v>0.97120600000000001</v>
      </c>
      <c r="M348" s="2"/>
      <c r="N348" s="13">
        <v>45273</v>
      </c>
      <c r="O348" s="26">
        <v>63.1905</v>
      </c>
      <c r="P348" s="17">
        <f t="shared" si="33"/>
        <v>0.63190500000000005</v>
      </c>
      <c r="Q348" s="2"/>
      <c r="R348" s="13">
        <v>45272</v>
      </c>
      <c r="S348" s="26">
        <v>62.5916</v>
      </c>
      <c r="T348" s="17">
        <f t="shared" si="35"/>
        <v>0.62591600000000003</v>
      </c>
    </row>
    <row r="349" spans="1:20" x14ac:dyDescent="0.25">
      <c r="A349" s="10">
        <f t="shared" si="34"/>
        <v>14</v>
      </c>
      <c r="B349" s="13">
        <v>45274</v>
      </c>
      <c r="C349" s="27">
        <v>47.676699999999997</v>
      </c>
      <c r="D349" s="15">
        <f t="shared" si="30"/>
        <v>0.47676699999999994</v>
      </c>
      <c r="E349" s="3"/>
      <c r="F349" s="13">
        <v>45274</v>
      </c>
      <c r="G349" s="26">
        <v>50.1312</v>
      </c>
      <c r="H349" s="16">
        <f t="shared" si="31"/>
        <v>0.50131199999999998</v>
      </c>
      <c r="I349" s="2"/>
      <c r="J349" s="13">
        <v>45274</v>
      </c>
      <c r="K349" s="26">
        <v>97.085700000000003</v>
      </c>
      <c r="L349" s="16">
        <f t="shared" si="32"/>
        <v>0.97085700000000008</v>
      </c>
      <c r="M349" s="2"/>
      <c r="N349" s="13">
        <v>45274</v>
      </c>
      <c r="O349" s="26">
        <v>63.023099999999999</v>
      </c>
      <c r="P349" s="17">
        <f t="shared" si="33"/>
        <v>0.63023099999999999</v>
      </c>
      <c r="Q349" s="2"/>
      <c r="R349" s="13">
        <v>45273</v>
      </c>
      <c r="S349" s="26">
        <v>62.4756</v>
      </c>
      <c r="T349" s="17">
        <f t="shared" si="35"/>
        <v>0.62475599999999998</v>
      </c>
    </row>
    <row r="350" spans="1:20" x14ac:dyDescent="0.25">
      <c r="A350" s="10">
        <f t="shared" si="34"/>
        <v>15</v>
      </c>
      <c r="B350" s="13">
        <v>45275</v>
      </c>
      <c r="C350" s="27">
        <v>47.490900000000003</v>
      </c>
      <c r="D350" s="15">
        <f t="shared" si="30"/>
        <v>0.47490900000000003</v>
      </c>
      <c r="E350" s="3"/>
      <c r="F350" s="13">
        <v>45275</v>
      </c>
      <c r="G350" s="26">
        <v>49.875399999999999</v>
      </c>
      <c r="H350" s="16">
        <f t="shared" si="31"/>
        <v>0.49875399999999998</v>
      </c>
      <c r="I350" s="2"/>
      <c r="J350" s="13">
        <v>45275</v>
      </c>
      <c r="K350" s="26">
        <v>96.869299999999996</v>
      </c>
      <c r="L350" s="16">
        <f t="shared" si="32"/>
        <v>0.96869299999999992</v>
      </c>
      <c r="M350" s="2"/>
      <c r="N350" s="13">
        <v>45275</v>
      </c>
      <c r="O350" s="26">
        <v>62.751600000000003</v>
      </c>
      <c r="P350" s="17">
        <f t="shared" si="33"/>
        <v>0.62751600000000007</v>
      </c>
      <c r="Q350" s="2"/>
      <c r="R350" s="13">
        <v>45274</v>
      </c>
      <c r="S350" s="26">
        <v>62.323500000000003</v>
      </c>
      <c r="T350" s="17">
        <f t="shared" si="35"/>
        <v>0.62323499999999998</v>
      </c>
    </row>
    <row r="351" spans="1:20" x14ac:dyDescent="0.25">
      <c r="A351" s="10">
        <f t="shared" si="34"/>
        <v>16</v>
      </c>
      <c r="B351" s="13">
        <v>45276</v>
      </c>
      <c r="C351" s="27">
        <v>47.308199999999999</v>
      </c>
      <c r="D351" s="15">
        <f t="shared" si="30"/>
        <v>0.473082</v>
      </c>
      <c r="E351" s="3"/>
      <c r="F351" s="13">
        <v>45276</v>
      </c>
      <c r="G351" s="26">
        <v>49.725499999999997</v>
      </c>
      <c r="H351" s="16">
        <f t="shared" si="31"/>
        <v>0.49725499999999995</v>
      </c>
      <c r="I351" s="2"/>
      <c r="J351" s="13">
        <v>45276</v>
      </c>
      <c r="K351" s="26">
        <v>96.6297</v>
      </c>
      <c r="L351" s="16">
        <f t="shared" si="32"/>
        <v>0.96629699999999996</v>
      </c>
      <c r="M351" s="2"/>
      <c r="N351" s="13">
        <v>45276</v>
      </c>
      <c r="O351" s="26">
        <v>62.517499999999998</v>
      </c>
      <c r="P351" s="17">
        <f t="shared" si="33"/>
        <v>0.62517500000000004</v>
      </c>
      <c r="Q351" s="2"/>
      <c r="R351" s="13">
        <v>45275</v>
      </c>
      <c r="S351" s="26">
        <v>62.063099999999999</v>
      </c>
      <c r="T351" s="17">
        <f t="shared" si="35"/>
        <v>0.62063099999999993</v>
      </c>
    </row>
    <row r="352" spans="1:20" x14ac:dyDescent="0.25">
      <c r="A352" s="10">
        <f t="shared" si="34"/>
        <v>17</v>
      </c>
      <c r="B352" s="13">
        <v>45277</v>
      </c>
      <c r="C352" s="27">
        <v>47.206899999999997</v>
      </c>
      <c r="D352" s="15">
        <f t="shared" si="30"/>
        <v>0.47206899999999996</v>
      </c>
      <c r="E352" s="3"/>
      <c r="F352" s="13">
        <v>45277</v>
      </c>
      <c r="G352" s="26">
        <v>49.635300000000001</v>
      </c>
      <c r="H352" s="16">
        <f t="shared" si="31"/>
        <v>0.49635299999999999</v>
      </c>
      <c r="I352" s="2"/>
      <c r="J352" s="13">
        <v>45277</v>
      </c>
      <c r="K352" s="26">
        <v>96.658199999999994</v>
      </c>
      <c r="L352" s="16">
        <f t="shared" si="32"/>
        <v>0.96658199999999994</v>
      </c>
      <c r="M352" s="2"/>
      <c r="N352" s="13">
        <v>45277</v>
      </c>
      <c r="O352" s="26">
        <v>62.411900000000003</v>
      </c>
      <c r="P352" s="17">
        <f t="shared" si="33"/>
        <v>0.62411899999999998</v>
      </c>
      <c r="Q352" s="2"/>
      <c r="R352" s="13">
        <v>45276</v>
      </c>
      <c r="S352" s="26">
        <v>61.846200000000003</v>
      </c>
      <c r="T352" s="17">
        <f t="shared" si="35"/>
        <v>0.61846200000000007</v>
      </c>
    </row>
    <row r="353" spans="1:20" x14ac:dyDescent="0.25">
      <c r="A353" s="10">
        <f t="shared" si="34"/>
        <v>18</v>
      </c>
      <c r="B353" s="13">
        <v>45278</v>
      </c>
      <c r="C353" s="27">
        <v>47.126600000000003</v>
      </c>
      <c r="D353" s="15">
        <f t="shared" si="30"/>
        <v>0.47126600000000002</v>
      </c>
      <c r="E353" s="3"/>
      <c r="F353" s="13">
        <v>45278</v>
      </c>
      <c r="G353" s="26">
        <v>49.490699999999997</v>
      </c>
      <c r="H353" s="16">
        <f t="shared" si="31"/>
        <v>0.49490699999999999</v>
      </c>
      <c r="I353" s="2"/>
      <c r="J353" s="13">
        <v>45278</v>
      </c>
      <c r="K353" s="26">
        <v>96.458299999999994</v>
      </c>
      <c r="L353" s="16">
        <f t="shared" si="32"/>
        <v>0.96458299999999997</v>
      </c>
      <c r="M353" s="2"/>
      <c r="N353" s="13">
        <v>45278</v>
      </c>
      <c r="O353" s="26">
        <v>62.049500000000002</v>
      </c>
      <c r="P353" s="17">
        <f t="shared" si="33"/>
        <v>0.62049500000000002</v>
      </c>
      <c r="Q353" s="2"/>
      <c r="R353" s="13">
        <v>45277</v>
      </c>
      <c r="S353" s="26">
        <v>61.753</v>
      </c>
      <c r="T353" s="17">
        <f t="shared" si="35"/>
        <v>0.61753000000000002</v>
      </c>
    </row>
    <row r="354" spans="1:20" x14ac:dyDescent="0.25">
      <c r="A354" s="10">
        <f t="shared" si="34"/>
        <v>19</v>
      </c>
      <c r="B354" s="13">
        <v>45279</v>
      </c>
      <c r="C354" s="27">
        <v>47.054400000000001</v>
      </c>
      <c r="D354" s="15">
        <f t="shared" si="30"/>
        <v>0.47054400000000002</v>
      </c>
      <c r="E354" s="3"/>
      <c r="F354" s="13">
        <v>45279</v>
      </c>
      <c r="G354" s="26">
        <v>49.276499999999999</v>
      </c>
      <c r="H354" s="16">
        <f t="shared" si="31"/>
        <v>0.49276500000000001</v>
      </c>
      <c r="I354" s="2"/>
      <c r="J354" s="13">
        <v>45279</v>
      </c>
      <c r="K354" s="26">
        <v>96.093400000000003</v>
      </c>
      <c r="L354" s="16">
        <f t="shared" si="32"/>
        <v>0.96093400000000007</v>
      </c>
      <c r="M354" s="2"/>
      <c r="N354" s="13">
        <v>45279</v>
      </c>
      <c r="O354" s="26">
        <v>61.7806</v>
      </c>
      <c r="P354" s="17">
        <f t="shared" si="33"/>
        <v>0.61780599999999997</v>
      </c>
      <c r="Q354" s="2"/>
      <c r="R354" s="13">
        <v>45278</v>
      </c>
      <c r="S354" s="26">
        <v>61.455300000000001</v>
      </c>
      <c r="T354" s="17">
        <f t="shared" si="35"/>
        <v>0.61455300000000002</v>
      </c>
    </row>
    <row r="355" spans="1:20" x14ac:dyDescent="0.25">
      <c r="A355" s="10">
        <f t="shared" si="34"/>
        <v>20</v>
      </c>
      <c r="B355" s="13">
        <v>45280</v>
      </c>
      <c r="C355" s="27">
        <v>47.078499999999998</v>
      </c>
      <c r="D355" s="15">
        <f t="shared" si="30"/>
        <v>0.47078500000000001</v>
      </c>
      <c r="E355" s="3"/>
      <c r="F355" s="13">
        <v>45280</v>
      </c>
      <c r="G355" s="26">
        <v>49.1143</v>
      </c>
      <c r="H355" s="16">
        <f t="shared" si="31"/>
        <v>0.491143</v>
      </c>
      <c r="I355" s="2"/>
      <c r="J355" s="13">
        <v>45280</v>
      </c>
      <c r="K355" s="26">
        <v>95.759600000000006</v>
      </c>
      <c r="L355" s="16">
        <f t="shared" si="32"/>
        <v>0.95759600000000011</v>
      </c>
      <c r="M355" s="2"/>
      <c r="N355" s="13">
        <v>45280</v>
      </c>
      <c r="O355" s="26">
        <v>61.487200000000001</v>
      </c>
      <c r="P355" s="17">
        <f t="shared" si="33"/>
        <v>0.61487199999999997</v>
      </c>
      <c r="Q355" s="2"/>
      <c r="R355" s="13">
        <v>45279</v>
      </c>
      <c r="S355" s="26">
        <v>61.199599999999997</v>
      </c>
      <c r="T355" s="17">
        <f t="shared" si="35"/>
        <v>0.61199599999999998</v>
      </c>
    </row>
    <row r="356" spans="1:20" x14ac:dyDescent="0.25">
      <c r="A356" s="10">
        <f t="shared" si="34"/>
        <v>21</v>
      </c>
      <c r="B356" s="13">
        <v>45281</v>
      </c>
      <c r="C356" s="27">
        <v>46.934800000000003</v>
      </c>
      <c r="D356" s="15">
        <f t="shared" si="30"/>
        <v>0.46934800000000004</v>
      </c>
      <c r="E356" s="3"/>
      <c r="F356" s="13">
        <v>45281</v>
      </c>
      <c r="G356" s="26">
        <v>48.753799999999998</v>
      </c>
      <c r="H356" s="16">
        <f t="shared" si="31"/>
        <v>0.48753799999999997</v>
      </c>
      <c r="I356" s="2"/>
      <c r="J356" s="13">
        <v>45281</v>
      </c>
      <c r="K356" s="26">
        <v>95.156499999999994</v>
      </c>
      <c r="L356" s="16">
        <f t="shared" si="32"/>
        <v>0.95156499999999999</v>
      </c>
      <c r="M356" s="2"/>
      <c r="N356" s="13">
        <v>45281</v>
      </c>
      <c r="O356" s="26">
        <v>61.298499999999997</v>
      </c>
      <c r="P356" s="17">
        <f t="shared" si="33"/>
        <v>0.612985</v>
      </c>
      <c r="Q356" s="2"/>
      <c r="R356" s="13">
        <v>45280</v>
      </c>
      <c r="S356" s="26">
        <v>60.943300000000001</v>
      </c>
      <c r="T356" s="17">
        <f t="shared" si="35"/>
        <v>0.609433</v>
      </c>
    </row>
    <row r="357" spans="1:20" x14ac:dyDescent="0.25">
      <c r="A357" s="10">
        <f t="shared" si="34"/>
        <v>22</v>
      </c>
      <c r="B357" s="13">
        <v>45282</v>
      </c>
      <c r="C357" s="27">
        <v>46.826099999999997</v>
      </c>
      <c r="D357" s="15">
        <f t="shared" si="30"/>
        <v>0.46826099999999998</v>
      </c>
      <c r="E357" s="3"/>
      <c r="F357" s="13">
        <v>45282</v>
      </c>
      <c r="G357" s="26">
        <v>48.9129</v>
      </c>
      <c r="H357" s="16">
        <f t="shared" si="31"/>
        <v>0.48912899999999998</v>
      </c>
      <c r="I357" s="2"/>
      <c r="J357" s="13">
        <v>45282</v>
      </c>
      <c r="K357" s="26">
        <v>94.414100000000005</v>
      </c>
      <c r="L357" s="16">
        <f t="shared" si="32"/>
        <v>0.94414100000000001</v>
      </c>
      <c r="M357" s="2"/>
      <c r="N357" s="13">
        <v>45282</v>
      </c>
      <c r="O357" s="26">
        <v>61.146700000000003</v>
      </c>
      <c r="P357" s="17">
        <f t="shared" si="33"/>
        <v>0.61146699999999998</v>
      </c>
      <c r="Q357" s="2"/>
      <c r="R357" s="13">
        <v>45281</v>
      </c>
      <c r="S357" s="26">
        <v>60.697499999999998</v>
      </c>
      <c r="T357" s="17">
        <f t="shared" si="35"/>
        <v>0.60697499999999993</v>
      </c>
    </row>
    <row r="358" spans="1:20" x14ac:dyDescent="0.25">
      <c r="A358" s="10">
        <f t="shared" si="34"/>
        <v>23</v>
      </c>
      <c r="B358" s="13">
        <v>45283</v>
      </c>
      <c r="C358" s="27">
        <v>46.773299999999999</v>
      </c>
      <c r="D358" s="15">
        <f t="shared" si="30"/>
        <v>0.46773300000000001</v>
      </c>
      <c r="E358" s="3"/>
      <c r="F358" s="13">
        <v>45283</v>
      </c>
      <c r="G358" s="26">
        <v>48.8322</v>
      </c>
      <c r="H358" s="16">
        <f t="shared" si="31"/>
        <v>0.48832199999999998</v>
      </c>
      <c r="I358" s="2"/>
      <c r="J358" s="13">
        <v>45283</v>
      </c>
      <c r="K358" s="26">
        <v>94.582099999999997</v>
      </c>
      <c r="L358" s="16">
        <f t="shared" si="32"/>
        <v>0.94582100000000002</v>
      </c>
      <c r="M358" s="2"/>
      <c r="N358" s="13">
        <v>45283</v>
      </c>
      <c r="O358" s="26">
        <v>61.255299999999998</v>
      </c>
      <c r="P358" s="17">
        <f t="shared" si="33"/>
        <v>0.61255300000000001</v>
      </c>
      <c r="Q358" s="2"/>
      <c r="R358" s="13">
        <v>45282</v>
      </c>
      <c r="S358" s="26">
        <v>60.561599999999999</v>
      </c>
      <c r="T358" s="17">
        <f t="shared" si="35"/>
        <v>0.60561599999999993</v>
      </c>
    </row>
    <row r="359" spans="1:20" x14ac:dyDescent="0.25">
      <c r="A359" s="10">
        <f t="shared" si="34"/>
        <v>24</v>
      </c>
      <c r="B359" s="13">
        <v>45284</v>
      </c>
      <c r="C359" s="27">
        <v>46.780099999999997</v>
      </c>
      <c r="D359" s="15">
        <f t="shared" si="30"/>
        <v>0.46780099999999997</v>
      </c>
      <c r="E359" s="3"/>
      <c r="F359" s="13">
        <v>45284</v>
      </c>
      <c r="G359" s="26">
        <v>48.773600000000002</v>
      </c>
      <c r="H359" s="16">
        <f t="shared" si="31"/>
        <v>0.487736</v>
      </c>
      <c r="I359" s="2"/>
      <c r="J359" s="13">
        <v>45284</v>
      </c>
      <c r="K359" s="26">
        <v>94.959900000000005</v>
      </c>
      <c r="L359" s="16">
        <f t="shared" si="32"/>
        <v>0.94959900000000008</v>
      </c>
      <c r="M359" s="2"/>
      <c r="N359" s="13">
        <v>45284</v>
      </c>
      <c r="O359" s="26">
        <v>61.446800000000003</v>
      </c>
      <c r="P359" s="17">
        <f t="shared" si="33"/>
        <v>0.61446800000000001</v>
      </c>
      <c r="Q359" s="2"/>
      <c r="R359" s="13">
        <v>45283</v>
      </c>
      <c r="S359" s="26">
        <v>60.632399999999997</v>
      </c>
      <c r="T359" s="17">
        <f t="shared" si="35"/>
        <v>0.60632399999999997</v>
      </c>
    </row>
    <row r="360" spans="1:20" x14ac:dyDescent="0.25">
      <c r="A360" s="10">
        <f t="shared" si="34"/>
        <v>25</v>
      </c>
      <c r="B360" s="13">
        <v>45285</v>
      </c>
      <c r="C360" s="27">
        <v>46.779600000000002</v>
      </c>
      <c r="D360" s="15">
        <f t="shared" si="30"/>
        <v>0.46779600000000005</v>
      </c>
      <c r="E360" s="3"/>
      <c r="F360" s="13">
        <v>45285</v>
      </c>
      <c r="G360" s="26">
        <v>48.62</v>
      </c>
      <c r="H360" s="16">
        <f t="shared" si="31"/>
        <v>0.48619999999999997</v>
      </c>
      <c r="I360" s="2"/>
      <c r="J360" s="13">
        <v>45285</v>
      </c>
      <c r="K360" s="26">
        <v>95.091200000000001</v>
      </c>
      <c r="L360" s="16">
        <f t="shared" si="32"/>
        <v>0.95091199999999998</v>
      </c>
      <c r="M360" s="2"/>
      <c r="N360" s="13">
        <v>45285</v>
      </c>
      <c r="O360" s="26">
        <v>61.464399999999998</v>
      </c>
      <c r="P360" s="17">
        <f t="shared" si="33"/>
        <v>0.61464399999999997</v>
      </c>
      <c r="Q360" s="2"/>
      <c r="R360" s="13">
        <v>45284</v>
      </c>
      <c r="S360" s="26">
        <v>60.783000000000001</v>
      </c>
      <c r="T360" s="17">
        <f t="shared" si="35"/>
        <v>0.60782999999999998</v>
      </c>
    </row>
    <row r="361" spans="1:20" x14ac:dyDescent="0.25">
      <c r="A361" s="10">
        <f t="shared" si="34"/>
        <v>26</v>
      </c>
      <c r="B361" s="13">
        <v>45286</v>
      </c>
      <c r="C361" s="27">
        <v>46.596699999999998</v>
      </c>
      <c r="D361" s="15">
        <f t="shared" si="30"/>
        <v>0.46596699999999996</v>
      </c>
      <c r="E361" s="3"/>
      <c r="F361" s="13">
        <v>45286</v>
      </c>
      <c r="G361" s="26">
        <v>48.6753</v>
      </c>
      <c r="H361" s="16">
        <f t="shared" si="31"/>
        <v>0.48675299999999999</v>
      </c>
      <c r="I361" s="2"/>
      <c r="J361" s="13">
        <v>45286</v>
      </c>
      <c r="K361" s="26">
        <v>94.692800000000005</v>
      </c>
      <c r="L361" s="16">
        <f t="shared" si="32"/>
        <v>0.9469280000000001</v>
      </c>
      <c r="M361" s="2"/>
      <c r="N361" s="13">
        <v>45286</v>
      </c>
      <c r="O361" s="26">
        <v>61.348599999999998</v>
      </c>
      <c r="P361" s="17">
        <f t="shared" si="33"/>
        <v>0.61348599999999998</v>
      </c>
      <c r="Q361" s="2"/>
      <c r="R361" s="13">
        <v>45285</v>
      </c>
      <c r="S361" s="26">
        <v>60.777299999999997</v>
      </c>
      <c r="T361" s="17">
        <f t="shared" si="35"/>
        <v>0.60777300000000001</v>
      </c>
    </row>
    <row r="362" spans="1:20" x14ac:dyDescent="0.25">
      <c r="A362" s="10">
        <f t="shared" si="34"/>
        <v>27</v>
      </c>
      <c r="B362" s="13">
        <v>45287</v>
      </c>
      <c r="C362" s="27">
        <v>46.4191</v>
      </c>
      <c r="D362" s="15">
        <f t="shared" si="30"/>
        <v>0.46419100000000002</v>
      </c>
      <c r="E362" s="3"/>
      <c r="F362" s="13">
        <v>45287</v>
      </c>
      <c r="G362" s="26">
        <v>48.599400000000003</v>
      </c>
      <c r="H362" s="16">
        <f t="shared" si="31"/>
        <v>0.48599400000000004</v>
      </c>
      <c r="I362" s="2"/>
      <c r="J362" s="13">
        <v>45287</v>
      </c>
      <c r="K362" s="26">
        <v>94.087900000000005</v>
      </c>
      <c r="L362" s="16">
        <f t="shared" si="32"/>
        <v>0.94087900000000002</v>
      </c>
      <c r="M362" s="2"/>
      <c r="N362" s="13">
        <v>45287</v>
      </c>
      <c r="O362" s="26">
        <v>61.280999999999999</v>
      </c>
      <c r="P362" s="17">
        <f t="shared" si="33"/>
        <v>0.61280999999999997</v>
      </c>
      <c r="Q362" s="2"/>
      <c r="R362" s="13">
        <v>45286</v>
      </c>
      <c r="S362" s="26">
        <v>60.668500000000002</v>
      </c>
      <c r="T362" s="17">
        <f t="shared" si="35"/>
        <v>0.60668500000000003</v>
      </c>
    </row>
    <row r="363" spans="1:20" x14ac:dyDescent="0.25">
      <c r="A363" s="10">
        <f t="shared" si="34"/>
        <v>28</v>
      </c>
      <c r="B363" s="13">
        <v>45288</v>
      </c>
      <c r="C363" s="27">
        <v>46.337499999999999</v>
      </c>
      <c r="D363" s="15">
        <f t="shared" si="30"/>
        <v>0.46337499999999998</v>
      </c>
      <c r="E363" s="3"/>
      <c r="F363" s="13">
        <v>45288</v>
      </c>
      <c r="G363" s="26">
        <v>48.589799999999997</v>
      </c>
      <c r="H363" s="16">
        <f t="shared" si="31"/>
        <v>0.48589799999999994</v>
      </c>
      <c r="I363" s="2"/>
      <c r="J363" s="13">
        <v>45288</v>
      </c>
      <c r="K363" s="26">
        <v>93.426100000000005</v>
      </c>
      <c r="L363" s="16">
        <f t="shared" si="32"/>
        <v>0.93426100000000001</v>
      </c>
      <c r="M363" s="2"/>
      <c r="N363" s="13">
        <v>45288</v>
      </c>
      <c r="O363" s="26">
        <v>61.100299999999997</v>
      </c>
      <c r="P363" s="17">
        <f t="shared" si="33"/>
        <v>0.61100299999999996</v>
      </c>
      <c r="Q363" s="2"/>
      <c r="R363" s="13">
        <v>45287</v>
      </c>
      <c r="S363" s="26">
        <v>60.555999999999997</v>
      </c>
      <c r="T363" s="17">
        <f t="shared" si="35"/>
        <v>0.60555999999999999</v>
      </c>
    </row>
    <row r="364" spans="1:20" x14ac:dyDescent="0.25">
      <c r="A364" s="10">
        <f t="shared" si="34"/>
        <v>29</v>
      </c>
      <c r="B364" s="13">
        <v>45289</v>
      </c>
      <c r="C364" s="27">
        <v>46.209099999999999</v>
      </c>
      <c r="D364" s="15">
        <f t="shared" si="30"/>
        <v>0.46209099999999997</v>
      </c>
      <c r="F364" s="13">
        <v>45289</v>
      </c>
      <c r="G364" s="26">
        <v>48.506</v>
      </c>
      <c r="H364" s="16">
        <f t="shared" si="31"/>
        <v>0.48505999999999999</v>
      </c>
      <c r="I364" s="2"/>
      <c r="J364" s="13">
        <v>45289</v>
      </c>
      <c r="K364" s="26">
        <v>92.718100000000007</v>
      </c>
      <c r="L364" s="16">
        <f t="shared" si="32"/>
        <v>0.92718100000000003</v>
      </c>
      <c r="M364" s="2"/>
      <c r="N364" s="13">
        <v>45289</v>
      </c>
      <c r="O364" s="26">
        <v>60.798499999999997</v>
      </c>
      <c r="P364" s="17">
        <f t="shared" si="33"/>
        <v>0.607985</v>
      </c>
      <c r="Q364" s="2"/>
      <c r="R364" s="13">
        <v>45288</v>
      </c>
      <c r="S364" s="26">
        <v>60.377099999999999</v>
      </c>
      <c r="T364" s="17">
        <f t="shared" si="35"/>
        <v>0.60377099999999995</v>
      </c>
    </row>
    <row r="365" spans="1:20" x14ac:dyDescent="0.25">
      <c r="A365" s="10">
        <f t="shared" si="34"/>
        <v>30</v>
      </c>
      <c r="B365" s="13">
        <v>45290</v>
      </c>
      <c r="C365" s="27">
        <v>45.973799999999997</v>
      </c>
      <c r="D365" s="15">
        <f t="shared" si="30"/>
        <v>0.45973799999999998</v>
      </c>
      <c r="F365" s="13">
        <v>45290</v>
      </c>
      <c r="G365" s="26">
        <v>48.492699999999999</v>
      </c>
      <c r="H365" s="16">
        <f t="shared" si="31"/>
        <v>0.484927</v>
      </c>
      <c r="J365" s="13">
        <v>45290</v>
      </c>
      <c r="K365" s="26">
        <v>92.027500000000003</v>
      </c>
      <c r="L365" s="16">
        <f t="shared" si="32"/>
        <v>0.92027500000000007</v>
      </c>
      <c r="N365" s="13">
        <v>45290</v>
      </c>
      <c r="O365" s="26">
        <v>60.613599999999998</v>
      </c>
      <c r="P365" s="17">
        <f t="shared" si="33"/>
        <v>0.60613600000000001</v>
      </c>
      <c r="R365" s="13">
        <v>45289</v>
      </c>
      <c r="S365" s="26">
        <v>60.094499999999996</v>
      </c>
      <c r="T365" s="17">
        <f t="shared" si="35"/>
        <v>0.60094499999999995</v>
      </c>
    </row>
    <row r="366" spans="1:20" x14ac:dyDescent="0.25">
      <c r="A366" s="10">
        <f t="shared" si="34"/>
        <v>31</v>
      </c>
      <c r="B366" s="13">
        <v>45291</v>
      </c>
      <c r="C366" s="27">
        <v>45.885899999999999</v>
      </c>
      <c r="D366" s="15">
        <f t="shared" si="30"/>
        <v>0.45885900000000002</v>
      </c>
      <c r="F366" s="13">
        <v>45291</v>
      </c>
      <c r="G366" s="26">
        <v>48.4499</v>
      </c>
      <c r="H366" s="16">
        <f t="shared" si="31"/>
        <v>0.48449900000000001</v>
      </c>
      <c r="J366" s="13">
        <v>45291</v>
      </c>
      <c r="K366" s="26">
        <v>91.3262</v>
      </c>
      <c r="L366" s="16">
        <f t="shared" si="32"/>
        <v>0.91326200000000002</v>
      </c>
      <c r="N366" s="13">
        <v>45291</v>
      </c>
      <c r="O366" s="26">
        <v>60.630800000000001</v>
      </c>
      <c r="P366" s="17">
        <f t="shared" si="33"/>
        <v>0.60630799999999996</v>
      </c>
      <c r="R366" s="13">
        <v>45290</v>
      </c>
      <c r="S366" s="26">
        <v>59.901899999999998</v>
      </c>
      <c r="T366" s="17">
        <f t="shared" si="35"/>
        <v>0.59901899999999997</v>
      </c>
    </row>
    <row r="367" spans="1:20" x14ac:dyDescent="0.25">
      <c r="A367" s="10">
        <f t="shared" si="34"/>
        <v>1</v>
      </c>
      <c r="B367" s="13">
        <v>45292</v>
      </c>
      <c r="C367" s="27">
        <v>45.855400000000003</v>
      </c>
      <c r="D367" s="15">
        <f t="shared" si="30"/>
        <v>0.45855400000000002</v>
      </c>
      <c r="F367" s="13">
        <v>45292</v>
      </c>
      <c r="G367" s="26">
        <v>48.475499999999997</v>
      </c>
      <c r="H367" s="16">
        <f t="shared" si="31"/>
        <v>0.48475499999999999</v>
      </c>
      <c r="J367" s="13">
        <v>45292</v>
      </c>
      <c r="K367" s="26">
        <v>90.619900000000001</v>
      </c>
      <c r="L367" s="16">
        <f t="shared" si="32"/>
        <v>0.90619899999999998</v>
      </c>
      <c r="N367" s="13">
        <v>45292</v>
      </c>
      <c r="O367" s="26">
        <v>60.653700000000001</v>
      </c>
      <c r="P367" s="17">
        <f t="shared" si="33"/>
        <v>0.60653699999999999</v>
      </c>
      <c r="R367" s="13">
        <v>45291</v>
      </c>
      <c r="S367" s="26">
        <v>59.852699999999999</v>
      </c>
      <c r="T367" s="17">
        <f t="shared" si="35"/>
        <v>0.59852700000000003</v>
      </c>
    </row>
    <row r="368" spans="1:20" x14ac:dyDescent="0.25">
      <c r="A368" s="10">
        <f t="shared" si="34"/>
        <v>2</v>
      </c>
      <c r="B368" s="13">
        <v>45293</v>
      </c>
      <c r="C368" s="27">
        <v>45.735700000000001</v>
      </c>
      <c r="D368" s="15">
        <f t="shared" si="30"/>
        <v>0.45735700000000001</v>
      </c>
      <c r="F368" s="13">
        <v>45293</v>
      </c>
      <c r="G368" s="26">
        <v>48.799700000000001</v>
      </c>
      <c r="H368" s="16">
        <f t="shared" si="31"/>
        <v>0.48799700000000001</v>
      </c>
      <c r="J368" s="13">
        <v>45293</v>
      </c>
      <c r="K368" s="26">
        <v>89.616600000000005</v>
      </c>
      <c r="L368" s="16">
        <f t="shared" si="32"/>
        <v>0.89616600000000002</v>
      </c>
      <c r="N368" s="13">
        <v>45293</v>
      </c>
      <c r="O368" s="26">
        <v>60.56</v>
      </c>
      <c r="P368" s="17">
        <f t="shared" si="33"/>
        <v>0.60560000000000003</v>
      </c>
      <c r="R368" s="13">
        <v>45292</v>
      </c>
      <c r="S368" s="26">
        <v>59.822200000000002</v>
      </c>
      <c r="T368" s="17">
        <f t="shared" si="35"/>
        <v>0.59822200000000003</v>
      </c>
    </row>
    <row r="369" spans="1:20" x14ac:dyDescent="0.25">
      <c r="A369" s="10">
        <f t="shared" si="34"/>
        <v>3</v>
      </c>
      <c r="B369" s="13">
        <v>45294</v>
      </c>
      <c r="C369" s="27">
        <v>45.460900000000002</v>
      </c>
      <c r="D369" s="15">
        <f t="shared" si="30"/>
        <v>0.45460900000000004</v>
      </c>
      <c r="F369" s="13">
        <v>45294</v>
      </c>
      <c r="G369" s="26">
        <v>48.750300000000003</v>
      </c>
      <c r="H369" s="16">
        <f t="shared" si="31"/>
        <v>0.48750300000000002</v>
      </c>
      <c r="J369" s="13">
        <v>45294</v>
      </c>
      <c r="K369" s="26">
        <v>88.551000000000002</v>
      </c>
      <c r="L369" s="16">
        <f t="shared" si="32"/>
        <v>0.88551000000000002</v>
      </c>
      <c r="N369" s="13">
        <v>45294</v>
      </c>
      <c r="O369" s="26">
        <v>60.577599999999997</v>
      </c>
      <c r="P369" s="17">
        <f t="shared" si="33"/>
        <v>0.60577599999999998</v>
      </c>
      <c r="R369" s="13">
        <v>45293</v>
      </c>
      <c r="S369" s="26">
        <v>59.737299999999998</v>
      </c>
      <c r="T369" s="17">
        <f t="shared" si="35"/>
        <v>0.59737299999999993</v>
      </c>
    </row>
    <row r="370" spans="1:20" x14ac:dyDescent="0.25">
      <c r="A370" s="10">
        <f t="shared" si="34"/>
        <v>4</v>
      </c>
      <c r="B370" s="13">
        <v>45295</v>
      </c>
      <c r="C370" s="27">
        <v>45.3521</v>
      </c>
      <c r="D370" s="15">
        <f t="shared" si="30"/>
        <v>0.45352100000000001</v>
      </c>
      <c r="F370" s="13">
        <v>45295</v>
      </c>
      <c r="G370" s="26">
        <v>48.865000000000002</v>
      </c>
      <c r="H370" s="16">
        <f t="shared" si="31"/>
        <v>0.48865000000000003</v>
      </c>
      <c r="J370" s="13">
        <v>45295</v>
      </c>
      <c r="K370" s="26">
        <v>87.707599999999999</v>
      </c>
      <c r="L370" s="16">
        <f t="shared" si="32"/>
        <v>0.87707599999999997</v>
      </c>
      <c r="N370" s="13">
        <v>45295</v>
      </c>
      <c r="O370" s="26">
        <v>60.789400000000001</v>
      </c>
      <c r="P370" s="17">
        <f t="shared" si="33"/>
        <v>0.60789400000000005</v>
      </c>
      <c r="R370" s="13">
        <v>45294</v>
      </c>
      <c r="S370" s="26">
        <v>59.651899999999998</v>
      </c>
      <c r="T370" s="17">
        <f t="shared" si="35"/>
        <v>0.59651900000000002</v>
      </c>
    </row>
    <row r="371" spans="1:20" x14ac:dyDescent="0.25">
      <c r="A371" s="10">
        <f t="shared" si="34"/>
        <v>5</v>
      </c>
      <c r="B371" s="13">
        <v>45296</v>
      </c>
      <c r="C371" s="27">
        <v>45.3142</v>
      </c>
      <c r="D371" s="15">
        <f t="shared" si="30"/>
        <v>0.45314199999999999</v>
      </c>
      <c r="F371" s="13">
        <v>45296</v>
      </c>
      <c r="G371" s="26">
        <v>48.969799999999999</v>
      </c>
      <c r="H371" s="16">
        <f t="shared" si="31"/>
        <v>0.48969799999999997</v>
      </c>
      <c r="J371" s="13">
        <v>45296</v>
      </c>
      <c r="K371" s="26">
        <v>86.720500000000001</v>
      </c>
      <c r="L371" s="16">
        <f t="shared" si="32"/>
        <v>0.867205</v>
      </c>
      <c r="N371" s="13">
        <v>45296</v>
      </c>
      <c r="O371" s="26">
        <v>60.919800000000002</v>
      </c>
      <c r="P371" s="17">
        <f t="shared" si="33"/>
        <v>0.60919800000000002</v>
      </c>
      <c r="R371" s="13">
        <v>45295</v>
      </c>
      <c r="S371" s="26">
        <v>59.755800000000001</v>
      </c>
      <c r="T371" s="17">
        <f t="shared" si="35"/>
        <v>0.59755800000000003</v>
      </c>
    </row>
    <row r="372" spans="1:20" x14ac:dyDescent="0.25">
      <c r="A372" s="10">
        <f t="shared" si="34"/>
        <v>6</v>
      </c>
      <c r="B372" s="13">
        <v>45297</v>
      </c>
      <c r="C372" s="27">
        <v>45.378300000000003</v>
      </c>
      <c r="D372" s="15">
        <f t="shared" si="30"/>
        <v>0.45378300000000005</v>
      </c>
      <c r="F372" s="13">
        <v>45297</v>
      </c>
      <c r="G372" s="26">
        <v>48.997999999999998</v>
      </c>
      <c r="H372" s="16">
        <f t="shared" si="31"/>
        <v>0.48997999999999997</v>
      </c>
      <c r="J372" s="13">
        <v>45297</v>
      </c>
      <c r="K372" s="26">
        <v>85.971400000000003</v>
      </c>
      <c r="L372" s="16">
        <f t="shared" si="32"/>
        <v>0.85971399999999998</v>
      </c>
      <c r="N372" s="13">
        <v>45297</v>
      </c>
      <c r="O372" s="26">
        <v>61.010300000000001</v>
      </c>
      <c r="P372" s="17">
        <f t="shared" si="33"/>
        <v>0.61010300000000006</v>
      </c>
      <c r="R372" s="13">
        <v>45296</v>
      </c>
      <c r="S372" s="26">
        <v>59.794499999999999</v>
      </c>
      <c r="T372" s="17">
        <f t="shared" si="35"/>
        <v>0.59794499999999995</v>
      </c>
    </row>
    <row r="373" spans="1:20" x14ac:dyDescent="0.25">
      <c r="A373" s="10">
        <f t="shared" si="34"/>
        <v>7</v>
      </c>
      <c r="B373" s="13">
        <v>45298</v>
      </c>
      <c r="C373" s="27">
        <v>45.594099999999997</v>
      </c>
      <c r="D373" s="15">
        <f t="shared" si="30"/>
        <v>0.45594099999999999</v>
      </c>
      <c r="F373" s="13">
        <v>45298</v>
      </c>
      <c r="G373" s="26">
        <v>49.028300000000002</v>
      </c>
      <c r="H373" s="16">
        <f t="shared" si="31"/>
        <v>0.49028300000000002</v>
      </c>
      <c r="J373" s="13">
        <v>45298</v>
      </c>
      <c r="K373" s="26">
        <v>85.192999999999998</v>
      </c>
      <c r="L373" s="16">
        <f t="shared" si="32"/>
        <v>0.85192999999999997</v>
      </c>
      <c r="N373" s="13">
        <v>45298</v>
      </c>
      <c r="O373" s="26">
        <v>61.045499999999997</v>
      </c>
      <c r="P373" s="17">
        <f t="shared" si="33"/>
        <v>0.61045499999999997</v>
      </c>
      <c r="R373" s="13">
        <v>45297</v>
      </c>
      <c r="S373" s="26">
        <v>59.813800000000001</v>
      </c>
      <c r="T373" s="17">
        <f t="shared" si="35"/>
        <v>0.59813800000000006</v>
      </c>
    </row>
    <row r="374" spans="1:20" x14ac:dyDescent="0.25">
      <c r="A374" s="10">
        <f t="shared" si="34"/>
        <v>8</v>
      </c>
      <c r="B374" s="13">
        <v>45299</v>
      </c>
      <c r="C374" s="27">
        <v>45.558</v>
      </c>
      <c r="D374" s="15">
        <f t="shared" si="30"/>
        <v>0.45557999999999998</v>
      </c>
      <c r="F374" s="13">
        <v>45299</v>
      </c>
      <c r="G374" s="26">
        <v>49.671900000000001</v>
      </c>
      <c r="H374" s="16">
        <f t="shared" si="31"/>
        <v>0.49671900000000002</v>
      </c>
      <c r="J374" s="13">
        <v>45299</v>
      </c>
      <c r="K374" s="26">
        <v>84.031400000000005</v>
      </c>
      <c r="L374" s="16">
        <f t="shared" si="32"/>
        <v>0.84031400000000001</v>
      </c>
      <c r="N374" s="13">
        <v>45299</v>
      </c>
      <c r="O374" s="26">
        <v>60.964399999999998</v>
      </c>
      <c r="P374" s="17">
        <f t="shared" si="33"/>
        <v>0.60964399999999996</v>
      </c>
      <c r="R374" s="13">
        <v>45298</v>
      </c>
      <c r="S374" s="26">
        <v>59.800600000000003</v>
      </c>
      <c r="T374" s="17">
        <f t="shared" si="35"/>
        <v>0.59800600000000004</v>
      </c>
    </row>
    <row r="375" spans="1:20" x14ac:dyDescent="0.25">
      <c r="A375" s="10">
        <f t="shared" si="34"/>
        <v>9</v>
      </c>
      <c r="B375" s="13">
        <v>45300</v>
      </c>
      <c r="C375" s="27">
        <v>45.518900000000002</v>
      </c>
      <c r="D375" s="15">
        <f t="shared" si="30"/>
        <v>0.45518900000000001</v>
      </c>
      <c r="F375" s="13">
        <v>45300</v>
      </c>
      <c r="G375" s="26">
        <v>49.692700000000002</v>
      </c>
      <c r="H375" s="16">
        <f t="shared" si="31"/>
        <v>0.49692700000000001</v>
      </c>
      <c r="J375" s="13">
        <v>45300</v>
      </c>
      <c r="K375" s="26">
        <v>83.090100000000007</v>
      </c>
      <c r="L375" s="16">
        <f t="shared" si="32"/>
        <v>0.83090100000000011</v>
      </c>
      <c r="N375" s="13">
        <v>45300</v>
      </c>
      <c r="O375" s="26">
        <v>60.845500000000001</v>
      </c>
      <c r="P375" s="17">
        <f t="shared" si="33"/>
        <v>0.60845499999999997</v>
      </c>
      <c r="R375" s="13">
        <v>45299</v>
      </c>
      <c r="S375" s="26">
        <v>59.7744</v>
      </c>
      <c r="T375" s="17">
        <f t="shared" si="35"/>
        <v>0.59774400000000005</v>
      </c>
    </row>
    <row r="376" spans="1:20" x14ac:dyDescent="0.25">
      <c r="A376" s="10">
        <f t="shared" si="34"/>
        <v>10</v>
      </c>
      <c r="B376" s="13">
        <v>45301</v>
      </c>
      <c r="C376" s="27">
        <v>45.447800000000001</v>
      </c>
      <c r="D376" s="15">
        <f t="shared" si="30"/>
        <v>0.45447799999999999</v>
      </c>
      <c r="F376" s="13">
        <v>45301</v>
      </c>
      <c r="G376" s="26">
        <v>49.7303</v>
      </c>
      <c r="H376" s="16">
        <f t="shared" si="31"/>
        <v>0.497303</v>
      </c>
      <c r="J376" s="13">
        <v>45301</v>
      </c>
      <c r="K376" s="26">
        <v>82.206999999999994</v>
      </c>
      <c r="L376" s="16">
        <f t="shared" si="32"/>
        <v>0.82206999999999997</v>
      </c>
      <c r="N376" s="13">
        <v>45301</v>
      </c>
      <c r="O376" s="26">
        <v>60.865499999999997</v>
      </c>
      <c r="P376" s="17">
        <f t="shared" si="33"/>
        <v>0.60865499999999995</v>
      </c>
      <c r="R376" s="13">
        <v>45300</v>
      </c>
      <c r="S376" s="26">
        <v>59.626899999999999</v>
      </c>
      <c r="T376" s="17">
        <f t="shared" si="35"/>
        <v>0.59626899999999994</v>
      </c>
    </row>
    <row r="377" spans="1:20" x14ac:dyDescent="0.25">
      <c r="A377" s="10">
        <f t="shared" si="34"/>
        <v>11</v>
      </c>
      <c r="B377" s="13">
        <v>45302</v>
      </c>
      <c r="C377" s="27">
        <v>45.444699999999997</v>
      </c>
      <c r="D377" s="15">
        <f t="shared" si="30"/>
        <v>0.45444699999999999</v>
      </c>
      <c r="F377" s="13">
        <v>45302</v>
      </c>
      <c r="G377" s="26">
        <v>49.655799999999999</v>
      </c>
      <c r="H377" s="16">
        <f t="shared" si="31"/>
        <v>0.496558</v>
      </c>
      <c r="J377" s="13">
        <v>45302</v>
      </c>
      <c r="K377" s="26">
        <v>81.243399999999994</v>
      </c>
      <c r="L377" s="16">
        <f t="shared" si="32"/>
        <v>0.81243399999999999</v>
      </c>
      <c r="N377" s="13">
        <v>45302</v>
      </c>
      <c r="O377" s="26">
        <v>60.771799999999999</v>
      </c>
      <c r="P377" s="17">
        <f t="shared" si="33"/>
        <v>0.60771799999999998</v>
      </c>
      <c r="R377" s="13">
        <v>45301</v>
      </c>
      <c r="S377" s="26">
        <v>59.581899999999997</v>
      </c>
      <c r="T377" s="17">
        <f t="shared" si="35"/>
        <v>0.59581899999999999</v>
      </c>
    </row>
    <row r="378" spans="1:20" x14ac:dyDescent="0.25">
      <c r="A378" s="10">
        <f t="shared" si="34"/>
        <v>12</v>
      </c>
      <c r="B378" s="13">
        <v>45303</v>
      </c>
      <c r="C378" s="27">
        <v>45.4283</v>
      </c>
      <c r="D378" s="15">
        <f t="shared" si="30"/>
        <v>0.45428299999999999</v>
      </c>
      <c r="F378" s="13">
        <v>45303</v>
      </c>
      <c r="G378" s="26">
        <v>49.6419</v>
      </c>
      <c r="H378" s="16">
        <f t="shared" si="31"/>
        <v>0.496419</v>
      </c>
      <c r="J378" s="13">
        <v>45303</v>
      </c>
      <c r="K378" s="26">
        <v>80.552999999999997</v>
      </c>
      <c r="L378" s="16">
        <f t="shared" si="32"/>
        <v>0.80552999999999997</v>
      </c>
      <c r="N378" s="13">
        <v>45303</v>
      </c>
      <c r="O378" s="26">
        <v>60.731299999999997</v>
      </c>
      <c r="P378" s="17">
        <f t="shared" si="33"/>
        <v>0.60731299999999999</v>
      </c>
      <c r="R378" s="13">
        <v>45302</v>
      </c>
      <c r="S378" s="26">
        <v>59.435499999999998</v>
      </c>
      <c r="T378" s="17">
        <f t="shared" si="35"/>
        <v>0.59435499999999997</v>
      </c>
    </row>
    <row r="379" spans="1:20" x14ac:dyDescent="0.25">
      <c r="A379" s="10">
        <f t="shared" si="34"/>
        <v>13</v>
      </c>
      <c r="B379" s="13">
        <v>45304</v>
      </c>
      <c r="C379" s="27">
        <v>45.666400000000003</v>
      </c>
      <c r="D379" s="15">
        <f t="shared" si="30"/>
        <v>0.45666400000000001</v>
      </c>
      <c r="F379" s="13">
        <v>45304</v>
      </c>
      <c r="G379" s="26">
        <v>49.654400000000003</v>
      </c>
      <c r="H379" s="16">
        <f t="shared" si="31"/>
        <v>0.49654400000000004</v>
      </c>
      <c r="J379" s="13">
        <v>45304</v>
      </c>
      <c r="K379" s="26">
        <v>79.815700000000007</v>
      </c>
      <c r="L379" s="16">
        <f t="shared" si="32"/>
        <v>0.79815700000000012</v>
      </c>
      <c r="N379" s="13">
        <v>45304</v>
      </c>
      <c r="O379" s="26">
        <v>60.876199999999997</v>
      </c>
      <c r="P379" s="17">
        <f t="shared" si="33"/>
        <v>0.60876200000000003</v>
      </c>
      <c r="R379" s="13">
        <v>45303</v>
      </c>
      <c r="S379" s="26">
        <v>59.3553</v>
      </c>
      <c r="T379" s="17">
        <f t="shared" si="35"/>
        <v>0.593553</v>
      </c>
    </row>
    <row r="380" spans="1:20" x14ac:dyDescent="0.25">
      <c r="A380" s="10">
        <f t="shared" si="34"/>
        <v>14</v>
      </c>
      <c r="B380" s="13">
        <v>45305</v>
      </c>
      <c r="C380" s="27">
        <v>46.031500000000001</v>
      </c>
      <c r="D380" s="15">
        <f t="shared" si="30"/>
        <v>0.46031500000000003</v>
      </c>
      <c r="F380" s="13">
        <v>45305</v>
      </c>
      <c r="G380" s="26">
        <v>49.734900000000003</v>
      </c>
      <c r="H380" s="16">
        <f t="shared" si="31"/>
        <v>0.49734900000000004</v>
      </c>
      <c r="J380" s="13">
        <v>45305</v>
      </c>
      <c r="K380" s="26">
        <v>79.5047</v>
      </c>
      <c r="L380" s="16">
        <f t="shared" si="32"/>
        <v>0.79504699999999995</v>
      </c>
      <c r="N380" s="13">
        <v>45305</v>
      </c>
      <c r="O380" s="26">
        <v>61.071199999999997</v>
      </c>
      <c r="P380" s="17">
        <f t="shared" si="33"/>
        <v>0.61071199999999992</v>
      </c>
      <c r="R380" s="13">
        <v>45304</v>
      </c>
      <c r="S380" s="26">
        <v>59.419899999999998</v>
      </c>
      <c r="T380" s="17">
        <f t="shared" si="35"/>
        <v>0.59419900000000003</v>
      </c>
    </row>
    <row r="381" spans="1:20" x14ac:dyDescent="0.25">
      <c r="A381" s="10">
        <f t="shared" si="34"/>
        <v>15</v>
      </c>
      <c r="B381" s="13">
        <v>45306</v>
      </c>
      <c r="C381" s="27">
        <v>46.1053</v>
      </c>
      <c r="D381" s="15">
        <f t="shared" si="30"/>
        <v>0.46105299999999999</v>
      </c>
      <c r="F381" s="13">
        <v>45306</v>
      </c>
      <c r="G381" s="26">
        <v>49.893700000000003</v>
      </c>
      <c r="H381" s="16">
        <f t="shared" si="31"/>
        <v>0.49893700000000002</v>
      </c>
      <c r="J381" s="13">
        <v>45306</v>
      </c>
      <c r="K381" s="26">
        <v>78.646299999999997</v>
      </c>
      <c r="L381" s="16">
        <f t="shared" si="32"/>
        <v>0.78646299999999991</v>
      </c>
      <c r="N381" s="13">
        <v>45306</v>
      </c>
      <c r="O381" s="26">
        <v>61.029600000000002</v>
      </c>
      <c r="P381" s="17">
        <f t="shared" si="33"/>
        <v>0.61029600000000006</v>
      </c>
      <c r="R381" s="13">
        <v>45305</v>
      </c>
      <c r="S381" s="26">
        <v>59.568100000000001</v>
      </c>
      <c r="T381" s="17">
        <f t="shared" si="35"/>
        <v>0.59568100000000002</v>
      </c>
    </row>
    <row r="382" spans="1:20" x14ac:dyDescent="0.25">
      <c r="A382" s="10">
        <f t="shared" si="34"/>
        <v>16</v>
      </c>
      <c r="B382" s="13">
        <v>45307</v>
      </c>
      <c r="C382" s="27">
        <v>46.356299999999997</v>
      </c>
      <c r="D382" s="15">
        <f t="shared" si="30"/>
        <v>0.46356299999999995</v>
      </c>
      <c r="F382" s="13">
        <v>45307</v>
      </c>
      <c r="G382" s="26">
        <v>50.056100000000001</v>
      </c>
      <c r="H382" s="16">
        <f t="shared" si="31"/>
        <v>0.50056100000000003</v>
      </c>
      <c r="J382" s="13">
        <v>45307</v>
      </c>
      <c r="K382" s="26">
        <v>77.877899999999997</v>
      </c>
      <c r="L382" s="16">
        <f t="shared" si="32"/>
        <v>0.778779</v>
      </c>
      <c r="N382" s="13">
        <v>45307</v>
      </c>
      <c r="O382" s="26">
        <v>61.000599999999999</v>
      </c>
      <c r="P382" s="17">
        <f t="shared" si="33"/>
        <v>0.61000599999999994</v>
      </c>
      <c r="R382" s="13">
        <v>45306</v>
      </c>
      <c r="S382" s="26">
        <v>59.510800000000003</v>
      </c>
      <c r="T382" s="17">
        <f t="shared" si="35"/>
        <v>0.59510800000000008</v>
      </c>
    </row>
    <row r="383" spans="1:20" x14ac:dyDescent="0.25">
      <c r="A383" s="10">
        <f t="shared" si="34"/>
        <v>17</v>
      </c>
      <c r="B383" s="13">
        <v>45308</v>
      </c>
      <c r="C383" s="27">
        <v>46.509099999999997</v>
      </c>
      <c r="D383" s="15">
        <f t="shared" si="30"/>
        <v>0.46509099999999998</v>
      </c>
      <c r="F383" s="13">
        <v>45308</v>
      </c>
      <c r="G383" s="26">
        <v>50.203800000000001</v>
      </c>
      <c r="H383" s="16">
        <f t="shared" si="31"/>
        <v>0.50203799999999998</v>
      </c>
      <c r="J383" s="13">
        <v>45308</v>
      </c>
      <c r="K383" s="26">
        <v>77.484300000000005</v>
      </c>
      <c r="L383" s="16">
        <f t="shared" si="32"/>
        <v>0.77484300000000006</v>
      </c>
      <c r="N383" s="13">
        <v>45308</v>
      </c>
      <c r="O383" s="26">
        <v>60.914299999999997</v>
      </c>
      <c r="P383" s="17">
        <f t="shared" si="33"/>
        <v>0.60914299999999999</v>
      </c>
      <c r="R383" s="13">
        <v>45307</v>
      </c>
      <c r="S383" s="26">
        <v>59.4786</v>
      </c>
      <c r="T383" s="17">
        <f t="shared" si="35"/>
        <v>0.59478600000000004</v>
      </c>
    </row>
    <row r="384" spans="1:20" x14ac:dyDescent="0.25">
      <c r="A384" s="10">
        <f t="shared" si="34"/>
        <v>18</v>
      </c>
      <c r="B384" s="13">
        <v>45309</v>
      </c>
      <c r="C384" s="27">
        <v>46.741599999999998</v>
      </c>
      <c r="D384" s="15">
        <f t="shared" ref="D384:D441" si="36">IF($C384="","",$C384/100)</f>
        <v>0.467416</v>
      </c>
      <c r="F384" s="13">
        <v>45309</v>
      </c>
      <c r="G384" s="26">
        <v>50.294800000000002</v>
      </c>
      <c r="H384" s="16">
        <f t="shared" ref="H384:H447" si="37">IF($G384="","",$G384/100)</f>
        <v>0.50294800000000006</v>
      </c>
      <c r="J384" s="13">
        <v>45309</v>
      </c>
      <c r="K384" s="26">
        <v>79.804500000000004</v>
      </c>
      <c r="L384" s="16">
        <f t="shared" ref="L384:L447" si="38">IF($K384="","",$K384/100)</f>
        <v>0.798045</v>
      </c>
      <c r="N384" s="13">
        <v>45309</v>
      </c>
      <c r="O384" s="26">
        <v>60.744900000000001</v>
      </c>
      <c r="P384" s="17">
        <f t="shared" ref="P384:P447" si="39">IF($O384="","",$O384/100)</f>
        <v>0.60744900000000002</v>
      </c>
      <c r="R384" s="13">
        <v>45308</v>
      </c>
      <c r="S384" s="26">
        <v>59.424700000000001</v>
      </c>
      <c r="T384" s="17">
        <f t="shared" si="35"/>
        <v>0.59424699999999997</v>
      </c>
    </row>
    <row r="385" spans="1:20" x14ac:dyDescent="0.25">
      <c r="A385" s="10">
        <f t="shared" ref="A385:A448" si="40">DAY(B385)</f>
        <v>19</v>
      </c>
      <c r="B385" s="13">
        <v>45310</v>
      </c>
      <c r="C385" s="27">
        <v>47.016100000000002</v>
      </c>
      <c r="D385" s="15">
        <f t="shared" si="36"/>
        <v>0.470161</v>
      </c>
      <c r="F385" s="13">
        <v>45310</v>
      </c>
      <c r="G385" s="26">
        <v>50.363199999999999</v>
      </c>
      <c r="H385" s="16">
        <f t="shared" si="37"/>
        <v>0.50363199999999997</v>
      </c>
      <c r="J385" s="13">
        <v>45310</v>
      </c>
      <c r="K385" s="26">
        <v>81.771699999999996</v>
      </c>
      <c r="L385" s="16">
        <f t="shared" si="38"/>
        <v>0.81771699999999992</v>
      </c>
      <c r="N385" s="13">
        <v>45310</v>
      </c>
      <c r="O385" s="26">
        <v>60.5991</v>
      </c>
      <c r="P385" s="17">
        <f t="shared" si="39"/>
        <v>0.60599099999999995</v>
      </c>
      <c r="R385" s="13">
        <v>45309</v>
      </c>
      <c r="S385" s="26">
        <v>59.4968</v>
      </c>
      <c r="T385" s="17">
        <f t="shared" si="35"/>
        <v>0.59496800000000005</v>
      </c>
    </row>
    <row r="386" spans="1:20" x14ac:dyDescent="0.25">
      <c r="A386" s="10">
        <f t="shared" si="40"/>
        <v>20</v>
      </c>
      <c r="B386" s="13">
        <v>45311</v>
      </c>
      <c r="C386" s="27">
        <v>47.137999999999998</v>
      </c>
      <c r="D386" s="15">
        <f t="shared" si="36"/>
        <v>0.47137999999999997</v>
      </c>
      <c r="F386" s="13">
        <v>45311</v>
      </c>
      <c r="G386" s="26">
        <v>50.466000000000001</v>
      </c>
      <c r="H386" s="16">
        <f t="shared" si="37"/>
        <v>0.50466</v>
      </c>
      <c r="J386" s="13">
        <v>45311</v>
      </c>
      <c r="K386" s="26">
        <v>82.566100000000006</v>
      </c>
      <c r="L386" s="16">
        <f t="shared" si="38"/>
        <v>0.82566100000000009</v>
      </c>
      <c r="N386" s="13">
        <v>45311</v>
      </c>
      <c r="O386" s="26">
        <v>60.618600000000001</v>
      </c>
      <c r="P386" s="17">
        <f t="shared" si="39"/>
        <v>0.606186</v>
      </c>
      <c r="R386" s="13">
        <v>45310</v>
      </c>
      <c r="S386" s="26">
        <v>59.558999999999997</v>
      </c>
      <c r="T386" s="17">
        <f t="shared" si="35"/>
        <v>0.59558999999999995</v>
      </c>
    </row>
    <row r="387" spans="1:20" x14ac:dyDescent="0.25">
      <c r="A387" s="10">
        <f t="shared" si="40"/>
        <v>21</v>
      </c>
      <c r="B387" s="13">
        <v>45312</v>
      </c>
      <c r="C387" s="27">
        <v>47.357900000000001</v>
      </c>
      <c r="D387" s="15">
        <f t="shared" si="36"/>
        <v>0.47357900000000003</v>
      </c>
      <c r="F387" s="13">
        <v>45312</v>
      </c>
      <c r="G387" s="26">
        <v>50.675400000000003</v>
      </c>
      <c r="H387" s="16">
        <f t="shared" si="37"/>
        <v>0.50675400000000004</v>
      </c>
      <c r="J387" s="13">
        <v>45312</v>
      </c>
      <c r="K387" s="26">
        <v>83.079400000000007</v>
      </c>
      <c r="L387" s="16">
        <f t="shared" si="38"/>
        <v>0.83079400000000003</v>
      </c>
      <c r="N387" s="13">
        <v>45312</v>
      </c>
      <c r="O387" s="26">
        <v>60.674100000000003</v>
      </c>
      <c r="P387" s="17">
        <f t="shared" si="39"/>
        <v>0.60674099999999997</v>
      </c>
      <c r="R387" s="13">
        <v>45311</v>
      </c>
      <c r="S387" s="26">
        <v>59.652900000000002</v>
      </c>
      <c r="T387" s="17">
        <f t="shared" ref="T387:T450" si="41">IF($S387="","",$S387/100)</f>
        <v>0.59652899999999998</v>
      </c>
    </row>
    <row r="388" spans="1:20" x14ac:dyDescent="0.25">
      <c r="A388" s="10">
        <f t="shared" si="40"/>
        <v>22</v>
      </c>
      <c r="B388" s="13">
        <v>45313</v>
      </c>
      <c r="C388" s="27">
        <v>47.625799999999998</v>
      </c>
      <c r="D388" s="15">
        <f t="shared" si="36"/>
        <v>0.47625799999999996</v>
      </c>
      <c r="F388" s="13">
        <v>45313</v>
      </c>
      <c r="G388" s="26">
        <v>50.921999999999997</v>
      </c>
      <c r="H388" s="16">
        <f t="shared" si="37"/>
        <v>0.50922000000000001</v>
      </c>
      <c r="J388" s="13">
        <v>45313</v>
      </c>
      <c r="K388" s="26">
        <v>83.001199999999997</v>
      </c>
      <c r="L388" s="16">
        <f t="shared" si="38"/>
        <v>0.83001199999999997</v>
      </c>
      <c r="N388" s="13">
        <v>45313</v>
      </c>
      <c r="O388" s="26">
        <v>60.685099999999998</v>
      </c>
      <c r="P388" s="17">
        <f t="shared" si="39"/>
        <v>0.60685100000000003</v>
      </c>
      <c r="R388" s="13">
        <v>45312</v>
      </c>
      <c r="S388" s="26">
        <v>59.776299999999999</v>
      </c>
      <c r="T388" s="17">
        <f t="shared" si="41"/>
        <v>0.59776300000000004</v>
      </c>
    </row>
    <row r="389" spans="1:20" x14ac:dyDescent="0.25">
      <c r="A389" s="10">
        <f t="shared" si="40"/>
        <v>23</v>
      </c>
      <c r="B389" s="13">
        <v>45314</v>
      </c>
      <c r="C389" s="27">
        <v>47.946599999999997</v>
      </c>
      <c r="D389" s="15">
        <f t="shared" si="36"/>
        <v>0.47946599999999995</v>
      </c>
      <c r="F389" s="13">
        <v>45314</v>
      </c>
      <c r="G389" s="26">
        <v>51.301099999999998</v>
      </c>
      <c r="H389" s="16">
        <f t="shared" si="37"/>
        <v>0.51301099999999999</v>
      </c>
      <c r="J389" s="13">
        <v>45314</v>
      </c>
      <c r="K389" s="26">
        <v>82.872</v>
      </c>
      <c r="L389" s="16">
        <f t="shared" si="38"/>
        <v>0.82872000000000001</v>
      </c>
      <c r="N389" s="13">
        <v>45314</v>
      </c>
      <c r="O389" s="26">
        <v>60.866199999999999</v>
      </c>
      <c r="P389" s="17">
        <f t="shared" si="39"/>
        <v>0.60866200000000004</v>
      </c>
      <c r="R389" s="13">
        <v>45313</v>
      </c>
      <c r="S389" s="26">
        <v>59.836199999999998</v>
      </c>
      <c r="T389" s="17">
        <f t="shared" si="41"/>
        <v>0.59836199999999995</v>
      </c>
    </row>
    <row r="390" spans="1:20" x14ac:dyDescent="0.25">
      <c r="A390" s="10">
        <f t="shared" si="40"/>
        <v>24</v>
      </c>
      <c r="B390" s="13">
        <v>45315</v>
      </c>
      <c r="C390" s="27">
        <v>48.412599999999998</v>
      </c>
      <c r="D390" s="15">
        <f t="shared" si="36"/>
        <v>0.484126</v>
      </c>
      <c r="F390" s="13">
        <v>45315</v>
      </c>
      <c r="G390" s="26">
        <v>52.0398</v>
      </c>
      <c r="H390" s="16">
        <f t="shared" si="37"/>
        <v>0.52039800000000003</v>
      </c>
      <c r="J390" s="13">
        <v>45315</v>
      </c>
      <c r="K390" s="26">
        <v>82.758600000000001</v>
      </c>
      <c r="L390" s="16">
        <f t="shared" si="38"/>
        <v>0.82758600000000004</v>
      </c>
      <c r="N390" s="13">
        <v>45315</v>
      </c>
      <c r="O390" s="26">
        <v>60.951700000000002</v>
      </c>
      <c r="P390" s="17">
        <f t="shared" si="39"/>
        <v>0.60951699999999998</v>
      </c>
      <c r="R390" s="13">
        <v>45314</v>
      </c>
      <c r="S390" s="26">
        <v>60.0379</v>
      </c>
      <c r="T390" s="17">
        <f t="shared" si="41"/>
        <v>0.600379</v>
      </c>
    </row>
    <row r="391" spans="1:20" x14ac:dyDescent="0.25">
      <c r="A391" s="10">
        <f t="shared" si="40"/>
        <v>25</v>
      </c>
      <c r="B391" s="13">
        <v>45316</v>
      </c>
      <c r="C391" s="27">
        <v>48.964300000000001</v>
      </c>
      <c r="D391" s="15">
        <f t="shared" si="36"/>
        <v>0.48964299999999999</v>
      </c>
      <c r="F391" s="13">
        <v>45316</v>
      </c>
      <c r="G391" s="26">
        <v>52.292499999999997</v>
      </c>
      <c r="H391" s="16">
        <f t="shared" si="37"/>
        <v>0.52292499999999997</v>
      </c>
      <c r="J391" s="13">
        <v>45316</v>
      </c>
      <c r="K391" s="26">
        <v>82.617599999999996</v>
      </c>
      <c r="L391" s="16">
        <f t="shared" si="38"/>
        <v>0.82617599999999991</v>
      </c>
      <c r="N391" s="13">
        <v>45316</v>
      </c>
      <c r="O391" s="26">
        <v>61.017499999999998</v>
      </c>
      <c r="P391" s="17">
        <f t="shared" si="39"/>
        <v>0.61017500000000002</v>
      </c>
      <c r="R391" s="13">
        <v>45315</v>
      </c>
      <c r="S391" s="26">
        <v>60.245100000000001</v>
      </c>
      <c r="T391" s="17">
        <f t="shared" si="41"/>
        <v>0.60245099999999996</v>
      </c>
    </row>
    <row r="392" spans="1:20" x14ac:dyDescent="0.25">
      <c r="A392" s="10">
        <f t="shared" si="40"/>
        <v>26</v>
      </c>
      <c r="B392" s="13">
        <v>45317</v>
      </c>
      <c r="C392" s="27">
        <v>49.691600000000001</v>
      </c>
      <c r="D392" s="15">
        <f t="shared" si="36"/>
        <v>0.49691600000000002</v>
      </c>
      <c r="F392" s="13">
        <v>45317</v>
      </c>
      <c r="G392" s="26">
        <v>52.826500000000003</v>
      </c>
      <c r="H392" s="16">
        <f t="shared" si="37"/>
        <v>0.52826499999999998</v>
      </c>
      <c r="J392" s="13">
        <v>45317</v>
      </c>
      <c r="K392" s="26">
        <v>82.369900000000001</v>
      </c>
      <c r="L392" s="16">
        <f t="shared" si="38"/>
        <v>0.82369899999999996</v>
      </c>
      <c r="N392" s="13">
        <v>45317</v>
      </c>
      <c r="O392" s="26">
        <v>61.094799999999999</v>
      </c>
      <c r="P392" s="17">
        <f t="shared" si="39"/>
        <v>0.61094800000000005</v>
      </c>
      <c r="R392" s="13">
        <v>45316</v>
      </c>
      <c r="S392" s="26">
        <v>60.354900000000001</v>
      </c>
      <c r="T392" s="17">
        <f t="shared" si="41"/>
        <v>0.603549</v>
      </c>
    </row>
    <row r="393" spans="1:20" x14ac:dyDescent="0.25">
      <c r="A393" s="10">
        <f t="shared" si="40"/>
        <v>27</v>
      </c>
      <c r="B393" s="13">
        <v>45318</v>
      </c>
      <c r="C393" s="27">
        <v>50.206800000000001</v>
      </c>
      <c r="D393" s="15">
        <f t="shared" si="36"/>
        <v>0.50206799999999996</v>
      </c>
      <c r="F393" s="13">
        <v>45318</v>
      </c>
      <c r="G393" s="26">
        <v>53.379199999999997</v>
      </c>
      <c r="H393" s="16">
        <f t="shared" si="37"/>
        <v>0.53379199999999993</v>
      </c>
      <c r="J393" s="13">
        <v>45318</v>
      </c>
      <c r="K393" s="26">
        <v>82.555899999999994</v>
      </c>
      <c r="L393" s="16">
        <f t="shared" si="38"/>
        <v>0.82555899999999993</v>
      </c>
      <c r="N393" s="13">
        <v>45318</v>
      </c>
      <c r="O393" s="26">
        <v>61.223999999999997</v>
      </c>
      <c r="P393" s="17">
        <f t="shared" si="39"/>
        <v>0.61224000000000001</v>
      </c>
      <c r="R393" s="13">
        <v>45317</v>
      </c>
      <c r="S393" s="26">
        <v>60.524299999999997</v>
      </c>
      <c r="T393" s="17">
        <f t="shared" si="41"/>
        <v>0.60524299999999998</v>
      </c>
    </row>
    <row r="394" spans="1:20" x14ac:dyDescent="0.25">
      <c r="A394" s="10">
        <f t="shared" si="40"/>
        <v>28</v>
      </c>
      <c r="B394" s="13">
        <v>45319</v>
      </c>
      <c r="C394" s="27">
        <v>50.793700000000001</v>
      </c>
      <c r="D394" s="15">
        <f t="shared" si="36"/>
        <v>0.50793699999999997</v>
      </c>
      <c r="F394" s="13">
        <v>45319</v>
      </c>
      <c r="G394" s="26">
        <v>54.132199999999997</v>
      </c>
      <c r="H394" s="16">
        <f t="shared" si="37"/>
        <v>0.54132199999999997</v>
      </c>
      <c r="J394" s="13">
        <v>45319</v>
      </c>
      <c r="K394" s="26">
        <v>82.918000000000006</v>
      </c>
      <c r="L394" s="16">
        <f t="shared" si="38"/>
        <v>0.82918000000000003</v>
      </c>
      <c r="N394" s="13">
        <v>45319</v>
      </c>
      <c r="O394" s="26">
        <v>61.351599999999998</v>
      </c>
      <c r="P394" s="17">
        <f t="shared" si="39"/>
        <v>0.61351599999999995</v>
      </c>
      <c r="R394" s="13">
        <v>45318</v>
      </c>
      <c r="S394" s="26">
        <v>60.752600000000001</v>
      </c>
      <c r="T394" s="17">
        <f t="shared" si="41"/>
        <v>0.60752600000000001</v>
      </c>
    </row>
    <row r="395" spans="1:20" x14ac:dyDescent="0.25">
      <c r="A395" s="10">
        <f t="shared" si="40"/>
        <v>29</v>
      </c>
      <c r="B395" s="13">
        <v>45320</v>
      </c>
      <c r="C395" s="27">
        <v>51.453899999999997</v>
      </c>
      <c r="D395" s="15">
        <f t="shared" si="36"/>
        <v>0.51453899999999997</v>
      </c>
      <c r="F395" s="13">
        <v>45320</v>
      </c>
      <c r="G395" s="26">
        <v>54.572499999999998</v>
      </c>
      <c r="H395" s="16">
        <f t="shared" si="37"/>
        <v>0.54572500000000002</v>
      </c>
      <c r="J395" s="13">
        <v>45320</v>
      </c>
      <c r="K395" s="26">
        <v>82.889600000000002</v>
      </c>
      <c r="L395" s="16">
        <f t="shared" si="38"/>
        <v>0.82889599999999997</v>
      </c>
      <c r="N395" s="13">
        <v>45320</v>
      </c>
      <c r="O395" s="26">
        <v>61.315600000000003</v>
      </c>
      <c r="P395" s="17">
        <f t="shared" si="39"/>
        <v>0.61315600000000003</v>
      </c>
      <c r="R395" s="13">
        <v>45319</v>
      </c>
      <c r="S395" s="26">
        <v>61.031399999999998</v>
      </c>
      <c r="T395" s="17">
        <f t="shared" si="41"/>
        <v>0.61031400000000002</v>
      </c>
    </row>
    <row r="396" spans="1:20" x14ac:dyDescent="0.25">
      <c r="A396" s="10">
        <f t="shared" si="40"/>
        <v>30</v>
      </c>
      <c r="B396" s="13">
        <v>45321</v>
      </c>
      <c r="C396" s="27">
        <v>51.807000000000002</v>
      </c>
      <c r="D396" s="15">
        <f t="shared" si="36"/>
        <v>0.51807000000000003</v>
      </c>
      <c r="F396" s="13">
        <v>45321</v>
      </c>
      <c r="G396" s="26">
        <v>55.1145</v>
      </c>
      <c r="H396" s="16">
        <f t="shared" si="37"/>
        <v>0.551145</v>
      </c>
      <c r="J396" s="13">
        <v>45321</v>
      </c>
      <c r="K396" s="26">
        <v>82.46</v>
      </c>
      <c r="L396" s="16">
        <f t="shared" si="38"/>
        <v>0.82459999999999989</v>
      </c>
      <c r="N396" s="13">
        <v>45321</v>
      </c>
      <c r="O396" s="26">
        <v>61.151499999999999</v>
      </c>
      <c r="P396" s="17">
        <f t="shared" si="39"/>
        <v>0.61151500000000003</v>
      </c>
      <c r="R396" s="13">
        <v>45320</v>
      </c>
      <c r="S396" s="26">
        <v>61.116700000000002</v>
      </c>
      <c r="T396" s="17">
        <f t="shared" si="41"/>
        <v>0.61116700000000002</v>
      </c>
    </row>
    <row r="397" spans="1:20" x14ac:dyDescent="0.25">
      <c r="A397" s="10">
        <f t="shared" si="40"/>
        <v>31</v>
      </c>
      <c r="B397" s="13">
        <v>45322</v>
      </c>
      <c r="C397" s="27">
        <v>52.104799999999997</v>
      </c>
      <c r="D397" s="15">
        <f t="shared" si="36"/>
        <v>0.52104799999999996</v>
      </c>
      <c r="F397" s="13">
        <v>45322</v>
      </c>
      <c r="G397" s="26">
        <v>55.614199999999997</v>
      </c>
      <c r="H397" s="16">
        <f t="shared" si="37"/>
        <v>0.55614199999999991</v>
      </c>
      <c r="J397" s="13">
        <v>45322</v>
      </c>
      <c r="K397" s="26">
        <v>81.896500000000003</v>
      </c>
      <c r="L397" s="16">
        <f t="shared" si="38"/>
        <v>0.81896500000000005</v>
      </c>
      <c r="N397" s="13">
        <v>45322</v>
      </c>
      <c r="O397" s="26">
        <v>61.109400000000001</v>
      </c>
      <c r="P397" s="17">
        <f t="shared" si="39"/>
        <v>0.61109400000000003</v>
      </c>
      <c r="R397" s="13">
        <v>45321</v>
      </c>
      <c r="S397" s="26">
        <v>61.086100000000002</v>
      </c>
      <c r="T397" s="17">
        <f t="shared" si="41"/>
        <v>0.61086099999999999</v>
      </c>
    </row>
    <row r="398" spans="1:20" x14ac:dyDescent="0.25">
      <c r="A398" s="10">
        <f t="shared" si="40"/>
        <v>1</v>
      </c>
      <c r="B398" s="13">
        <v>45323</v>
      </c>
      <c r="C398" s="27">
        <v>52.722700000000003</v>
      </c>
      <c r="D398" s="15">
        <f t="shared" si="36"/>
        <v>0.527227</v>
      </c>
      <c r="F398" s="13">
        <v>45323</v>
      </c>
      <c r="G398" s="26">
        <v>55.765799999999999</v>
      </c>
      <c r="H398" s="16">
        <f t="shared" si="37"/>
        <v>0.55765799999999999</v>
      </c>
      <c r="J398" s="13">
        <v>45323</v>
      </c>
      <c r="K398" s="26">
        <v>81.749600000000001</v>
      </c>
      <c r="L398" s="16">
        <f t="shared" si="38"/>
        <v>0.817496</v>
      </c>
      <c r="N398" s="13">
        <v>45323</v>
      </c>
      <c r="O398" s="26">
        <v>61.106999999999999</v>
      </c>
      <c r="P398" s="17">
        <f t="shared" si="39"/>
        <v>0.61107</v>
      </c>
      <c r="R398" s="13">
        <v>45322</v>
      </c>
      <c r="S398" s="26">
        <v>61.121200000000002</v>
      </c>
      <c r="T398" s="17">
        <f t="shared" si="41"/>
        <v>0.61121199999999998</v>
      </c>
    </row>
    <row r="399" spans="1:20" x14ac:dyDescent="0.25">
      <c r="A399" s="10">
        <f t="shared" si="40"/>
        <v>2</v>
      </c>
      <c r="B399" s="13">
        <v>45324</v>
      </c>
      <c r="C399" s="27">
        <v>53.796399999999998</v>
      </c>
      <c r="D399" s="15">
        <f t="shared" si="36"/>
        <v>0.537964</v>
      </c>
      <c r="F399" s="13">
        <v>45324</v>
      </c>
      <c r="G399" s="26">
        <v>56.153700000000001</v>
      </c>
      <c r="H399" s="16">
        <f t="shared" si="37"/>
        <v>0.56153699999999995</v>
      </c>
      <c r="J399" s="13">
        <v>45324</v>
      </c>
      <c r="K399" s="26">
        <v>81.2166</v>
      </c>
      <c r="L399" s="16">
        <f t="shared" si="38"/>
        <v>0.81216599999999994</v>
      </c>
      <c r="N399" s="13">
        <v>45324</v>
      </c>
      <c r="O399" s="26">
        <v>61.204099999999997</v>
      </c>
      <c r="P399" s="17">
        <f t="shared" si="39"/>
        <v>0.61204099999999995</v>
      </c>
      <c r="R399" s="13">
        <v>45323</v>
      </c>
      <c r="S399" s="26">
        <v>61.168399999999998</v>
      </c>
      <c r="T399" s="17">
        <f t="shared" si="41"/>
        <v>0.61168400000000001</v>
      </c>
    </row>
    <row r="400" spans="1:20" x14ac:dyDescent="0.25">
      <c r="A400" s="10">
        <f t="shared" si="40"/>
        <v>3</v>
      </c>
      <c r="B400" s="13">
        <v>45325</v>
      </c>
      <c r="C400" s="27">
        <v>55.149500000000003</v>
      </c>
      <c r="D400" s="15">
        <f t="shared" si="36"/>
        <v>0.55149500000000007</v>
      </c>
      <c r="F400" s="13">
        <v>45325</v>
      </c>
      <c r="G400" s="26">
        <v>56.388399999999997</v>
      </c>
      <c r="H400" s="16">
        <f t="shared" si="37"/>
        <v>0.56388399999999994</v>
      </c>
      <c r="J400" s="13">
        <v>45325</v>
      </c>
      <c r="K400" s="26">
        <v>81.099299999999999</v>
      </c>
      <c r="L400" s="16">
        <f t="shared" si="38"/>
        <v>0.81099299999999996</v>
      </c>
      <c r="N400" s="13">
        <v>45325</v>
      </c>
      <c r="O400" s="26">
        <v>61.314399999999999</v>
      </c>
      <c r="P400" s="17">
        <f t="shared" si="39"/>
        <v>0.61314400000000002</v>
      </c>
      <c r="R400" s="13">
        <v>45324</v>
      </c>
      <c r="S400" s="26">
        <v>61.323999999999998</v>
      </c>
      <c r="T400" s="17">
        <f t="shared" si="41"/>
        <v>0.61324000000000001</v>
      </c>
    </row>
    <row r="401" spans="1:20" x14ac:dyDescent="0.25">
      <c r="A401" s="10">
        <f t="shared" si="40"/>
        <v>4</v>
      </c>
      <c r="B401" s="13">
        <v>45326</v>
      </c>
      <c r="C401" s="27">
        <v>56.421599999999998</v>
      </c>
      <c r="D401" s="15">
        <f t="shared" si="36"/>
        <v>0.56421599999999994</v>
      </c>
      <c r="F401" s="13">
        <v>45326</v>
      </c>
      <c r="G401" s="26">
        <v>56.842599999999997</v>
      </c>
      <c r="H401" s="16">
        <f t="shared" si="37"/>
        <v>0.56842599999999999</v>
      </c>
      <c r="J401" s="13">
        <v>45326</v>
      </c>
      <c r="K401" s="26">
        <v>81.083799999999997</v>
      </c>
      <c r="L401" s="16">
        <f t="shared" si="38"/>
        <v>0.81083799999999995</v>
      </c>
      <c r="N401" s="13">
        <v>45326</v>
      </c>
      <c r="O401" s="26">
        <v>61.503300000000003</v>
      </c>
      <c r="P401" s="17">
        <f t="shared" si="39"/>
        <v>0.61503300000000005</v>
      </c>
      <c r="R401" s="13">
        <v>45325</v>
      </c>
      <c r="S401" s="26">
        <v>61.505499999999998</v>
      </c>
      <c r="T401" s="17">
        <f t="shared" si="41"/>
        <v>0.61505500000000002</v>
      </c>
    </row>
    <row r="402" spans="1:20" x14ac:dyDescent="0.25">
      <c r="A402" s="10">
        <f t="shared" si="40"/>
        <v>5</v>
      </c>
      <c r="B402" s="13">
        <v>45327</v>
      </c>
      <c r="C402" s="27">
        <v>57.584800000000001</v>
      </c>
      <c r="D402" s="15">
        <f t="shared" si="36"/>
        <v>0.57584800000000003</v>
      </c>
      <c r="F402" s="13">
        <v>45327</v>
      </c>
      <c r="G402" s="26">
        <v>56.868000000000002</v>
      </c>
      <c r="H402" s="16">
        <f t="shared" si="37"/>
        <v>0.56868000000000007</v>
      </c>
      <c r="J402" s="13">
        <v>45327</v>
      </c>
      <c r="K402" s="26">
        <v>80.476200000000006</v>
      </c>
      <c r="L402" s="16">
        <f t="shared" si="38"/>
        <v>0.80476200000000009</v>
      </c>
      <c r="N402" s="13">
        <v>45327</v>
      </c>
      <c r="O402" s="26">
        <v>61.5306</v>
      </c>
      <c r="P402" s="17">
        <f t="shared" si="39"/>
        <v>0.61530600000000002</v>
      </c>
      <c r="R402" s="13">
        <v>45326</v>
      </c>
      <c r="S402" s="26">
        <v>61.783799999999999</v>
      </c>
      <c r="T402" s="17">
        <f t="shared" si="41"/>
        <v>0.617838</v>
      </c>
    </row>
    <row r="403" spans="1:20" x14ac:dyDescent="0.25">
      <c r="A403" s="10">
        <f t="shared" si="40"/>
        <v>6</v>
      </c>
      <c r="B403" s="13">
        <v>45328</v>
      </c>
      <c r="C403" s="27">
        <v>58.386200000000002</v>
      </c>
      <c r="D403" s="15">
        <f t="shared" si="36"/>
        <v>0.58386199999999999</v>
      </c>
      <c r="F403" s="13">
        <v>45328</v>
      </c>
      <c r="G403" s="26">
        <v>56.851399999999998</v>
      </c>
      <c r="H403" s="16">
        <f t="shared" si="37"/>
        <v>0.56851399999999996</v>
      </c>
      <c r="J403" s="13">
        <v>45328</v>
      </c>
      <c r="K403" s="26">
        <v>79.433899999999994</v>
      </c>
      <c r="L403" s="16">
        <f t="shared" si="38"/>
        <v>0.79433899999999991</v>
      </c>
      <c r="N403" s="13">
        <v>45328</v>
      </c>
      <c r="O403" s="26">
        <v>61.595799999999997</v>
      </c>
      <c r="P403" s="17">
        <f t="shared" si="39"/>
        <v>0.61595800000000001</v>
      </c>
      <c r="R403" s="13">
        <v>45327</v>
      </c>
      <c r="S403" s="26">
        <v>61.825800000000001</v>
      </c>
      <c r="T403" s="17">
        <f t="shared" si="41"/>
        <v>0.61825799999999997</v>
      </c>
    </row>
    <row r="404" spans="1:20" x14ac:dyDescent="0.25">
      <c r="A404" s="10">
        <f t="shared" si="40"/>
        <v>7</v>
      </c>
      <c r="B404" s="13">
        <v>45329</v>
      </c>
      <c r="C404" s="27">
        <v>59.015599999999999</v>
      </c>
      <c r="D404" s="15">
        <f t="shared" si="36"/>
        <v>0.59015600000000001</v>
      </c>
      <c r="F404" s="13">
        <v>45329</v>
      </c>
      <c r="G404" s="26">
        <v>57.047800000000002</v>
      </c>
      <c r="H404" s="16">
        <f t="shared" si="37"/>
        <v>0.57047800000000004</v>
      </c>
      <c r="J404" s="13">
        <v>45329</v>
      </c>
      <c r="K404" s="26">
        <v>78.398899999999998</v>
      </c>
      <c r="L404" s="16">
        <f t="shared" si="38"/>
        <v>0.78398899999999994</v>
      </c>
      <c r="N404" s="13">
        <v>45329</v>
      </c>
      <c r="O404" s="26">
        <v>61.549100000000003</v>
      </c>
      <c r="P404" s="17">
        <f t="shared" si="39"/>
        <v>0.61549100000000001</v>
      </c>
      <c r="R404" s="13">
        <v>45328</v>
      </c>
      <c r="S404" s="26">
        <v>61.837499999999999</v>
      </c>
      <c r="T404" s="17">
        <f t="shared" si="41"/>
        <v>0.61837500000000001</v>
      </c>
    </row>
    <row r="405" spans="1:20" x14ac:dyDescent="0.25">
      <c r="A405" s="10">
        <f t="shared" si="40"/>
        <v>8</v>
      </c>
      <c r="B405" s="13">
        <v>45330</v>
      </c>
      <c r="C405" s="27">
        <v>59.0959</v>
      </c>
      <c r="D405" s="15">
        <f t="shared" si="36"/>
        <v>0.59095900000000001</v>
      </c>
      <c r="F405" s="13">
        <v>45330</v>
      </c>
      <c r="G405" s="26">
        <v>57.4178</v>
      </c>
      <c r="H405" s="16">
        <f t="shared" si="37"/>
        <v>0.57417799999999997</v>
      </c>
      <c r="J405" s="13">
        <v>45330</v>
      </c>
      <c r="K405" s="26">
        <v>77.183300000000003</v>
      </c>
      <c r="L405" s="16">
        <f t="shared" si="38"/>
        <v>0.77183299999999999</v>
      </c>
      <c r="N405" s="13">
        <v>45330</v>
      </c>
      <c r="O405" s="26">
        <v>61.567500000000003</v>
      </c>
      <c r="P405" s="17">
        <f t="shared" si="39"/>
        <v>0.61567499999999997</v>
      </c>
      <c r="R405" s="13">
        <v>45329</v>
      </c>
      <c r="S405" s="26">
        <v>61.8</v>
      </c>
      <c r="T405" s="17">
        <f t="shared" si="41"/>
        <v>0.61799999999999999</v>
      </c>
    </row>
    <row r="406" spans="1:20" x14ac:dyDescent="0.25">
      <c r="A406" s="10">
        <f t="shared" si="40"/>
        <v>9</v>
      </c>
      <c r="B406" s="13">
        <v>45331</v>
      </c>
      <c r="C406" s="27">
        <v>59.035200000000003</v>
      </c>
      <c r="D406" s="15">
        <f t="shared" si="36"/>
        <v>0.59035199999999999</v>
      </c>
      <c r="F406" s="13">
        <v>45331</v>
      </c>
      <c r="G406" s="26">
        <v>57.253999999999998</v>
      </c>
      <c r="H406" s="16">
        <f t="shared" si="37"/>
        <v>0.57253999999999994</v>
      </c>
      <c r="J406" s="13">
        <v>45331</v>
      </c>
      <c r="K406" s="26">
        <v>76.193700000000007</v>
      </c>
      <c r="L406" s="16">
        <f t="shared" si="38"/>
        <v>0.76193700000000009</v>
      </c>
      <c r="N406" s="13">
        <v>45331</v>
      </c>
      <c r="O406" s="26">
        <v>61.619199999999999</v>
      </c>
      <c r="P406" s="17">
        <f t="shared" si="39"/>
        <v>0.61619199999999996</v>
      </c>
      <c r="R406" s="13">
        <v>45330</v>
      </c>
      <c r="S406" s="26">
        <v>61.797499999999999</v>
      </c>
      <c r="T406" s="17">
        <f t="shared" si="41"/>
        <v>0.61797499999999994</v>
      </c>
    </row>
    <row r="407" spans="1:20" x14ac:dyDescent="0.25">
      <c r="A407" s="10">
        <f t="shared" si="40"/>
        <v>10</v>
      </c>
      <c r="B407" s="13">
        <v>45332</v>
      </c>
      <c r="C407" s="27">
        <v>59.557600000000001</v>
      </c>
      <c r="D407" s="15">
        <f t="shared" si="36"/>
        <v>0.59557599999999999</v>
      </c>
      <c r="F407" s="13">
        <v>45332</v>
      </c>
      <c r="G407" s="26">
        <v>58.154600000000002</v>
      </c>
      <c r="H407" s="16">
        <f t="shared" si="37"/>
        <v>0.58154600000000001</v>
      </c>
      <c r="J407" s="13">
        <v>45332</v>
      </c>
      <c r="K407" s="26">
        <v>75.731700000000004</v>
      </c>
      <c r="L407" s="16">
        <f t="shared" si="38"/>
        <v>0.75731700000000002</v>
      </c>
      <c r="N407" s="13">
        <v>45332</v>
      </c>
      <c r="O407" s="26">
        <v>61.7849</v>
      </c>
      <c r="P407" s="17">
        <f t="shared" si="39"/>
        <v>0.61784899999999998</v>
      </c>
      <c r="R407" s="13">
        <v>45331</v>
      </c>
      <c r="S407" s="26">
        <v>61.732199999999999</v>
      </c>
      <c r="T407" s="17">
        <f t="shared" si="41"/>
        <v>0.61732200000000004</v>
      </c>
    </row>
    <row r="408" spans="1:20" x14ac:dyDescent="0.25">
      <c r="A408" s="10">
        <f t="shared" si="40"/>
        <v>11</v>
      </c>
      <c r="B408" s="13">
        <v>45333</v>
      </c>
      <c r="C408" s="27">
        <v>60.636299999999999</v>
      </c>
      <c r="D408" s="15">
        <f t="shared" si="36"/>
        <v>0.60636299999999999</v>
      </c>
      <c r="F408" s="13">
        <v>45333</v>
      </c>
      <c r="G408" s="26">
        <v>58.377899999999997</v>
      </c>
      <c r="H408" s="16">
        <f t="shared" si="37"/>
        <v>0.58377899999999994</v>
      </c>
      <c r="J408" s="13">
        <v>45333</v>
      </c>
      <c r="K408" s="26">
        <v>75.337199999999996</v>
      </c>
      <c r="L408" s="16">
        <f t="shared" si="38"/>
        <v>0.75337199999999993</v>
      </c>
      <c r="N408" s="13">
        <v>45333</v>
      </c>
      <c r="O408" s="26">
        <v>61.952800000000003</v>
      </c>
      <c r="P408" s="17">
        <f t="shared" si="39"/>
        <v>0.61952800000000008</v>
      </c>
      <c r="R408" s="13">
        <v>45332</v>
      </c>
      <c r="S408" s="26">
        <v>62.002699999999997</v>
      </c>
      <c r="T408" s="17">
        <f t="shared" si="41"/>
        <v>0.62002699999999999</v>
      </c>
    </row>
    <row r="409" spans="1:20" x14ac:dyDescent="0.25">
      <c r="A409" s="10">
        <f t="shared" si="40"/>
        <v>12</v>
      </c>
      <c r="B409" s="13">
        <v>45334</v>
      </c>
      <c r="C409" s="27">
        <v>61.567500000000003</v>
      </c>
      <c r="D409" s="15">
        <f t="shared" si="36"/>
        <v>0.61567499999999997</v>
      </c>
      <c r="F409" s="13">
        <v>45334</v>
      </c>
      <c r="G409" s="26">
        <v>58.782699999999998</v>
      </c>
      <c r="H409" s="16">
        <f t="shared" si="37"/>
        <v>0.58782699999999999</v>
      </c>
      <c r="J409" s="13">
        <v>45334</v>
      </c>
      <c r="K409" s="26">
        <v>74.567999999999998</v>
      </c>
      <c r="L409" s="16">
        <f t="shared" si="38"/>
        <v>0.74568000000000001</v>
      </c>
      <c r="N409" s="13">
        <v>45334</v>
      </c>
      <c r="O409" s="26">
        <v>62.042700000000004</v>
      </c>
      <c r="P409" s="17">
        <f t="shared" si="39"/>
        <v>0.62042700000000006</v>
      </c>
      <c r="R409" s="13">
        <v>45333</v>
      </c>
      <c r="S409" s="26">
        <v>62.188699999999997</v>
      </c>
      <c r="T409" s="17">
        <f t="shared" si="41"/>
        <v>0.62188699999999997</v>
      </c>
    </row>
    <row r="410" spans="1:20" x14ac:dyDescent="0.25">
      <c r="A410" s="10">
        <f t="shared" si="40"/>
        <v>13</v>
      </c>
      <c r="B410" s="13">
        <v>45335</v>
      </c>
      <c r="C410" s="27">
        <v>62.161499999999997</v>
      </c>
      <c r="D410" s="15">
        <f t="shared" si="36"/>
        <v>0.62161499999999992</v>
      </c>
      <c r="F410" s="13">
        <v>45335</v>
      </c>
      <c r="G410" s="26">
        <v>59.226599999999998</v>
      </c>
      <c r="H410" s="16">
        <f t="shared" si="37"/>
        <v>0.59226599999999996</v>
      </c>
      <c r="J410" s="13">
        <v>45335</v>
      </c>
      <c r="K410" s="26">
        <v>73.920900000000003</v>
      </c>
      <c r="L410" s="16">
        <f t="shared" si="38"/>
        <v>0.739209</v>
      </c>
      <c r="N410" s="13">
        <v>45335</v>
      </c>
      <c r="O410" s="26">
        <v>62.102400000000003</v>
      </c>
      <c r="P410" s="17">
        <f t="shared" si="39"/>
        <v>0.62102400000000002</v>
      </c>
      <c r="R410" s="13">
        <v>45334</v>
      </c>
      <c r="S410" s="26">
        <v>62.318199999999997</v>
      </c>
      <c r="T410" s="17">
        <f t="shared" si="41"/>
        <v>0.62318200000000001</v>
      </c>
    </row>
    <row r="411" spans="1:20" x14ac:dyDescent="0.25">
      <c r="A411" s="10">
        <f t="shared" si="40"/>
        <v>14</v>
      </c>
      <c r="B411" s="13">
        <v>45336</v>
      </c>
      <c r="C411" s="27">
        <v>62.441099999999999</v>
      </c>
      <c r="D411" s="15">
        <f t="shared" si="36"/>
        <v>0.62441099999999994</v>
      </c>
      <c r="F411" s="13">
        <v>45336</v>
      </c>
      <c r="G411" s="26">
        <v>59.3643</v>
      </c>
      <c r="H411" s="16">
        <f t="shared" si="37"/>
        <v>0.59364300000000003</v>
      </c>
      <c r="J411" s="13">
        <v>45336</v>
      </c>
      <c r="K411" s="26">
        <v>73.062100000000001</v>
      </c>
      <c r="L411" s="16">
        <f t="shared" si="38"/>
        <v>0.73062099999999996</v>
      </c>
      <c r="N411" s="13">
        <v>45336</v>
      </c>
      <c r="O411" s="26">
        <v>62.149500000000003</v>
      </c>
      <c r="P411" s="17">
        <f t="shared" si="39"/>
        <v>0.62149500000000002</v>
      </c>
      <c r="R411" s="13">
        <v>45335</v>
      </c>
      <c r="S411" s="26">
        <v>62.424399999999999</v>
      </c>
      <c r="T411" s="17">
        <f t="shared" si="41"/>
        <v>0.62424400000000002</v>
      </c>
    </row>
    <row r="412" spans="1:20" x14ac:dyDescent="0.25">
      <c r="A412" s="10">
        <f t="shared" si="40"/>
        <v>15</v>
      </c>
      <c r="B412" s="13">
        <v>45337</v>
      </c>
      <c r="C412" s="27">
        <v>63.000700000000002</v>
      </c>
      <c r="D412" s="15">
        <f t="shared" si="36"/>
        <v>0.63000699999999998</v>
      </c>
      <c r="F412" s="13">
        <v>45337</v>
      </c>
      <c r="G412" s="26">
        <v>59.681399999999996</v>
      </c>
      <c r="H412" s="16">
        <f t="shared" si="37"/>
        <v>0.59681399999999996</v>
      </c>
      <c r="J412" s="13">
        <v>45337</v>
      </c>
      <c r="K412" s="26">
        <v>72.534899999999993</v>
      </c>
      <c r="L412" s="16">
        <f t="shared" si="38"/>
        <v>0.72534899999999991</v>
      </c>
      <c r="N412" s="13">
        <v>45337</v>
      </c>
      <c r="O412" s="26">
        <v>62.180599999999998</v>
      </c>
      <c r="P412" s="17">
        <f t="shared" si="39"/>
        <v>0.62180599999999997</v>
      </c>
      <c r="R412" s="13">
        <v>45336</v>
      </c>
      <c r="S412" s="26">
        <v>62.436300000000003</v>
      </c>
      <c r="T412" s="17">
        <f t="shared" si="41"/>
        <v>0.624363</v>
      </c>
    </row>
    <row r="413" spans="1:20" x14ac:dyDescent="0.25">
      <c r="A413" s="10">
        <f t="shared" si="40"/>
        <v>16</v>
      </c>
      <c r="B413" s="13">
        <v>45338</v>
      </c>
      <c r="C413" s="27">
        <v>63.475900000000003</v>
      </c>
      <c r="D413" s="15">
        <f t="shared" si="36"/>
        <v>0.63475900000000007</v>
      </c>
      <c r="F413" s="13">
        <v>45338</v>
      </c>
      <c r="G413" s="26">
        <v>60.002499999999998</v>
      </c>
      <c r="H413" s="16">
        <f t="shared" si="37"/>
        <v>0.60002500000000003</v>
      </c>
      <c r="J413" s="13">
        <v>45338</v>
      </c>
      <c r="K413" s="26">
        <v>72.179699999999997</v>
      </c>
      <c r="L413" s="16">
        <f t="shared" si="38"/>
        <v>0.72179700000000002</v>
      </c>
      <c r="N413" s="13">
        <v>45338</v>
      </c>
      <c r="O413" s="26">
        <v>62.254300000000001</v>
      </c>
      <c r="P413" s="17">
        <f t="shared" si="39"/>
        <v>0.62254299999999996</v>
      </c>
      <c r="R413" s="13">
        <v>45337</v>
      </c>
      <c r="S413" s="26">
        <v>62.506599999999999</v>
      </c>
      <c r="T413" s="17">
        <f t="shared" si="41"/>
        <v>0.62506600000000001</v>
      </c>
    </row>
    <row r="414" spans="1:20" x14ac:dyDescent="0.25">
      <c r="A414" s="10">
        <f t="shared" si="40"/>
        <v>17</v>
      </c>
      <c r="B414" s="13">
        <v>45339</v>
      </c>
      <c r="C414" s="27">
        <v>64.176400000000001</v>
      </c>
      <c r="D414" s="15">
        <f t="shared" si="36"/>
        <v>0.641764</v>
      </c>
      <c r="F414" s="13">
        <v>45339</v>
      </c>
      <c r="G414" s="26">
        <v>60.338000000000001</v>
      </c>
      <c r="H414" s="16">
        <f t="shared" si="37"/>
        <v>0.60338000000000003</v>
      </c>
      <c r="J414" s="13">
        <v>45339</v>
      </c>
      <c r="K414" s="26">
        <v>71.911199999999994</v>
      </c>
      <c r="L414" s="16">
        <f t="shared" si="38"/>
        <v>0.71911199999999997</v>
      </c>
      <c r="N414" s="13">
        <v>45339</v>
      </c>
      <c r="O414" s="26">
        <v>62.324800000000003</v>
      </c>
      <c r="P414" s="17">
        <f t="shared" si="39"/>
        <v>0.62324800000000002</v>
      </c>
      <c r="R414" s="13">
        <v>45338</v>
      </c>
      <c r="S414" s="26">
        <v>62.615099999999998</v>
      </c>
      <c r="T414" s="17">
        <f t="shared" si="41"/>
        <v>0.62615100000000001</v>
      </c>
    </row>
    <row r="415" spans="1:20" x14ac:dyDescent="0.25">
      <c r="A415" s="10">
        <f t="shared" si="40"/>
        <v>18</v>
      </c>
      <c r="B415" s="13">
        <v>45340</v>
      </c>
      <c r="C415" s="27">
        <v>64.623999999999995</v>
      </c>
      <c r="D415" s="15">
        <f t="shared" si="36"/>
        <v>0.64623999999999993</v>
      </c>
      <c r="F415" s="13">
        <v>45340</v>
      </c>
      <c r="G415" s="26">
        <v>60.710999999999999</v>
      </c>
      <c r="H415" s="16">
        <f t="shared" si="37"/>
        <v>0.60711000000000004</v>
      </c>
      <c r="J415" s="13">
        <v>45340</v>
      </c>
      <c r="K415" s="26">
        <v>71.974599999999995</v>
      </c>
      <c r="L415" s="16">
        <f t="shared" si="38"/>
        <v>0.719746</v>
      </c>
      <c r="N415" s="13">
        <v>45340</v>
      </c>
      <c r="O415" s="26">
        <v>62.426499999999997</v>
      </c>
      <c r="P415" s="17">
        <f t="shared" si="39"/>
        <v>0.62426499999999996</v>
      </c>
      <c r="R415" s="13">
        <v>45339</v>
      </c>
      <c r="S415" s="26">
        <v>62.741700000000002</v>
      </c>
      <c r="T415" s="17">
        <f t="shared" si="41"/>
        <v>0.627417</v>
      </c>
    </row>
    <row r="416" spans="1:20" x14ac:dyDescent="0.25">
      <c r="A416" s="10">
        <f t="shared" si="40"/>
        <v>19</v>
      </c>
      <c r="B416" s="13">
        <v>45341</v>
      </c>
      <c r="C416" s="27">
        <v>65.355900000000005</v>
      </c>
      <c r="D416" s="15">
        <f t="shared" si="36"/>
        <v>0.653559</v>
      </c>
      <c r="F416" s="13">
        <v>45341</v>
      </c>
      <c r="G416" s="26">
        <v>60.9636</v>
      </c>
      <c r="H416" s="16">
        <f t="shared" si="37"/>
        <v>0.60963599999999996</v>
      </c>
      <c r="J416" s="13">
        <v>45341</v>
      </c>
      <c r="K416" s="26">
        <v>71.568100000000001</v>
      </c>
      <c r="L416" s="16">
        <f t="shared" si="38"/>
        <v>0.71568100000000001</v>
      </c>
      <c r="N416" s="13">
        <v>45341</v>
      </c>
      <c r="O416" s="26">
        <v>62.494599999999998</v>
      </c>
      <c r="P416" s="17">
        <f t="shared" si="39"/>
        <v>0.624946</v>
      </c>
      <c r="R416" s="13">
        <v>45340</v>
      </c>
      <c r="S416" s="26">
        <v>62.9069</v>
      </c>
      <c r="T416" s="17">
        <f t="shared" si="41"/>
        <v>0.62906899999999999</v>
      </c>
    </row>
    <row r="417" spans="1:20" x14ac:dyDescent="0.25">
      <c r="A417" s="10">
        <f t="shared" si="40"/>
        <v>20</v>
      </c>
      <c r="B417" s="13">
        <v>45342</v>
      </c>
      <c r="C417" s="27">
        <v>66.176000000000002</v>
      </c>
      <c r="D417" s="15">
        <f t="shared" si="36"/>
        <v>0.66176000000000001</v>
      </c>
      <c r="F417" s="13">
        <v>45342</v>
      </c>
      <c r="G417" s="26">
        <v>61.482500000000002</v>
      </c>
      <c r="H417" s="16">
        <f t="shared" si="37"/>
        <v>0.61482500000000007</v>
      </c>
      <c r="J417" s="13">
        <v>45342</v>
      </c>
      <c r="K417" s="26">
        <v>71.209199999999996</v>
      </c>
      <c r="L417" s="16">
        <f t="shared" si="38"/>
        <v>0.71209199999999995</v>
      </c>
      <c r="N417" s="13">
        <v>45342</v>
      </c>
      <c r="O417" s="26">
        <v>62.711599999999997</v>
      </c>
      <c r="P417" s="17">
        <f t="shared" si="39"/>
        <v>0.62711600000000001</v>
      </c>
      <c r="R417" s="13">
        <v>45341</v>
      </c>
      <c r="S417" s="26">
        <v>63.0092</v>
      </c>
      <c r="T417" s="17">
        <f t="shared" si="41"/>
        <v>0.63009199999999999</v>
      </c>
    </row>
    <row r="418" spans="1:20" x14ac:dyDescent="0.25">
      <c r="A418" s="10">
        <f t="shared" si="40"/>
        <v>21</v>
      </c>
      <c r="B418" s="13">
        <v>45343</v>
      </c>
      <c r="C418" s="27">
        <v>67.257000000000005</v>
      </c>
      <c r="D418" s="15">
        <f t="shared" si="36"/>
        <v>0.67257</v>
      </c>
      <c r="F418" s="13">
        <v>45343</v>
      </c>
      <c r="G418" s="26">
        <v>62.031100000000002</v>
      </c>
      <c r="H418" s="16">
        <f t="shared" si="37"/>
        <v>0.62031100000000006</v>
      </c>
      <c r="J418" s="13">
        <v>45343</v>
      </c>
      <c r="K418" s="26">
        <v>70.693700000000007</v>
      </c>
      <c r="L418" s="16">
        <f t="shared" si="38"/>
        <v>0.70693700000000004</v>
      </c>
      <c r="N418" s="13">
        <v>45343</v>
      </c>
      <c r="O418" s="26">
        <v>63.094099999999997</v>
      </c>
      <c r="P418" s="17">
        <f t="shared" si="39"/>
        <v>0.63094099999999997</v>
      </c>
      <c r="R418" s="13">
        <v>45342</v>
      </c>
      <c r="S418" s="26">
        <v>63.270800000000001</v>
      </c>
      <c r="T418" s="17">
        <f t="shared" si="41"/>
        <v>0.63270800000000005</v>
      </c>
    </row>
    <row r="419" spans="1:20" x14ac:dyDescent="0.25">
      <c r="A419" s="10">
        <f t="shared" si="40"/>
        <v>22</v>
      </c>
      <c r="B419" s="13">
        <v>45344</v>
      </c>
      <c r="C419" s="27">
        <v>68.472300000000004</v>
      </c>
      <c r="D419" s="15">
        <f t="shared" si="36"/>
        <v>0.68472300000000008</v>
      </c>
      <c r="F419" s="13">
        <v>45344</v>
      </c>
      <c r="G419" s="26">
        <v>62.638500000000001</v>
      </c>
      <c r="H419" s="16">
        <f t="shared" si="37"/>
        <v>0.62638499999999997</v>
      </c>
      <c r="J419" s="13">
        <v>45344</v>
      </c>
      <c r="K419" s="26">
        <v>69.905000000000001</v>
      </c>
      <c r="L419" s="16">
        <f t="shared" si="38"/>
        <v>0.69905000000000006</v>
      </c>
      <c r="N419" s="13">
        <v>45344</v>
      </c>
      <c r="O419" s="26">
        <v>63.401699999999998</v>
      </c>
      <c r="P419" s="17">
        <f t="shared" si="39"/>
        <v>0.63401699999999994</v>
      </c>
      <c r="R419" s="13">
        <v>45343</v>
      </c>
      <c r="S419" s="26">
        <v>63.656399999999998</v>
      </c>
      <c r="T419" s="17">
        <f t="shared" si="41"/>
        <v>0.63656400000000002</v>
      </c>
    </row>
    <row r="420" spans="1:20" x14ac:dyDescent="0.25">
      <c r="A420" s="10">
        <f t="shared" si="40"/>
        <v>23</v>
      </c>
      <c r="B420" s="13">
        <v>45345</v>
      </c>
      <c r="C420" s="27">
        <v>69.282300000000006</v>
      </c>
      <c r="D420" s="15">
        <f t="shared" si="36"/>
        <v>0.69282300000000008</v>
      </c>
      <c r="F420" s="13">
        <v>45345</v>
      </c>
      <c r="G420" s="26">
        <v>63.137099999999997</v>
      </c>
      <c r="H420" s="16">
        <f t="shared" si="37"/>
        <v>0.63137100000000002</v>
      </c>
      <c r="J420" s="13">
        <v>45345</v>
      </c>
      <c r="K420" s="26">
        <v>68.986400000000003</v>
      </c>
      <c r="L420" s="16">
        <f t="shared" si="38"/>
        <v>0.68986400000000003</v>
      </c>
      <c r="N420" s="13">
        <v>45345</v>
      </c>
      <c r="O420" s="26">
        <v>63.7117</v>
      </c>
      <c r="P420" s="17">
        <f t="shared" si="39"/>
        <v>0.63711700000000004</v>
      </c>
      <c r="R420" s="13">
        <v>45344</v>
      </c>
      <c r="S420" s="26">
        <v>63.9878</v>
      </c>
      <c r="T420" s="17">
        <f t="shared" si="41"/>
        <v>0.63987799999999995</v>
      </c>
    </row>
    <row r="421" spans="1:20" x14ac:dyDescent="0.25">
      <c r="A421" s="10">
        <f t="shared" si="40"/>
        <v>24</v>
      </c>
      <c r="B421" s="13">
        <v>45346</v>
      </c>
      <c r="C421" s="27">
        <v>70.481700000000004</v>
      </c>
      <c r="D421" s="15">
        <f t="shared" si="36"/>
        <v>0.70481700000000003</v>
      </c>
      <c r="F421" s="13">
        <v>45346</v>
      </c>
      <c r="G421" s="26">
        <v>63.773600000000002</v>
      </c>
      <c r="H421" s="16">
        <f t="shared" si="37"/>
        <v>0.63773599999999997</v>
      </c>
      <c r="J421" s="13">
        <v>45346</v>
      </c>
      <c r="K421" s="26">
        <v>68.864400000000003</v>
      </c>
      <c r="L421" s="16">
        <f t="shared" si="38"/>
        <v>0.68864400000000003</v>
      </c>
      <c r="N421" s="13">
        <v>45346</v>
      </c>
      <c r="O421" s="26">
        <v>64.085599999999999</v>
      </c>
      <c r="P421" s="17">
        <f t="shared" si="39"/>
        <v>0.64085599999999998</v>
      </c>
      <c r="R421" s="13">
        <v>45345</v>
      </c>
      <c r="S421" s="26">
        <v>64.271299999999997</v>
      </c>
      <c r="T421" s="17">
        <f t="shared" si="41"/>
        <v>0.64271299999999998</v>
      </c>
    </row>
    <row r="422" spans="1:20" x14ac:dyDescent="0.25">
      <c r="A422" s="10">
        <f t="shared" si="40"/>
        <v>25</v>
      </c>
      <c r="B422" s="13">
        <v>45347</v>
      </c>
      <c r="C422" s="27">
        <v>71.752899999999997</v>
      </c>
      <c r="D422" s="15">
        <f t="shared" si="36"/>
        <v>0.71752899999999997</v>
      </c>
      <c r="F422" s="13">
        <v>45347</v>
      </c>
      <c r="G422" s="26">
        <v>64.344099999999997</v>
      </c>
      <c r="H422" s="16">
        <f t="shared" si="37"/>
        <v>0.64344099999999993</v>
      </c>
      <c r="J422" s="13">
        <v>45347</v>
      </c>
      <c r="K422" s="26">
        <v>68.838300000000004</v>
      </c>
      <c r="L422" s="16">
        <f t="shared" si="38"/>
        <v>0.68838300000000008</v>
      </c>
      <c r="N422" s="13">
        <v>45347</v>
      </c>
      <c r="O422" s="26">
        <v>64.4328</v>
      </c>
      <c r="P422" s="17">
        <f t="shared" si="39"/>
        <v>0.64432800000000001</v>
      </c>
      <c r="R422" s="13">
        <v>45346</v>
      </c>
      <c r="S422" s="26">
        <v>64.700299999999999</v>
      </c>
      <c r="T422" s="17">
        <f t="shared" si="41"/>
        <v>0.64700299999999999</v>
      </c>
    </row>
    <row r="423" spans="1:20" x14ac:dyDescent="0.25">
      <c r="A423" s="10">
        <f t="shared" si="40"/>
        <v>26</v>
      </c>
      <c r="B423" s="13">
        <v>45348</v>
      </c>
      <c r="C423" s="27">
        <v>73.1875</v>
      </c>
      <c r="D423" s="15">
        <f t="shared" si="36"/>
        <v>0.73187500000000005</v>
      </c>
      <c r="F423" s="13">
        <v>45348</v>
      </c>
      <c r="G423" s="26">
        <v>64.8155</v>
      </c>
      <c r="H423" s="16">
        <f t="shared" si="37"/>
        <v>0.64815500000000004</v>
      </c>
      <c r="J423" s="13">
        <v>45348</v>
      </c>
      <c r="K423" s="26">
        <v>68.469700000000003</v>
      </c>
      <c r="L423" s="16">
        <f t="shared" si="38"/>
        <v>0.684697</v>
      </c>
      <c r="N423" s="13">
        <v>45348</v>
      </c>
      <c r="O423" s="26">
        <v>64.622200000000007</v>
      </c>
      <c r="P423" s="17">
        <f t="shared" si="39"/>
        <v>0.64622200000000007</v>
      </c>
      <c r="R423" s="13">
        <v>45347</v>
      </c>
      <c r="S423" s="26">
        <v>65.109200000000001</v>
      </c>
      <c r="T423" s="17">
        <f t="shared" si="41"/>
        <v>0.651092</v>
      </c>
    </row>
    <row r="424" spans="1:20" x14ac:dyDescent="0.25">
      <c r="A424" s="10">
        <f t="shared" si="40"/>
        <v>27</v>
      </c>
      <c r="B424" s="13">
        <v>45349</v>
      </c>
      <c r="C424" s="27">
        <v>74.862700000000004</v>
      </c>
      <c r="D424" s="15">
        <f t="shared" si="36"/>
        <v>0.74862700000000004</v>
      </c>
      <c r="F424" s="13">
        <v>45349</v>
      </c>
      <c r="G424" s="26">
        <v>65.060900000000004</v>
      </c>
      <c r="H424" s="16">
        <f t="shared" si="37"/>
        <v>0.65060899999999999</v>
      </c>
      <c r="J424" s="13">
        <v>45349</v>
      </c>
      <c r="K424" s="26">
        <v>68.337500000000006</v>
      </c>
      <c r="L424" s="16">
        <f t="shared" si="38"/>
        <v>0.68337500000000007</v>
      </c>
      <c r="N424" s="13">
        <v>45349</v>
      </c>
      <c r="O424" s="26">
        <v>64.727699999999999</v>
      </c>
      <c r="P424" s="17">
        <f t="shared" si="39"/>
        <v>0.64727699999999999</v>
      </c>
      <c r="R424" s="13">
        <v>45348</v>
      </c>
      <c r="S424" s="26">
        <v>65.374700000000004</v>
      </c>
      <c r="T424" s="17">
        <f t="shared" si="41"/>
        <v>0.65374700000000008</v>
      </c>
    </row>
    <row r="425" spans="1:20" x14ac:dyDescent="0.25">
      <c r="A425" s="10">
        <f t="shared" si="40"/>
        <v>28</v>
      </c>
      <c r="B425" s="13">
        <v>45350</v>
      </c>
      <c r="C425" s="27">
        <v>76.371099999999998</v>
      </c>
      <c r="D425" s="15">
        <f t="shared" si="36"/>
        <v>0.76371100000000003</v>
      </c>
      <c r="F425" s="13">
        <v>45350</v>
      </c>
      <c r="G425" s="26">
        <v>65.402299999999997</v>
      </c>
      <c r="H425" s="16">
        <f t="shared" si="37"/>
        <v>0.65402300000000002</v>
      </c>
      <c r="J425" s="13">
        <v>45350</v>
      </c>
      <c r="K425" s="26">
        <v>67.863799999999998</v>
      </c>
      <c r="L425" s="16">
        <f t="shared" si="38"/>
        <v>0.67863799999999996</v>
      </c>
      <c r="N425" s="13">
        <v>45350</v>
      </c>
      <c r="O425" s="26">
        <v>64.652699999999996</v>
      </c>
      <c r="P425" s="17">
        <f t="shared" si="39"/>
        <v>0.64652699999999996</v>
      </c>
      <c r="R425" s="13">
        <v>45349</v>
      </c>
      <c r="S425" s="26">
        <v>65.570499999999996</v>
      </c>
      <c r="T425" s="17">
        <f t="shared" si="41"/>
        <v>0.65570499999999998</v>
      </c>
    </row>
    <row r="426" spans="1:20" x14ac:dyDescent="0.25">
      <c r="A426" s="10">
        <f t="shared" si="40"/>
        <v>29</v>
      </c>
      <c r="B426" s="13">
        <v>45351</v>
      </c>
      <c r="C426" s="27">
        <v>77.985799999999998</v>
      </c>
      <c r="D426" s="15">
        <f t="shared" si="36"/>
        <v>0.77985799999999994</v>
      </c>
      <c r="F426" s="13">
        <v>45351</v>
      </c>
      <c r="G426" s="26">
        <v>65.194599999999994</v>
      </c>
      <c r="H426" s="16">
        <f t="shared" si="37"/>
        <v>0.65194599999999991</v>
      </c>
      <c r="J426" s="13">
        <v>45351</v>
      </c>
      <c r="K426" s="26">
        <v>67.517300000000006</v>
      </c>
      <c r="L426" s="16">
        <f t="shared" si="38"/>
        <v>0.67517300000000002</v>
      </c>
      <c r="N426" s="13">
        <v>45351</v>
      </c>
      <c r="O426" s="26">
        <v>64.540599999999998</v>
      </c>
      <c r="P426" s="17">
        <f t="shared" si="39"/>
        <v>0.64540599999999992</v>
      </c>
      <c r="R426" s="13">
        <v>45350</v>
      </c>
      <c r="S426" s="26">
        <v>65.624200000000002</v>
      </c>
      <c r="T426" s="17">
        <f t="shared" si="41"/>
        <v>0.65624199999999999</v>
      </c>
    </row>
    <row r="427" spans="1:20" x14ac:dyDescent="0.25">
      <c r="A427" s="10">
        <f t="shared" si="40"/>
        <v>1</v>
      </c>
      <c r="B427" s="13">
        <v>45352</v>
      </c>
      <c r="C427" s="27">
        <v>79.311000000000007</v>
      </c>
      <c r="D427" s="15">
        <f t="shared" si="36"/>
        <v>0.79311000000000009</v>
      </c>
      <c r="F427" s="13">
        <v>45352</v>
      </c>
      <c r="G427" s="26">
        <v>65.4619</v>
      </c>
      <c r="H427" s="16">
        <f t="shared" si="37"/>
        <v>0.65461899999999995</v>
      </c>
      <c r="J427" s="13">
        <v>45352</v>
      </c>
      <c r="K427" s="26">
        <v>67.117400000000004</v>
      </c>
      <c r="L427" s="16">
        <f t="shared" si="38"/>
        <v>0.67117400000000005</v>
      </c>
      <c r="N427" s="13">
        <v>45352</v>
      </c>
      <c r="O427" s="26">
        <v>64.474999999999994</v>
      </c>
      <c r="P427" s="17">
        <f t="shared" si="39"/>
        <v>0.64474999999999993</v>
      </c>
      <c r="R427" s="13">
        <v>45351</v>
      </c>
      <c r="S427" s="26">
        <v>65.569299999999998</v>
      </c>
      <c r="T427" s="17">
        <f t="shared" si="41"/>
        <v>0.65569299999999997</v>
      </c>
    </row>
    <row r="428" spans="1:20" x14ac:dyDescent="0.25">
      <c r="A428" s="10">
        <f t="shared" si="40"/>
        <v>2</v>
      </c>
      <c r="B428" s="13">
        <v>45353</v>
      </c>
      <c r="C428" s="27">
        <v>80.510099999999994</v>
      </c>
      <c r="D428" s="15">
        <f t="shared" si="36"/>
        <v>0.80510099999999996</v>
      </c>
      <c r="F428" s="13">
        <v>45353</v>
      </c>
      <c r="G428" s="26">
        <v>65.745199999999997</v>
      </c>
      <c r="H428" s="16">
        <f t="shared" si="37"/>
        <v>0.65745199999999993</v>
      </c>
      <c r="J428" s="13">
        <v>45353</v>
      </c>
      <c r="K428" s="26">
        <v>66.985799999999998</v>
      </c>
      <c r="L428" s="16">
        <f t="shared" si="38"/>
        <v>0.66985799999999995</v>
      </c>
      <c r="N428" s="13">
        <v>45353</v>
      </c>
      <c r="O428" s="26">
        <v>64.483400000000003</v>
      </c>
      <c r="P428" s="17">
        <f t="shared" si="39"/>
        <v>0.64483400000000002</v>
      </c>
      <c r="R428" s="13">
        <v>45352</v>
      </c>
      <c r="S428" s="26">
        <v>65.611999999999995</v>
      </c>
      <c r="T428" s="17">
        <f t="shared" si="41"/>
        <v>0.65611999999999993</v>
      </c>
    </row>
    <row r="429" spans="1:20" x14ac:dyDescent="0.25">
      <c r="A429" s="10">
        <f t="shared" si="40"/>
        <v>3</v>
      </c>
      <c r="B429" s="13">
        <v>45354</v>
      </c>
      <c r="C429" s="27">
        <v>81.775400000000005</v>
      </c>
      <c r="D429" s="15">
        <f t="shared" si="36"/>
        <v>0.81775400000000009</v>
      </c>
      <c r="F429" s="13">
        <v>45354</v>
      </c>
      <c r="G429" s="26">
        <v>66.086500000000001</v>
      </c>
      <c r="H429" s="16">
        <f t="shared" si="37"/>
        <v>0.66086500000000004</v>
      </c>
      <c r="J429" s="13">
        <v>45354</v>
      </c>
      <c r="K429" s="26">
        <v>66.994600000000005</v>
      </c>
      <c r="L429" s="16">
        <f t="shared" si="38"/>
        <v>0.66994600000000004</v>
      </c>
      <c r="N429" s="13">
        <v>45354</v>
      </c>
      <c r="O429" s="26">
        <v>64.571899999999999</v>
      </c>
      <c r="P429" s="17">
        <f t="shared" si="39"/>
        <v>0.64571900000000004</v>
      </c>
      <c r="R429" s="13">
        <v>45353</v>
      </c>
      <c r="S429" s="26">
        <v>65.721699999999998</v>
      </c>
      <c r="T429" s="17">
        <f t="shared" si="41"/>
        <v>0.65721699999999994</v>
      </c>
    </row>
    <row r="430" spans="1:20" x14ac:dyDescent="0.25">
      <c r="A430" s="10">
        <f t="shared" si="40"/>
        <v>4</v>
      </c>
      <c r="B430" s="13">
        <v>45355</v>
      </c>
      <c r="C430" s="27">
        <v>82.970500000000001</v>
      </c>
      <c r="D430" s="15">
        <f t="shared" si="36"/>
        <v>0.82970500000000003</v>
      </c>
      <c r="F430" s="13">
        <v>45355</v>
      </c>
      <c r="G430" s="26">
        <v>66.4726</v>
      </c>
      <c r="H430" s="16">
        <f t="shared" si="37"/>
        <v>0.66472600000000004</v>
      </c>
      <c r="J430" s="13">
        <v>45355</v>
      </c>
      <c r="K430" s="26">
        <v>66.534999999999997</v>
      </c>
      <c r="L430" s="16">
        <f t="shared" si="38"/>
        <v>0.66535</v>
      </c>
      <c r="N430" s="13">
        <v>45355</v>
      </c>
      <c r="O430" s="26">
        <v>64.543599999999998</v>
      </c>
      <c r="P430" s="17">
        <f t="shared" si="39"/>
        <v>0.64543600000000001</v>
      </c>
      <c r="R430" s="13">
        <v>45354</v>
      </c>
      <c r="S430" s="26">
        <v>65.911000000000001</v>
      </c>
      <c r="T430" s="17">
        <f t="shared" si="41"/>
        <v>0.65910999999999997</v>
      </c>
    </row>
    <row r="431" spans="1:20" x14ac:dyDescent="0.25">
      <c r="A431" s="10">
        <f t="shared" si="40"/>
        <v>5</v>
      </c>
      <c r="B431" s="13">
        <v>45356</v>
      </c>
      <c r="C431" s="27">
        <v>83.822699999999998</v>
      </c>
      <c r="D431" s="15">
        <f t="shared" si="36"/>
        <v>0.83822699999999994</v>
      </c>
      <c r="F431" s="13">
        <v>45356</v>
      </c>
      <c r="G431" s="26">
        <v>66.88</v>
      </c>
      <c r="H431" s="16">
        <f t="shared" si="37"/>
        <v>0.66879999999999995</v>
      </c>
      <c r="J431" s="13">
        <v>45356</v>
      </c>
      <c r="K431" s="26">
        <v>66.664000000000001</v>
      </c>
      <c r="L431" s="16">
        <f t="shared" si="38"/>
        <v>0.66664000000000001</v>
      </c>
      <c r="N431" s="13">
        <v>45356</v>
      </c>
      <c r="O431" s="26">
        <v>64.569100000000006</v>
      </c>
      <c r="P431" s="17">
        <f t="shared" si="39"/>
        <v>0.64569100000000001</v>
      </c>
      <c r="R431" s="13">
        <v>45355</v>
      </c>
      <c r="S431" s="26">
        <v>65.989999999999995</v>
      </c>
      <c r="T431" s="17">
        <f t="shared" si="41"/>
        <v>0.65989999999999993</v>
      </c>
    </row>
    <row r="432" spans="1:20" x14ac:dyDescent="0.25">
      <c r="A432" s="10">
        <f t="shared" si="40"/>
        <v>6</v>
      </c>
      <c r="B432" s="13">
        <v>45357</v>
      </c>
      <c r="C432" s="27">
        <v>84.841700000000003</v>
      </c>
      <c r="D432" s="15">
        <f t="shared" si="36"/>
        <v>0.84841699999999998</v>
      </c>
      <c r="F432" s="13">
        <v>45357</v>
      </c>
      <c r="G432" s="26">
        <v>67.605900000000005</v>
      </c>
      <c r="H432" s="16">
        <f t="shared" si="37"/>
        <v>0.67605900000000008</v>
      </c>
      <c r="J432" s="13">
        <v>45357</v>
      </c>
      <c r="K432" s="26">
        <v>66.919499999999999</v>
      </c>
      <c r="L432" s="16">
        <f t="shared" si="38"/>
        <v>0.66919499999999998</v>
      </c>
      <c r="N432" s="13">
        <v>45357</v>
      </c>
      <c r="O432" s="26">
        <v>64.637600000000006</v>
      </c>
      <c r="P432" s="17">
        <f t="shared" si="39"/>
        <v>0.64637600000000006</v>
      </c>
      <c r="R432" s="13">
        <v>45356</v>
      </c>
      <c r="S432" s="26">
        <v>66.133600000000001</v>
      </c>
      <c r="T432" s="17">
        <f t="shared" si="41"/>
        <v>0.66133600000000003</v>
      </c>
    </row>
    <row r="433" spans="1:20" x14ac:dyDescent="0.25">
      <c r="A433" s="10">
        <f t="shared" si="40"/>
        <v>7</v>
      </c>
      <c r="B433" s="13">
        <v>45358</v>
      </c>
      <c r="C433" s="27">
        <v>85.968000000000004</v>
      </c>
      <c r="D433" s="15">
        <f t="shared" si="36"/>
        <v>0.85968</v>
      </c>
      <c r="F433" s="13">
        <v>45358</v>
      </c>
      <c r="G433" s="26">
        <v>67.772499999999994</v>
      </c>
      <c r="H433" s="16">
        <f t="shared" si="37"/>
        <v>0.67772499999999991</v>
      </c>
      <c r="J433" s="13">
        <v>45358</v>
      </c>
      <c r="K433" s="26">
        <v>67.012</v>
      </c>
      <c r="L433" s="16">
        <f t="shared" si="38"/>
        <v>0.67012000000000005</v>
      </c>
      <c r="N433" s="13">
        <v>45358</v>
      </c>
      <c r="O433" s="26">
        <v>64.748500000000007</v>
      </c>
      <c r="P433" s="17">
        <f t="shared" si="39"/>
        <v>0.64748500000000009</v>
      </c>
      <c r="R433" s="13">
        <v>45357</v>
      </c>
      <c r="S433" s="26">
        <v>66.381299999999996</v>
      </c>
      <c r="T433" s="17">
        <f t="shared" si="41"/>
        <v>0.66381299999999999</v>
      </c>
    </row>
    <row r="434" spans="1:20" x14ac:dyDescent="0.25">
      <c r="A434" s="10">
        <f t="shared" si="40"/>
        <v>8</v>
      </c>
      <c r="B434" s="13">
        <v>45359</v>
      </c>
      <c r="C434" s="27">
        <v>87.0946</v>
      </c>
      <c r="D434" s="15">
        <f t="shared" si="36"/>
        <v>0.870946</v>
      </c>
      <c r="F434" s="13">
        <v>45359</v>
      </c>
      <c r="G434" s="26">
        <v>68.399100000000004</v>
      </c>
      <c r="H434" s="16">
        <f t="shared" si="37"/>
        <v>0.68399100000000002</v>
      </c>
      <c r="J434" s="13">
        <v>45359</v>
      </c>
      <c r="K434" s="26">
        <v>67.756299999999996</v>
      </c>
      <c r="L434" s="16">
        <f t="shared" si="38"/>
        <v>0.67756299999999992</v>
      </c>
      <c r="N434" s="13">
        <v>45359</v>
      </c>
      <c r="O434" s="26">
        <v>64.841499999999996</v>
      </c>
      <c r="P434" s="17">
        <f t="shared" si="39"/>
        <v>0.64841499999999996</v>
      </c>
      <c r="R434" s="13">
        <v>45358</v>
      </c>
      <c r="S434" s="26">
        <v>66.554000000000002</v>
      </c>
      <c r="T434" s="17">
        <f t="shared" si="41"/>
        <v>0.66554000000000002</v>
      </c>
    </row>
    <row r="435" spans="1:20" x14ac:dyDescent="0.25">
      <c r="A435" s="10">
        <f t="shared" si="40"/>
        <v>9</v>
      </c>
      <c r="B435" s="13">
        <v>45360</v>
      </c>
      <c r="C435" s="27">
        <v>88.122600000000006</v>
      </c>
      <c r="D435" s="15">
        <f t="shared" si="36"/>
        <v>0.88122600000000006</v>
      </c>
      <c r="F435" s="13">
        <v>45360</v>
      </c>
      <c r="G435" s="26">
        <v>68.653899999999993</v>
      </c>
      <c r="H435" s="16">
        <f t="shared" si="37"/>
        <v>0.6865389999999999</v>
      </c>
      <c r="J435" s="13">
        <v>45360</v>
      </c>
      <c r="K435" s="26">
        <v>69.243399999999994</v>
      </c>
      <c r="L435" s="16">
        <f t="shared" si="38"/>
        <v>0.69243399999999999</v>
      </c>
      <c r="N435" s="13">
        <v>45360</v>
      </c>
      <c r="O435" s="26">
        <v>65.010900000000007</v>
      </c>
      <c r="P435" s="17">
        <f t="shared" si="39"/>
        <v>0.65010900000000005</v>
      </c>
      <c r="R435" s="13">
        <v>45359</v>
      </c>
      <c r="S435" s="26">
        <v>66.841200000000001</v>
      </c>
      <c r="T435" s="17">
        <f t="shared" si="41"/>
        <v>0.66841200000000001</v>
      </c>
    </row>
    <row r="436" spans="1:20" x14ac:dyDescent="0.25">
      <c r="A436" s="10">
        <f t="shared" si="40"/>
        <v>10</v>
      </c>
      <c r="B436" s="13">
        <v>45361</v>
      </c>
      <c r="C436" s="27">
        <v>88.865799999999993</v>
      </c>
      <c r="D436" s="15">
        <f t="shared" si="36"/>
        <v>0.88865799999999995</v>
      </c>
      <c r="F436" s="13">
        <v>45361</v>
      </c>
      <c r="G436" s="26">
        <v>68.7941</v>
      </c>
      <c r="H436" s="16">
        <f t="shared" si="37"/>
        <v>0.68794100000000002</v>
      </c>
      <c r="J436" s="13">
        <v>45361</v>
      </c>
      <c r="K436" s="26">
        <v>70.592200000000005</v>
      </c>
      <c r="L436" s="16">
        <f t="shared" si="38"/>
        <v>0.70592200000000005</v>
      </c>
      <c r="N436" s="13">
        <v>45361</v>
      </c>
      <c r="O436" s="26">
        <v>65.292900000000003</v>
      </c>
      <c r="P436" s="17">
        <f t="shared" si="39"/>
        <v>0.65292899999999998</v>
      </c>
      <c r="R436" s="13">
        <v>45360</v>
      </c>
      <c r="S436" s="26">
        <v>67.162999999999997</v>
      </c>
      <c r="T436" s="17">
        <f t="shared" si="41"/>
        <v>0.67162999999999995</v>
      </c>
    </row>
    <row r="437" spans="1:20" x14ac:dyDescent="0.25">
      <c r="A437" s="10">
        <f t="shared" si="40"/>
        <v>11</v>
      </c>
      <c r="B437" s="13">
        <v>45362</v>
      </c>
      <c r="C437" s="27">
        <v>89.676100000000005</v>
      </c>
      <c r="D437" s="15">
        <f t="shared" si="36"/>
        <v>0.89676100000000003</v>
      </c>
      <c r="F437" s="13">
        <v>45362</v>
      </c>
      <c r="G437" s="26">
        <v>69.084800000000001</v>
      </c>
      <c r="H437" s="16">
        <f t="shared" si="37"/>
        <v>0.69084800000000002</v>
      </c>
      <c r="J437" s="13">
        <v>45362</v>
      </c>
      <c r="K437" s="26">
        <v>71.088800000000006</v>
      </c>
      <c r="L437" s="16">
        <f t="shared" si="38"/>
        <v>0.71088800000000008</v>
      </c>
      <c r="N437" s="13">
        <v>45362</v>
      </c>
      <c r="O437" s="26">
        <v>65.413799999999995</v>
      </c>
      <c r="P437" s="17">
        <f t="shared" si="39"/>
        <v>0.654138</v>
      </c>
      <c r="R437" s="13">
        <v>45361</v>
      </c>
      <c r="S437" s="26">
        <v>67.518799999999999</v>
      </c>
      <c r="T437" s="17">
        <f t="shared" si="41"/>
        <v>0.67518800000000001</v>
      </c>
    </row>
    <row r="438" spans="1:20" x14ac:dyDescent="0.25">
      <c r="A438" s="10">
        <f t="shared" si="40"/>
        <v>12</v>
      </c>
      <c r="B438" s="13">
        <v>45363</v>
      </c>
      <c r="C438" s="27">
        <v>90.332999999999998</v>
      </c>
      <c r="D438" s="15">
        <f t="shared" si="36"/>
        <v>0.90332999999999997</v>
      </c>
      <c r="F438" s="13">
        <v>45363</v>
      </c>
      <c r="G438" s="26">
        <v>69.357699999999994</v>
      </c>
      <c r="H438" s="16">
        <f t="shared" si="37"/>
        <v>0.69357699999999989</v>
      </c>
      <c r="J438" s="13">
        <v>45363</v>
      </c>
      <c r="K438" s="26">
        <v>71.137500000000003</v>
      </c>
      <c r="L438" s="16">
        <f t="shared" si="38"/>
        <v>0.71137499999999998</v>
      </c>
      <c r="N438" s="13">
        <v>45363</v>
      </c>
      <c r="O438" s="26">
        <v>65.430300000000003</v>
      </c>
      <c r="P438" s="17">
        <f t="shared" si="39"/>
        <v>0.65430300000000008</v>
      </c>
      <c r="R438" s="13">
        <v>45362</v>
      </c>
      <c r="S438" s="26">
        <v>67.732200000000006</v>
      </c>
      <c r="T438" s="17">
        <f t="shared" si="41"/>
        <v>0.67732200000000009</v>
      </c>
    </row>
    <row r="439" spans="1:20" x14ac:dyDescent="0.25">
      <c r="A439" s="10">
        <f t="shared" si="40"/>
        <v>13</v>
      </c>
      <c r="B439" s="13">
        <v>45364</v>
      </c>
      <c r="C439" s="27">
        <v>91.1</v>
      </c>
      <c r="D439" s="15">
        <f t="shared" si="36"/>
        <v>0.91099999999999992</v>
      </c>
      <c r="F439" s="13">
        <v>45364</v>
      </c>
      <c r="G439" s="26">
        <v>69.584100000000007</v>
      </c>
      <c r="H439" s="16">
        <f t="shared" si="37"/>
        <v>0.69584100000000004</v>
      </c>
      <c r="J439" s="13">
        <v>45364</v>
      </c>
      <c r="K439" s="26">
        <v>70.922200000000004</v>
      </c>
      <c r="L439" s="16">
        <f t="shared" si="38"/>
        <v>0.70922200000000002</v>
      </c>
      <c r="N439" s="13">
        <v>45364</v>
      </c>
      <c r="O439" s="26">
        <v>65.458200000000005</v>
      </c>
      <c r="P439" s="17">
        <f t="shared" si="39"/>
        <v>0.654582</v>
      </c>
      <c r="R439" s="13">
        <v>45363</v>
      </c>
      <c r="S439" s="26">
        <v>67.829899999999995</v>
      </c>
      <c r="T439" s="17">
        <f t="shared" si="41"/>
        <v>0.67829899999999999</v>
      </c>
    </row>
    <row r="440" spans="1:20" x14ac:dyDescent="0.25">
      <c r="A440" s="10">
        <f t="shared" si="40"/>
        <v>14</v>
      </c>
      <c r="B440" s="13">
        <v>45365</v>
      </c>
      <c r="C440" s="27">
        <v>91.784499999999994</v>
      </c>
      <c r="D440" s="15">
        <f t="shared" si="36"/>
        <v>0.91784499999999991</v>
      </c>
      <c r="F440" s="13">
        <v>45365</v>
      </c>
      <c r="G440" s="26">
        <v>69.786199999999994</v>
      </c>
      <c r="H440" s="16">
        <f t="shared" si="37"/>
        <v>0.69786199999999998</v>
      </c>
      <c r="J440" s="13">
        <v>45365</v>
      </c>
      <c r="K440" s="26">
        <v>70.480999999999995</v>
      </c>
      <c r="L440" s="16">
        <f t="shared" si="38"/>
        <v>0.70480999999999994</v>
      </c>
      <c r="N440" s="13">
        <v>45365</v>
      </c>
      <c r="O440" s="26">
        <v>65.469399999999993</v>
      </c>
      <c r="P440" s="17">
        <f t="shared" si="39"/>
        <v>0.65469399999999989</v>
      </c>
      <c r="R440" s="13">
        <v>45364</v>
      </c>
      <c r="S440" s="26">
        <v>67.914699999999996</v>
      </c>
      <c r="T440" s="17">
        <f t="shared" si="41"/>
        <v>0.67914699999999995</v>
      </c>
    </row>
    <row r="441" spans="1:20" x14ac:dyDescent="0.25">
      <c r="A441" s="10">
        <f t="shared" si="40"/>
        <v>15</v>
      </c>
      <c r="B441" s="13">
        <v>45366</v>
      </c>
      <c r="C441" s="27">
        <v>92.381100000000004</v>
      </c>
      <c r="D441" s="15">
        <f t="shared" si="36"/>
        <v>0.92381100000000005</v>
      </c>
      <c r="F441" s="13">
        <v>45366</v>
      </c>
      <c r="G441" s="26">
        <v>69.902500000000003</v>
      </c>
      <c r="H441" s="16">
        <f t="shared" si="37"/>
        <v>0.69902500000000001</v>
      </c>
      <c r="J441" s="13">
        <v>45366</v>
      </c>
      <c r="K441" s="26">
        <v>69.909700000000001</v>
      </c>
      <c r="L441" s="16">
        <f t="shared" si="38"/>
        <v>0.69909699999999997</v>
      </c>
      <c r="N441" s="13">
        <v>45366</v>
      </c>
      <c r="O441" s="26">
        <v>65.454700000000003</v>
      </c>
      <c r="P441" s="17">
        <f t="shared" si="39"/>
        <v>0.65454699999999999</v>
      </c>
      <c r="R441" s="13">
        <v>45365</v>
      </c>
      <c r="S441" s="26">
        <v>67.963200000000001</v>
      </c>
      <c r="T441" s="17">
        <f t="shared" si="41"/>
        <v>0.67963200000000001</v>
      </c>
    </row>
    <row r="442" spans="1:20" x14ac:dyDescent="0.25">
      <c r="A442" s="10">
        <f t="shared" si="40"/>
        <v>16</v>
      </c>
      <c r="B442" s="13">
        <v>45367</v>
      </c>
      <c r="C442" s="27">
        <v>93.028000000000006</v>
      </c>
      <c r="D442" s="15">
        <f>IF($C442="","",$C442/100)</f>
        <v>0.93028000000000011</v>
      </c>
      <c r="F442" s="13">
        <v>45367</v>
      </c>
      <c r="G442" s="27">
        <v>70.017300000000006</v>
      </c>
      <c r="H442" s="16">
        <f t="shared" si="37"/>
        <v>0.70017300000000005</v>
      </c>
      <c r="J442" s="13">
        <v>45367</v>
      </c>
      <c r="K442" s="26">
        <v>69.648799999999994</v>
      </c>
      <c r="L442" s="16">
        <f t="shared" si="38"/>
        <v>0.696488</v>
      </c>
      <c r="N442" s="13">
        <v>45367</v>
      </c>
      <c r="O442" s="27">
        <v>65.446600000000004</v>
      </c>
      <c r="P442" s="17">
        <f t="shared" si="39"/>
        <v>0.65446599999999999</v>
      </c>
      <c r="R442" s="13">
        <v>45366</v>
      </c>
      <c r="S442" s="27">
        <v>67.964699999999993</v>
      </c>
      <c r="T442" s="17">
        <f t="shared" si="41"/>
        <v>0.67964699999999989</v>
      </c>
    </row>
    <row r="443" spans="1:20" x14ac:dyDescent="0.25">
      <c r="A443" s="10">
        <f t="shared" si="40"/>
        <v>17</v>
      </c>
      <c r="B443" s="13">
        <v>45368</v>
      </c>
      <c r="C443" s="27">
        <v>93.471999999999994</v>
      </c>
      <c r="D443" s="15">
        <f t="shared" ref="D443:D506" si="42">IF($C443="","",$C443/100)</f>
        <v>0.93472</v>
      </c>
      <c r="F443" s="13">
        <v>45368</v>
      </c>
      <c r="G443" s="27">
        <v>70.096000000000004</v>
      </c>
      <c r="H443" s="16">
        <f t="shared" si="37"/>
        <v>0.70096000000000003</v>
      </c>
      <c r="J443" s="13">
        <v>45368</v>
      </c>
      <c r="K443" s="26">
        <v>69.946100000000001</v>
      </c>
      <c r="L443" s="16">
        <f t="shared" si="38"/>
        <v>0.699461</v>
      </c>
      <c r="N443" s="13">
        <v>45368</v>
      </c>
      <c r="O443" s="27">
        <v>65.509699999999995</v>
      </c>
      <c r="P443" s="17">
        <f t="shared" si="39"/>
        <v>0.65509699999999993</v>
      </c>
      <c r="R443" s="13">
        <v>45367</v>
      </c>
      <c r="S443" s="27">
        <v>67.995000000000005</v>
      </c>
      <c r="T443" s="17">
        <f t="shared" si="41"/>
        <v>0.67995000000000005</v>
      </c>
    </row>
    <row r="444" spans="1:20" x14ac:dyDescent="0.25">
      <c r="A444" s="10">
        <f t="shared" si="40"/>
        <v>18</v>
      </c>
      <c r="B444" s="13">
        <v>45369</v>
      </c>
      <c r="C444" s="27">
        <v>93.811700000000002</v>
      </c>
      <c r="D444" s="15">
        <f t="shared" si="42"/>
        <v>0.93811699999999998</v>
      </c>
      <c r="F444" s="13">
        <v>45369</v>
      </c>
      <c r="G444" s="27">
        <v>70.222499999999997</v>
      </c>
      <c r="H444" s="16">
        <f t="shared" si="37"/>
        <v>0.70222499999999999</v>
      </c>
      <c r="J444" s="13">
        <v>45369</v>
      </c>
      <c r="K444" s="26">
        <v>69.691100000000006</v>
      </c>
      <c r="L444" s="16">
        <f t="shared" si="38"/>
        <v>0.69691100000000006</v>
      </c>
      <c r="N444" s="13">
        <v>45369</v>
      </c>
      <c r="O444" s="27">
        <v>65.458600000000004</v>
      </c>
      <c r="P444" s="17">
        <f t="shared" si="39"/>
        <v>0.654586</v>
      </c>
      <c r="R444" s="13">
        <v>45368</v>
      </c>
      <c r="S444" s="27">
        <v>68.097200000000001</v>
      </c>
      <c r="T444" s="17">
        <f t="shared" si="41"/>
        <v>0.68097200000000002</v>
      </c>
    </row>
    <row r="445" spans="1:20" x14ac:dyDescent="0.25">
      <c r="A445" s="10">
        <f t="shared" si="40"/>
        <v>19</v>
      </c>
      <c r="B445" s="13">
        <v>45370</v>
      </c>
      <c r="C445" s="27">
        <v>94.432199999999995</v>
      </c>
      <c r="D445" s="15">
        <f t="shared" si="42"/>
        <v>0.94432199999999999</v>
      </c>
      <c r="F445" s="13">
        <v>45370</v>
      </c>
      <c r="G445" s="27">
        <v>70.336600000000004</v>
      </c>
      <c r="H445" s="16">
        <f t="shared" si="37"/>
        <v>0.70336600000000005</v>
      </c>
      <c r="J445" s="13">
        <v>45370</v>
      </c>
      <c r="K445" s="26">
        <v>69.222200000000001</v>
      </c>
      <c r="L445" s="16">
        <f t="shared" si="38"/>
        <v>0.692222</v>
      </c>
      <c r="N445" s="13">
        <v>45370</v>
      </c>
      <c r="O445" s="27">
        <v>65.394300000000001</v>
      </c>
      <c r="P445" s="17">
        <f t="shared" si="39"/>
        <v>0.65394300000000005</v>
      </c>
      <c r="R445" s="13">
        <v>45369</v>
      </c>
      <c r="S445" s="27">
        <v>68.083699999999993</v>
      </c>
      <c r="T445" s="17">
        <f t="shared" si="41"/>
        <v>0.68083699999999991</v>
      </c>
    </row>
    <row r="446" spans="1:20" x14ac:dyDescent="0.25">
      <c r="A446" s="10">
        <f t="shared" si="40"/>
        <v>20</v>
      </c>
      <c r="B446" s="13">
        <v>45371</v>
      </c>
      <c r="C446" s="27">
        <v>94.777600000000007</v>
      </c>
      <c r="D446" s="15">
        <f t="shared" si="42"/>
        <v>0.94777600000000006</v>
      </c>
      <c r="F446" s="13">
        <v>45371</v>
      </c>
      <c r="G446" s="27">
        <v>70.443200000000004</v>
      </c>
      <c r="H446" s="16">
        <f t="shared" si="37"/>
        <v>0.70443200000000006</v>
      </c>
      <c r="J446" s="13">
        <v>45371</v>
      </c>
      <c r="K446" s="26">
        <v>68.752600000000001</v>
      </c>
      <c r="L446" s="16">
        <f t="shared" si="38"/>
        <v>0.68752599999999997</v>
      </c>
      <c r="N446" s="13">
        <v>45371</v>
      </c>
      <c r="O446" s="27">
        <v>65.436400000000006</v>
      </c>
      <c r="P446" s="17">
        <f t="shared" si="39"/>
        <v>0.65436400000000006</v>
      </c>
      <c r="R446" s="13">
        <v>45370</v>
      </c>
      <c r="S446" s="27">
        <v>68.058499999999995</v>
      </c>
      <c r="T446" s="17">
        <f t="shared" si="41"/>
        <v>0.680585</v>
      </c>
    </row>
    <row r="447" spans="1:20" x14ac:dyDescent="0.25">
      <c r="A447" s="10">
        <f t="shared" si="40"/>
        <v>21</v>
      </c>
      <c r="B447" s="13">
        <v>45372</v>
      </c>
      <c r="C447" s="27">
        <v>94.791700000000006</v>
      </c>
      <c r="D447" s="15">
        <f t="shared" si="42"/>
        <v>0.94791700000000001</v>
      </c>
      <c r="F447" s="13">
        <v>45372</v>
      </c>
      <c r="G447" s="27">
        <v>70.493899999999996</v>
      </c>
      <c r="H447" s="16">
        <f t="shared" si="37"/>
        <v>0.70493899999999998</v>
      </c>
      <c r="J447" s="13">
        <v>45372</v>
      </c>
      <c r="K447" s="26">
        <v>68.337900000000005</v>
      </c>
      <c r="L447" s="16">
        <f t="shared" si="38"/>
        <v>0.68337900000000007</v>
      </c>
      <c r="N447" s="13">
        <v>45372</v>
      </c>
      <c r="O447" s="27">
        <v>65.518900000000002</v>
      </c>
      <c r="P447" s="17">
        <f t="shared" si="39"/>
        <v>0.65518900000000002</v>
      </c>
      <c r="R447" s="13">
        <v>45371</v>
      </c>
      <c r="S447" s="27">
        <v>68.092100000000002</v>
      </c>
      <c r="T447" s="17">
        <f t="shared" si="41"/>
        <v>0.680921</v>
      </c>
    </row>
    <row r="448" spans="1:20" x14ac:dyDescent="0.25">
      <c r="A448" s="10">
        <f t="shared" si="40"/>
        <v>22</v>
      </c>
      <c r="B448" s="13">
        <v>45373</v>
      </c>
      <c r="C448" s="27">
        <v>94.935199999999995</v>
      </c>
      <c r="D448" s="15">
        <f t="shared" si="42"/>
        <v>0.94935199999999997</v>
      </c>
      <c r="F448" s="13">
        <v>45373</v>
      </c>
      <c r="G448" s="27">
        <v>70.674999999999997</v>
      </c>
      <c r="H448" s="16">
        <f t="shared" ref="H448:H511" si="43">IF($G448="","",$G448/100)</f>
        <v>0.70674999999999999</v>
      </c>
      <c r="J448" s="13">
        <v>45373</v>
      </c>
      <c r="K448" s="26">
        <v>67.935699999999997</v>
      </c>
      <c r="L448" s="16">
        <f t="shared" ref="L448:L511" si="44">IF($K448="","",$K448/100)</f>
        <v>0.67935699999999999</v>
      </c>
      <c r="N448" s="13">
        <v>45373</v>
      </c>
      <c r="O448" s="27">
        <v>65.674199999999999</v>
      </c>
      <c r="P448" s="17">
        <f t="shared" ref="P448:P511" si="45">IF($O448="","",$O448/100)</f>
        <v>0.65674199999999994</v>
      </c>
      <c r="R448" s="13">
        <v>45372</v>
      </c>
      <c r="S448" s="27">
        <v>68.130600000000001</v>
      </c>
      <c r="T448" s="17">
        <f t="shared" si="41"/>
        <v>0.68130599999999997</v>
      </c>
    </row>
    <row r="449" spans="1:20" x14ac:dyDescent="0.25">
      <c r="A449" s="10">
        <f t="shared" ref="A449:A512" si="46">DAY(B449)</f>
        <v>23</v>
      </c>
      <c r="B449" s="13">
        <v>45374</v>
      </c>
      <c r="C449" s="27">
        <v>94.603999999999999</v>
      </c>
      <c r="D449" s="15">
        <f t="shared" si="42"/>
        <v>0.94603999999999999</v>
      </c>
      <c r="F449" s="13">
        <v>45374</v>
      </c>
      <c r="G449" s="27">
        <v>70.833299999999994</v>
      </c>
      <c r="H449" s="16">
        <f t="shared" si="43"/>
        <v>0.70833299999999999</v>
      </c>
      <c r="J449" s="13">
        <v>45374</v>
      </c>
      <c r="K449" s="26">
        <v>68.043300000000002</v>
      </c>
      <c r="L449" s="16">
        <f t="shared" si="44"/>
        <v>0.68043300000000007</v>
      </c>
      <c r="N449" s="13">
        <v>45374</v>
      </c>
      <c r="O449" s="27">
        <v>65.965400000000002</v>
      </c>
      <c r="P449" s="17">
        <f t="shared" si="45"/>
        <v>0.65965400000000007</v>
      </c>
      <c r="R449" s="13">
        <v>45373</v>
      </c>
      <c r="S449" s="27">
        <v>68.250699999999995</v>
      </c>
      <c r="T449" s="17">
        <f t="shared" si="41"/>
        <v>0.68250699999999997</v>
      </c>
    </row>
    <row r="450" spans="1:20" x14ac:dyDescent="0.25">
      <c r="A450" s="10">
        <f t="shared" si="46"/>
        <v>24</v>
      </c>
      <c r="B450" s="13">
        <v>45375</v>
      </c>
      <c r="C450" s="27">
        <v>94.558499999999995</v>
      </c>
      <c r="D450" s="15">
        <f t="shared" si="42"/>
        <v>0.9455849999999999</v>
      </c>
      <c r="F450" s="13">
        <v>45375</v>
      </c>
      <c r="G450" s="27">
        <v>71.090599999999995</v>
      </c>
      <c r="H450" s="16">
        <f t="shared" si="43"/>
        <v>0.71090599999999993</v>
      </c>
      <c r="J450" s="13">
        <v>45375</v>
      </c>
      <c r="K450" s="26">
        <v>68.343199999999996</v>
      </c>
      <c r="L450" s="16">
        <f t="shared" si="44"/>
        <v>0.68343199999999993</v>
      </c>
      <c r="N450" s="13">
        <v>45375</v>
      </c>
      <c r="O450" s="27">
        <v>66.261600000000001</v>
      </c>
      <c r="P450" s="17">
        <f t="shared" si="45"/>
        <v>0.66261599999999998</v>
      </c>
      <c r="R450" s="13">
        <v>45374</v>
      </c>
      <c r="S450" s="27">
        <v>68.472999999999999</v>
      </c>
      <c r="T450" s="17">
        <f t="shared" si="41"/>
        <v>0.68472999999999995</v>
      </c>
    </row>
    <row r="451" spans="1:20" x14ac:dyDescent="0.25">
      <c r="A451" s="10">
        <f t="shared" si="46"/>
        <v>25</v>
      </c>
      <c r="B451" s="13">
        <v>45376</v>
      </c>
      <c r="C451" s="27">
        <v>94.623199999999997</v>
      </c>
      <c r="D451" s="15">
        <f t="shared" si="42"/>
        <v>0.94623199999999996</v>
      </c>
      <c r="F451" s="13">
        <v>45376</v>
      </c>
      <c r="G451" s="27">
        <v>71.280600000000007</v>
      </c>
      <c r="H451" s="16">
        <f t="shared" si="43"/>
        <v>0.71280600000000005</v>
      </c>
      <c r="J451" s="13">
        <v>45376</v>
      </c>
      <c r="K451" s="26">
        <v>68.173599999999993</v>
      </c>
      <c r="L451" s="16">
        <f t="shared" si="44"/>
        <v>0.6817359999999999</v>
      </c>
      <c r="N451" s="13">
        <v>45376</v>
      </c>
      <c r="O451" s="27">
        <v>66.562100000000001</v>
      </c>
      <c r="P451" s="17">
        <f t="shared" si="45"/>
        <v>0.66562100000000002</v>
      </c>
      <c r="R451" s="13">
        <v>45375</v>
      </c>
      <c r="S451" s="27">
        <v>68.744600000000005</v>
      </c>
      <c r="T451" s="17">
        <f t="shared" ref="T451:T514" si="47">IF($S451="","",$S451/100)</f>
        <v>0.687446</v>
      </c>
    </row>
    <row r="452" spans="1:20" x14ac:dyDescent="0.25">
      <c r="A452" s="10">
        <f t="shared" si="46"/>
        <v>26</v>
      </c>
      <c r="B452" s="13">
        <v>45377</v>
      </c>
      <c r="C452" s="27">
        <v>94.299000000000007</v>
      </c>
      <c r="D452" s="15">
        <f t="shared" si="42"/>
        <v>0.94299000000000011</v>
      </c>
      <c r="F452" s="13">
        <v>45377</v>
      </c>
      <c r="G452" s="27">
        <v>71.697999999999993</v>
      </c>
      <c r="H452" s="16">
        <f t="shared" si="43"/>
        <v>0.71697999999999995</v>
      </c>
      <c r="J452" s="13">
        <v>45377</v>
      </c>
      <c r="K452" s="26">
        <v>67.635099999999994</v>
      </c>
      <c r="L452" s="16">
        <f t="shared" si="44"/>
        <v>0.67635099999999992</v>
      </c>
      <c r="N452" s="13">
        <v>45377</v>
      </c>
      <c r="O452" s="27">
        <v>66.883200000000002</v>
      </c>
      <c r="P452" s="17">
        <f t="shared" si="45"/>
        <v>0.66883199999999998</v>
      </c>
      <c r="R452" s="13">
        <v>45376</v>
      </c>
      <c r="S452" s="27">
        <v>68.9803</v>
      </c>
      <c r="T452" s="17">
        <f t="shared" si="47"/>
        <v>0.68980299999999994</v>
      </c>
    </row>
    <row r="453" spans="1:20" x14ac:dyDescent="0.25">
      <c r="A453" s="10">
        <f t="shared" si="46"/>
        <v>27</v>
      </c>
      <c r="B453" s="13">
        <v>45378</v>
      </c>
      <c r="C453" s="27">
        <v>94.118300000000005</v>
      </c>
      <c r="D453" s="15">
        <f t="shared" si="42"/>
        <v>0.9411830000000001</v>
      </c>
      <c r="F453" s="13">
        <v>45378</v>
      </c>
      <c r="G453" s="27">
        <v>71.865499999999997</v>
      </c>
      <c r="H453" s="16">
        <f t="shared" si="43"/>
        <v>0.71865499999999993</v>
      </c>
      <c r="J453" s="13">
        <v>45378</v>
      </c>
      <c r="K453" s="26">
        <v>67.198899999999995</v>
      </c>
      <c r="L453" s="16">
        <f t="shared" si="44"/>
        <v>0.67198899999999995</v>
      </c>
      <c r="N453" s="13">
        <v>45378</v>
      </c>
      <c r="O453" s="27">
        <v>67.3202</v>
      </c>
      <c r="P453" s="17">
        <f t="shared" si="45"/>
        <v>0.67320199999999997</v>
      </c>
      <c r="R453" s="13">
        <v>45377</v>
      </c>
      <c r="S453" s="27">
        <v>69.224400000000003</v>
      </c>
      <c r="T453" s="17">
        <f t="shared" si="47"/>
        <v>0.69224400000000008</v>
      </c>
    </row>
    <row r="454" spans="1:20" x14ac:dyDescent="0.25">
      <c r="A454" s="10">
        <f t="shared" si="46"/>
        <v>28</v>
      </c>
      <c r="B454" s="13">
        <v>45379</v>
      </c>
      <c r="C454" s="27">
        <v>94.347899999999996</v>
      </c>
      <c r="D454" s="15">
        <f t="shared" si="42"/>
        <v>0.94347899999999996</v>
      </c>
      <c r="F454" s="13">
        <v>45379</v>
      </c>
      <c r="G454" s="27">
        <v>72.139700000000005</v>
      </c>
      <c r="H454" s="16">
        <f t="shared" si="43"/>
        <v>0.72139700000000007</v>
      </c>
      <c r="J454" s="13">
        <v>45379</v>
      </c>
      <c r="K454" s="26">
        <v>66.889799999999994</v>
      </c>
      <c r="L454" s="16">
        <f t="shared" si="44"/>
        <v>0.66889799999999999</v>
      </c>
      <c r="N454" s="13">
        <v>45379</v>
      </c>
      <c r="O454" s="27">
        <v>67.881200000000007</v>
      </c>
      <c r="P454" s="17">
        <f t="shared" si="45"/>
        <v>0.67881200000000008</v>
      </c>
      <c r="R454" s="13">
        <v>45378</v>
      </c>
      <c r="S454" s="27">
        <v>69.520200000000003</v>
      </c>
      <c r="T454" s="17">
        <f t="shared" si="47"/>
        <v>0.69520199999999999</v>
      </c>
    </row>
    <row r="455" spans="1:20" x14ac:dyDescent="0.25">
      <c r="A455" s="10">
        <f t="shared" si="46"/>
        <v>29</v>
      </c>
      <c r="B455" s="13">
        <v>45380</v>
      </c>
      <c r="C455" s="27">
        <v>94.854799999999997</v>
      </c>
      <c r="D455" s="15">
        <f t="shared" si="42"/>
        <v>0.94854799999999995</v>
      </c>
      <c r="F455" s="13">
        <v>45380</v>
      </c>
      <c r="G455" s="27">
        <v>72.393199999999993</v>
      </c>
      <c r="H455" s="16">
        <f t="shared" si="43"/>
        <v>0.72393199999999991</v>
      </c>
      <c r="J455" s="13">
        <v>45380</v>
      </c>
      <c r="K455" s="26">
        <v>67.122500000000002</v>
      </c>
      <c r="L455" s="16">
        <f t="shared" si="44"/>
        <v>0.67122500000000007</v>
      </c>
      <c r="N455" s="13">
        <v>45380</v>
      </c>
      <c r="O455" s="27">
        <v>68.4435</v>
      </c>
      <c r="P455" s="17">
        <f t="shared" si="45"/>
        <v>0.68443500000000002</v>
      </c>
      <c r="R455" s="13">
        <v>45379</v>
      </c>
      <c r="S455" s="27">
        <v>69.952100000000002</v>
      </c>
      <c r="T455" s="17">
        <f t="shared" si="47"/>
        <v>0.69952100000000006</v>
      </c>
    </row>
    <row r="456" spans="1:20" x14ac:dyDescent="0.25">
      <c r="A456" s="10">
        <f t="shared" si="46"/>
        <v>30</v>
      </c>
      <c r="B456" s="13">
        <v>45381</v>
      </c>
      <c r="C456" s="27">
        <v>94.948300000000003</v>
      </c>
      <c r="D456" s="15">
        <f t="shared" si="42"/>
        <v>0.94948300000000008</v>
      </c>
      <c r="F456" s="13">
        <v>45381</v>
      </c>
      <c r="G456" s="27">
        <v>72.576499999999996</v>
      </c>
      <c r="H456" s="16">
        <f t="shared" si="43"/>
        <v>0.72576499999999999</v>
      </c>
      <c r="J456" s="13">
        <v>45381</v>
      </c>
      <c r="K456" s="26">
        <v>67.123999999999995</v>
      </c>
      <c r="L456" s="16">
        <f t="shared" si="44"/>
        <v>0.67123999999999995</v>
      </c>
      <c r="N456" s="13">
        <v>45381</v>
      </c>
      <c r="O456" s="27">
        <v>68.985299999999995</v>
      </c>
      <c r="P456" s="17">
        <f t="shared" si="45"/>
        <v>0.68985299999999994</v>
      </c>
      <c r="R456" s="13">
        <v>45380</v>
      </c>
      <c r="S456" s="27">
        <v>70.433800000000005</v>
      </c>
      <c r="T456" s="17">
        <f t="shared" si="47"/>
        <v>0.70433800000000002</v>
      </c>
    </row>
    <row r="457" spans="1:20" x14ac:dyDescent="0.25">
      <c r="A457" s="10">
        <f t="shared" si="46"/>
        <v>31</v>
      </c>
      <c r="B457" s="13">
        <v>45382</v>
      </c>
      <c r="C457" s="27">
        <v>94.597300000000004</v>
      </c>
      <c r="D457" s="15">
        <f t="shared" si="42"/>
        <v>0.94597300000000006</v>
      </c>
      <c r="F457" s="13">
        <v>45382</v>
      </c>
      <c r="G457" s="27">
        <v>72.809899999999999</v>
      </c>
      <c r="H457" s="16">
        <f t="shared" si="43"/>
        <v>0.72809899999999994</v>
      </c>
      <c r="J457" s="13">
        <v>45382</v>
      </c>
      <c r="K457" s="26">
        <v>67.219399999999993</v>
      </c>
      <c r="L457" s="16">
        <f t="shared" si="44"/>
        <v>0.67219399999999996</v>
      </c>
      <c r="N457" s="13">
        <v>45382</v>
      </c>
      <c r="O457" s="27">
        <v>69.4328</v>
      </c>
      <c r="P457" s="17">
        <f t="shared" si="45"/>
        <v>0.69432800000000006</v>
      </c>
      <c r="R457" s="13">
        <v>45381</v>
      </c>
      <c r="S457" s="27">
        <v>70.850800000000007</v>
      </c>
      <c r="T457" s="17">
        <f t="shared" si="47"/>
        <v>0.70850800000000003</v>
      </c>
    </row>
    <row r="458" spans="1:20" x14ac:dyDescent="0.25">
      <c r="A458" s="10">
        <f t="shared" si="46"/>
        <v>1</v>
      </c>
      <c r="B458" s="13">
        <v>45383</v>
      </c>
      <c r="C458" s="27">
        <v>94.4148</v>
      </c>
      <c r="D458" s="15">
        <f t="shared" si="42"/>
        <v>0.94414799999999999</v>
      </c>
      <c r="F458" s="13">
        <v>45383</v>
      </c>
      <c r="G458" s="27">
        <v>73.022300000000001</v>
      </c>
      <c r="H458" s="16">
        <f t="shared" si="43"/>
        <v>0.73022300000000007</v>
      </c>
      <c r="J458" s="13">
        <v>45383</v>
      </c>
      <c r="K458" s="26">
        <v>66.367800000000003</v>
      </c>
      <c r="L458" s="16">
        <f t="shared" si="44"/>
        <v>0.66367799999999999</v>
      </c>
      <c r="N458" s="13">
        <v>45383</v>
      </c>
      <c r="O458" s="27">
        <v>69.724800000000002</v>
      </c>
      <c r="P458" s="17">
        <f t="shared" si="45"/>
        <v>0.69724799999999998</v>
      </c>
      <c r="R458" s="13">
        <v>45382</v>
      </c>
      <c r="S458" s="27">
        <v>71.193899999999999</v>
      </c>
      <c r="T458" s="17">
        <f t="shared" si="47"/>
        <v>0.71193899999999999</v>
      </c>
    </row>
    <row r="459" spans="1:20" x14ac:dyDescent="0.25">
      <c r="A459" s="10">
        <f t="shared" si="46"/>
        <v>2</v>
      </c>
      <c r="B459" s="13">
        <v>45384</v>
      </c>
      <c r="C459" s="27">
        <v>94.453100000000006</v>
      </c>
      <c r="D459" s="15">
        <f t="shared" si="42"/>
        <v>0.94453100000000001</v>
      </c>
      <c r="F459" s="13">
        <v>45384</v>
      </c>
      <c r="G459" s="27">
        <v>73.227999999999994</v>
      </c>
      <c r="H459" s="16">
        <f t="shared" si="43"/>
        <v>0.73227999999999993</v>
      </c>
      <c r="J459" s="13">
        <v>45384</v>
      </c>
      <c r="K459" s="26">
        <v>65.108999999999995</v>
      </c>
      <c r="L459" s="16">
        <f t="shared" si="44"/>
        <v>0.65108999999999995</v>
      </c>
      <c r="N459" s="13">
        <v>45384</v>
      </c>
      <c r="O459" s="27">
        <v>70.057599999999994</v>
      </c>
      <c r="P459" s="17">
        <f t="shared" si="45"/>
        <v>0.70057599999999998</v>
      </c>
      <c r="R459" s="13">
        <v>45383</v>
      </c>
      <c r="S459" s="27">
        <v>71.366900000000001</v>
      </c>
      <c r="T459" s="17">
        <f t="shared" si="47"/>
        <v>0.713669</v>
      </c>
    </row>
    <row r="460" spans="1:20" x14ac:dyDescent="0.25">
      <c r="A460" s="10">
        <f t="shared" si="46"/>
        <v>3</v>
      </c>
      <c r="B460" s="13">
        <v>45385</v>
      </c>
      <c r="C460" s="27">
        <v>94.391199999999998</v>
      </c>
      <c r="D460" s="15">
        <f t="shared" si="42"/>
        <v>0.94391199999999997</v>
      </c>
      <c r="F460" s="13">
        <v>45385</v>
      </c>
      <c r="G460" s="27">
        <v>73.442700000000002</v>
      </c>
      <c r="H460" s="16">
        <f t="shared" si="43"/>
        <v>0.73442700000000005</v>
      </c>
      <c r="J460" s="13">
        <v>45385</v>
      </c>
      <c r="K460" s="26">
        <v>63.7956</v>
      </c>
      <c r="L460" s="16">
        <f t="shared" si="44"/>
        <v>0.63795599999999997</v>
      </c>
      <c r="N460" s="13">
        <v>45385</v>
      </c>
      <c r="O460" s="27">
        <v>70.291499999999999</v>
      </c>
      <c r="P460" s="17">
        <f t="shared" si="45"/>
        <v>0.70291499999999996</v>
      </c>
      <c r="R460" s="13">
        <v>45384</v>
      </c>
      <c r="S460" s="27">
        <v>71.550200000000004</v>
      </c>
      <c r="T460" s="17">
        <f t="shared" si="47"/>
        <v>0.71550200000000008</v>
      </c>
    </row>
    <row r="461" spans="1:20" x14ac:dyDescent="0.25">
      <c r="A461" s="10">
        <f t="shared" si="46"/>
        <v>4</v>
      </c>
      <c r="B461" s="13">
        <v>45386</v>
      </c>
      <c r="C461" s="27">
        <v>94.239900000000006</v>
      </c>
      <c r="D461" s="15">
        <f t="shared" si="42"/>
        <v>0.9423990000000001</v>
      </c>
      <c r="F461" s="13">
        <v>45386</v>
      </c>
      <c r="G461" s="27">
        <v>73.732100000000003</v>
      </c>
      <c r="H461" s="16">
        <f t="shared" si="43"/>
        <v>0.737321</v>
      </c>
      <c r="J461" s="13">
        <v>45386</v>
      </c>
      <c r="K461" s="26">
        <v>62.524999999999999</v>
      </c>
      <c r="L461" s="16">
        <f t="shared" si="44"/>
        <v>0.62524999999999997</v>
      </c>
      <c r="N461" s="13">
        <v>45386</v>
      </c>
      <c r="O461" s="27">
        <v>70.471100000000007</v>
      </c>
      <c r="P461" s="17">
        <f t="shared" si="45"/>
        <v>0.70471100000000009</v>
      </c>
      <c r="R461" s="13">
        <v>45385</v>
      </c>
      <c r="S461" s="27">
        <v>71.656800000000004</v>
      </c>
      <c r="T461" s="17">
        <f t="shared" si="47"/>
        <v>0.71656800000000009</v>
      </c>
    </row>
    <row r="462" spans="1:20" x14ac:dyDescent="0.25">
      <c r="A462" s="10">
        <f t="shared" si="46"/>
        <v>5</v>
      </c>
      <c r="B462" s="13">
        <v>45387</v>
      </c>
      <c r="C462" s="27">
        <v>94.480099999999993</v>
      </c>
      <c r="D462" s="15">
        <f t="shared" si="42"/>
        <v>0.94480099999999989</v>
      </c>
      <c r="F462" s="13">
        <v>45387</v>
      </c>
      <c r="G462" s="27">
        <v>74.213300000000004</v>
      </c>
      <c r="H462" s="16">
        <f t="shared" si="43"/>
        <v>0.74213300000000004</v>
      </c>
      <c r="J462" s="13">
        <v>45387</v>
      </c>
      <c r="K462" s="26">
        <v>61.452599999999997</v>
      </c>
      <c r="L462" s="16">
        <f t="shared" si="44"/>
        <v>0.61452600000000002</v>
      </c>
      <c r="N462" s="13">
        <v>45387</v>
      </c>
      <c r="O462" s="27">
        <v>70.602699999999999</v>
      </c>
      <c r="P462" s="17">
        <f t="shared" si="45"/>
        <v>0.70602699999999996</v>
      </c>
      <c r="R462" s="13">
        <v>45386</v>
      </c>
      <c r="S462" s="27">
        <v>71.736900000000006</v>
      </c>
      <c r="T462" s="17">
        <f t="shared" si="47"/>
        <v>0.71736900000000003</v>
      </c>
    </row>
    <row r="463" spans="1:20" x14ac:dyDescent="0.25">
      <c r="A463" s="10">
        <f t="shared" si="46"/>
        <v>6</v>
      </c>
      <c r="B463" s="13">
        <v>45388</v>
      </c>
      <c r="C463" s="27">
        <v>94.824700000000007</v>
      </c>
      <c r="D463" s="15">
        <f t="shared" si="42"/>
        <v>0.94824700000000006</v>
      </c>
      <c r="F463" s="13">
        <v>45388</v>
      </c>
      <c r="G463" s="27">
        <v>74.762799999999999</v>
      </c>
      <c r="H463" s="16">
        <f t="shared" si="43"/>
        <v>0.74762799999999996</v>
      </c>
      <c r="J463" s="13">
        <v>45388</v>
      </c>
      <c r="K463" s="26">
        <v>60.958199999999998</v>
      </c>
      <c r="L463" s="16">
        <f t="shared" si="44"/>
        <v>0.60958199999999996</v>
      </c>
      <c r="N463" s="13">
        <v>45388</v>
      </c>
      <c r="O463" s="27">
        <v>70.797899999999998</v>
      </c>
      <c r="P463" s="17">
        <f t="shared" si="45"/>
        <v>0.70797900000000002</v>
      </c>
      <c r="R463" s="13">
        <v>45387</v>
      </c>
      <c r="S463" s="27">
        <v>71.851699999999994</v>
      </c>
      <c r="T463" s="17">
        <f t="shared" si="47"/>
        <v>0.71851699999999996</v>
      </c>
    </row>
    <row r="464" spans="1:20" x14ac:dyDescent="0.25">
      <c r="A464" s="10">
        <f t="shared" si="46"/>
        <v>7</v>
      </c>
      <c r="B464" s="13">
        <v>45389</v>
      </c>
      <c r="C464" s="27">
        <v>95.080200000000005</v>
      </c>
      <c r="D464" s="15">
        <f t="shared" si="42"/>
        <v>0.95080200000000004</v>
      </c>
      <c r="F464" s="13">
        <v>45389</v>
      </c>
      <c r="G464" s="27">
        <v>75.235699999999994</v>
      </c>
      <c r="H464" s="16">
        <f t="shared" si="43"/>
        <v>0.75235699999999994</v>
      </c>
      <c r="J464" s="13">
        <v>45389</v>
      </c>
      <c r="K464" s="26">
        <v>60.9499</v>
      </c>
      <c r="L464" s="16">
        <f t="shared" si="44"/>
        <v>0.60949900000000001</v>
      </c>
      <c r="N464" s="13">
        <v>45389</v>
      </c>
      <c r="O464" s="27">
        <v>71.086799999999997</v>
      </c>
      <c r="P464" s="17">
        <f t="shared" si="45"/>
        <v>0.71086799999999994</v>
      </c>
      <c r="R464" s="13">
        <v>45388</v>
      </c>
      <c r="S464" s="27">
        <v>72.069199999999995</v>
      </c>
      <c r="T464" s="17">
        <f t="shared" si="47"/>
        <v>0.720692</v>
      </c>
    </row>
    <row r="465" spans="1:20" x14ac:dyDescent="0.25">
      <c r="A465" s="10">
        <f t="shared" si="46"/>
        <v>8</v>
      </c>
      <c r="B465" s="13">
        <v>45390</v>
      </c>
      <c r="C465" s="27">
        <v>95.183899999999994</v>
      </c>
      <c r="D465" s="15">
        <f t="shared" si="42"/>
        <v>0.95183899999999999</v>
      </c>
      <c r="F465" s="13">
        <v>45390</v>
      </c>
      <c r="G465" s="27">
        <v>75.593500000000006</v>
      </c>
      <c r="H465" s="16">
        <f t="shared" si="43"/>
        <v>0.75593500000000002</v>
      </c>
      <c r="J465" s="13">
        <v>45390</v>
      </c>
      <c r="K465" s="26">
        <v>60.490400000000001</v>
      </c>
      <c r="L465" s="16">
        <f t="shared" si="44"/>
        <v>0.604904</v>
      </c>
      <c r="N465" s="13">
        <v>45390</v>
      </c>
      <c r="O465" s="27">
        <v>71.267099999999999</v>
      </c>
      <c r="P465" s="17">
        <f t="shared" si="45"/>
        <v>0.71267099999999994</v>
      </c>
      <c r="R465" s="13">
        <v>45389</v>
      </c>
      <c r="S465" s="27">
        <v>72.368099999999998</v>
      </c>
      <c r="T465" s="17">
        <f t="shared" si="47"/>
        <v>0.72368100000000002</v>
      </c>
    </row>
    <row r="466" spans="1:20" x14ac:dyDescent="0.25">
      <c r="A466" s="10">
        <f t="shared" si="46"/>
        <v>9</v>
      </c>
      <c r="B466" s="13">
        <v>45391</v>
      </c>
      <c r="C466" s="27">
        <v>95.102000000000004</v>
      </c>
      <c r="D466" s="15">
        <f t="shared" si="42"/>
        <v>0.95102000000000009</v>
      </c>
      <c r="F466" s="13">
        <v>45391</v>
      </c>
      <c r="G466" s="27">
        <v>75.722899999999996</v>
      </c>
      <c r="H466" s="16">
        <f t="shared" si="43"/>
        <v>0.75722899999999993</v>
      </c>
      <c r="J466" s="13">
        <v>45391</v>
      </c>
      <c r="K466" s="26">
        <v>59.752200000000002</v>
      </c>
      <c r="L466" s="16">
        <f t="shared" si="44"/>
        <v>0.597522</v>
      </c>
      <c r="N466" s="13">
        <v>45391</v>
      </c>
      <c r="O466" s="27">
        <v>71.344200000000001</v>
      </c>
      <c r="P466" s="17">
        <f t="shared" si="45"/>
        <v>0.71344200000000002</v>
      </c>
      <c r="R466" s="13">
        <v>45390</v>
      </c>
      <c r="S466" s="27">
        <v>72.530900000000003</v>
      </c>
      <c r="T466" s="17">
        <f t="shared" si="47"/>
        <v>0.72530899999999998</v>
      </c>
    </row>
    <row r="467" spans="1:20" x14ac:dyDescent="0.25">
      <c r="A467" s="10">
        <f t="shared" si="46"/>
        <v>10</v>
      </c>
      <c r="B467" s="13">
        <v>45392</v>
      </c>
      <c r="C467" s="27">
        <v>94.849299999999999</v>
      </c>
      <c r="D467" s="15">
        <f t="shared" si="42"/>
        <v>0.94849300000000003</v>
      </c>
      <c r="F467" s="13">
        <v>45392</v>
      </c>
      <c r="G467" s="27">
        <v>75.913200000000003</v>
      </c>
      <c r="H467" s="16">
        <f t="shared" si="43"/>
        <v>0.75913200000000003</v>
      </c>
      <c r="J467" s="13">
        <v>45392</v>
      </c>
      <c r="K467" s="26">
        <v>58.662199999999999</v>
      </c>
      <c r="L467" s="16">
        <f t="shared" si="44"/>
        <v>0.58662199999999998</v>
      </c>
      <c r="N467" s="13">
        <v>45392</v>
      </c>
      <c r="O467" s="27">
        <v>71.480500000000006</v>
      </c>
      <c r="P467" s="17">
        <f t="shared" si="45"/>
        <v>0.71480500000000002</v>
      </c>
      <c r="R467" s="13">
        <v>45391</v>
      </c>
      <c r="S467" s="27">
        <v>72.551900000000003</v>
      </c>
      <c r="T467" s="17">
        <f t="shared" si="47"/>
        <v>0.72551900000000002</v>
      </c>
    </row>
    <row r="468" spans="1:20" x14ac:dyDescent="0.25">
      <c r="A468" s="10">
        <f t="shared" si="46"/>
        <v>11</v>
      </c>
      <c r="B468" s="13">
        <v>45393</v>
      </c>
      <c r="C468" s="27">
        <v>94.505799999999994</v>
      </c>
      <c r="D468" s="15">
        <f t="shared" si="42"/>
        <v>0.94505799999999995</v>
      </c>
      <c r="F468" s="13">
        <v>45393</v>
      </c>
      <c r="G468" s="27">
        <v>76.005300000000005</v>
      </c>
      <c r="H468" s="16">
        <f t="shared" si="43"/>
        <v>0.76005300000000009</v>
      </c>
      <c r="J468" s="13">
        <v>45393</v>
      </c>
      <c r="K468" s="26">
        <v>57.430599999999998</v>
      </c>
      <c r="L468" s="16">
        <f t="shared" si="44"/>
        <v>0.57430599999999998</v>
      </c>
      <c r="N468" s="13">
        <v>45393</v>
      </c>
      <c r="O468" s="27">
        <v>71.586699999999993</v>
      </c>
      <c r="P468" s="17">
        <f t="shared" si="45"/>
        <v>0.71586699999999992</v>
      </c>
      <c r="R468" s="13">
        <v>45392</v>
      </c>
      <c r="S468" s="27">
        <v>72.591499999999996</v>
      </c>
      <c r="T468" s="17">
        <f t="shared" si="47"/>
        <v>0.72591499999999998</v>
      </c>
    </row>
    <row r="469" spans="1:20" x14ac:dyDescent="0.25">
      <c r="A469" s="10">
        <f t="shared" si="46"/>
        <v>12</v>
      </c>
      <c r="B469" s="13">
        <v>45394</v>
      </c>
      <c r="C469" s="27">
        <v>94.326499999999996</v>
      </c>
      <c r="D469" s="15">
        <f t="shared" si="42"/>
        <v>0.94326499999999991</v>
      </c>
      <c r="F469" s="13">
        <v>45394</v>
      </c>
      <c r="G469" s="27">
        <v>76.162000000000006</v>
      </c>
      <c r="H469" s="16">
        <f t="shared" si="43"/>
        <v>0.76162000000000007</v>
      </c>
      <c r="J469" s="13">
        <v>45394</v>
      </c>
      <c r="K469" s="26">
        <v>56.369399999999999</v>
      </c>
      <c r="L469" s="16">
        <f t="shared" si="44"/>
        <v>0.56369400000000003</v>
      </c>
      <c r="N469" s="13">
        <v>45394</v>
      </c>
      <c r="O469" s="27">
        <v>71.767300000000006</v>
      </c>
      <c r="P469" s="17">
        <f t="shared" si="45"/>
        <v>0.71767300000000001</v>
      </c>
      <c r="R469" s="13">
        <v>45393</v>
      </c>
      <c r="S469" s="27">
        <v>72.5779</v>
      </c>
      <c r="T469" s="17">
        <f t="shared" si="47"/>
        <v>0.72577899999999995</v>
      </c>
    </row>
    <row r="470" spans="1:20" x14ac:dyDescent="0.25">
      <c r="A470" s="10">
        <f t="shared" si="46"/>
        <v>13</v>
      </c>
      <c r="B470" s="13">
        <v>45395</v>
      </c>
      <c r="C470" s="27">
        <v>94.523300000000006</v>
      </c>
      <c r="D470" s="15">
        <f t="shared" si="42"/>
        <v>0.9452330000000001</v>
      </c>
      <c r="F470" s="13">
        <v>45395</v>
      </c>
      <c r="G470" s="27">
        <v>76.354200000000006</v>
      </c>
      <c r="H470" s="16">
        <f t="shared" si="43"/>
        <v>0.76354200000000005</v>
      </c>
      <c r="J470" s="13">
        <v>45395</v>
      </c>
      <c r="K470" s="26">
        <v>56.171999999999997</v>
      </c>
      <c r="L470" s="16">
        <f t="shared" si="44"/>
        <v>0.56172</v>
      </c>
      <c r="N470" s="13">
        <v>45395</v>
      </c>
      <c r="O470" s="27">
        <v>71.9726</v>
      </c>
      <c r="P470" s="17">
        <f t="shared" si="45"/>
        <v>0.71972599999999998</v>
      </c>
      <c r="R470" s="13">
        <v>45394</v>
      </c>
      <c r="S470" s="27">
        <v>72.648399999999995</v>
      </c>
      <c r="T470" s="17">
        <f t="shared" si="47"/>
        <v>0.72648399999999991</v>
      </c>
    </row>
    <row r="471" spans="1:20" x14ac:dyDescent="0.25">
      <c r="A471" s="10">
        <f t="shared" si="46"/>
        <v>14</v>
      </c>
      <c r="B471" s="13">
        <v>45396</v>
      </c>
      <c r="C471" s="27">
        <v>95.051400000000001</v>
      </c>
      <c r="D471" s="15">
        <f t="shared" si="42"/>
        <v>0.95051399999999997</v>
      </c>
      <c r="F471" s="13">
        <v>45396</v>
      </c>
      <c r="G471" s="27">
        <v>76.514600000000002</v>
      </c>
      <c r="H471" s="16">
        <f t="shared" si="43"/>
        <v>0.76514599999999999</v>
      </c>
      <c r="J471" s="13">
        <v>45396</v>
      </c>
      <c r="K471" s="26">
        <v>57.1327</v>
      </c>
      <c r="L471" s="16">
        <f t="shared" si="44"/>
        <v>0.57132700000000003</v>
      </c>
      <c r="N471" s="13">
        <v>45396</v>
      </c>
      <c r="O471" s="27">
        <v>72.166499999999999</v>
      </c>
      <c r="P471" s="17">
        <f t="shared" si="45"/>
        <v>0.721665</v>
      </c>
      <c r="R471" s="13">
        <v>45395</v>
      </c>
      <c r="S471" s="27">
        <v>72.822699999999998</v>
      </c>
      <c r="T471" s="17">
        <f t="shared" si="47"/>
        <v>0.72822699999999996</v>
      </c>
    </row>
    <row r="472" spans="1:20" x14ac:dyDescent="0.25">
      <c r="A472" s="10">
        <f t="shared" si="46"/>
        <v>15</v>
      </c>
      <c r="B472" s="13">
        <v>45397</v>
      </c>
      <c r="C472" s="27">
        <v>94.997600000000006</v>
      </c>
      <c r="D472" s="15">
        <f t="shared" si="42"/>
        <v>0.94997600000000004</v>
      </c>
      <c r="F472" s="13">
        <v>45397</v>
      </c>
      <c r="G472" s="27">
        <v>76.708500000000001</v>
      </c>
      <c r="H472" s="16">
        <f t="shared" si="43"/>
        <v>0.76708500000000002</v>
      </c>
      <c r="J472" s="13">
        <v>45397</v>
      </c>
      <c r="K472" s="26">
        <v>57.561999999999998</v>
      </c>
      <c r="L472" s="16">
        <f t="shared" si="44"/>
        <v>0.57562000000000002</v>
      </c>
      <c r="N472" s="13">
        <v>45397</v>
      </c>
      <c r="O472" s="27">
        <v>72.307699999999997</v>
      </c>
      <c r="P472" s="17">
        <f t="shared" si="45"/>
        <v>0.72307699999999997</v>
      </c>
      <c r="R472" s="13">
        <v>45396</v>
      </c>
      <c r="S472" s="27">
        <v>73.081999999999994</v>
      </c>
      <c r="T472" s="17">
        <f t="shared" si="47"/>
        <v>0.73081999999999991</v>
      </c>
    </row>
    <row r="473" spans="1:20" x14ac:dyDescent="0.25">
      <c r="A473" s="10">
        <f t="shared" si="46"/>
        <v>16</v>
      </c>
      <c r="B473" s="13">
        <v>45398</v>
      </c>
      <c r="C473" s="27">
        <v>94.854200000000006</v>
      </c>
      <c r="D473" s="15">
        <f t="shared" si="42"/>
        <v>0.94854200000000011</v>
      </c>
      <c r="F473" s="13">
        <v>45398</v>
      </c>
      <c r="G473" s="27">
        <v>76.877099999999999</v>
      </c>
      <c r="H473" s="16">
        <f t="shared" si="43"/>
        <v>0.76877099999999998</v>
      </c>
      <c r="J473" s="13">
        <v>45398</v>
      </c>
      <c r="K473" s="26">
        <v>58.341000000000001</v>
      </c>
      <c r="L473" s="16">
        <f t="shared" si="44"/>
        <v>0.58340999999999998</v>
      </c>
      <c r="N473" s="13">
        <v>45398</v>
      </c>
      <c r="O473" s="27">
        <v>72.374300000000005</v>
      </c>
      <c r="P473" s="17">
        <f t="shared" si="45"/>
        <v>0.72374300000000003</v>
      </c>
      <c r="R473" s="13">
        <v>45397</v>
      </c>
      <c r="S473" s="27">
        <v>73.242400000000004</v>
      </c>
      <c r="T473" s="17">
        <f t="shared" si="47"/>
        <v>0.73242400000000007</v>
      </c>
    </row>
    <row r="474" spans="1:20" x14ac:dyDescent="0.25">
      <c r="A474" s="10">
        <f t="shared" si="46"/>
        <v>17</v>
      </c>
      <c r="B474" s="13">
        <v>45399</v>
      </c>
      <c r="C474" s="27">
        <v>94.811400000000006</v>
      </c>
      <c r="D474" s="15">
        <f t="shared" si="42"/>
        <v>0.94811400000000001</v>
      </c>
      <c r="F474" s="13">
        <v>45399</v>
      </c>
      <c r="G474" s="27">
        <v>77.117999999999995</v>
      </c>
      <c r="H474" s="16">
        <f t="shared" si="43"/>
        <v>0.77117999999999998</v>
      </c>
      <c r="J474" s="13">
        <v>45399</v>
      </c>
      <c r="K474" s="26">
        <v>60.082799999999999</v>
      </c>
      <c r="L474" s="16">
        <f t="shared" si="44"/>
        <v>0.60082800000000003</v>
      </c>
      <c r="N474" s="13">
        <v>45399</v>
      </c>
      <c r="O474" s="27">
        <v>72.495999999999995</v>
      </c>
      <c r="P474" s="17">
        <f t="shared" si="45"/>
        <v>0.72495999999999994</v>
      </c>
      <c r="R474" s="13">
        <v>45398</v>
      </c>
      <c r="S474" s="27">
        <v>73.366</v>
      </c>
      <c r="T474" s="17">
        <f t="shared" si="47"/>
        <v>0.73365999999999998</v>
      </c>
    </row>
    <row r="475" spans="1:20" x14ac:dyDescent="0.25">
      <c r="A475" s="10">
        <f t="shared" si="46"/>
        <v>18</v>
      </c>
      <c r="B475" s="13">
        <v>45400</v>
      </c>
      <c r="C475" s="27">
        <v>94.972899999999996</v>
      </c>
      <c r="D475" s="15">
        <f t="shared" si="42"/>
        <v>0.94972899999999993</v>
      </c>
      <c r="F475" s="13">
        <v>45400</v>
      </c>
      <c r="G475" s="27">
        <v>77.324100000000001</v>
      </c>
      <c r="H475" s="16">
        <f t="shared" si="43"/>
        <v>0.77324100000000007</v>
      </c>
      <c r="J475" s="13">
        <v>45400</v>
      </c>
      <c r="K475" s="26">
        <v>61.678100000000001</v>
      </c>
      <c r="L475" s="16">
        <f t="shared" si="44"/>
        <v>0.61678100000000002</v>
      </c>
      <c r="N475" s="13">
        <v>45400</v>
      </c>
      <c r="O475" s="27">
        <v>72.572999999999993</v>
      </c>
      <c r="P475" s="17">
        <f t="shared" si="45"/>
        <v>0.72572999999999999</v>
      </c>
      <c r="R475" s="13">
        <v>45399</v>
      </c>
      <c r="S475" s="27">
        <v>73.613600000000005</v>
      </c>
      <c r="T475" s="17">
        <f t="shared" si="47"/>
        <v>0.73613600000000001</v>
      </c>
    </row>
    <row r="476" spans="1:20" x14ac:dyDescent="0.25">
      <c r="A476" s="10">
        <f t="shared" si="46"/>
        <v>19</v>
      </c>
      <c r="B476" s="13">
        <v>45401</v>
      </c>
      <c r="C476" s="27">
        <v>94.9178</v>
      </c>
      <c r="D476" s="15">
        <f t="shared" si="42"/>
        <v>0.94917799999999997</v>
      </c>
      <c r="F476" s="13">
        <v>45401</v>
      </c>
      <c r="G476" s="27">
        <v>77.507000000000005</v>
      </c>
      <c r="H476" s="16">
        <f t="shared" si="43"/>
        <v>0.77507000000000004</v>
      </c>
      <c r="J476" s="13">
        <v>45401</v>
      </c>
      <c r="K476" s="26">
        <v>63.006100000000004</v>
      </c>
      <c r="L476" s="16">
        <f t="shared" si="44"/>
        <v>0.63006099999999998</v>
      </c>
      <c r="N476" s="13">
        <v>45401</v>
      </c>
      <c r="O476" s="27">
        <v>72.686999999999998</v>
      </c>
      <c r="P476" s="17">
        <f t="shared" si="45"/>
        <v>0.72687000000000002</v>
      </c>
      <c r="R476" s="13">
        <v>45400</v>
      </c>
      <c r="S476" s="27">
        <v>73.824299999999994</v>
      </c>
      <c r="T476" s="17">
        <f t="shared" si="47"/>
        <v>0.73824299999999998</v>
      </c>
    </row>
    <row r="477" spans="1:20" x14ac:dyDescent="0.25">
      <c r="A477" s="10">
        <f t="shared" si="46"/>
        <v>20</v>
      </c>
      <c r="B477" s="13">
        <v>45402</v>
      </c>
      <c r="C477" s="27">
        <v>95.291200000000003</v>
      </c>
      <c r="D477" s="15">
        <f t="shared" si="42"/>
        <v>0.95291199999999998</v>
      </c>
      <c r="F477" s="13">
        <v>45402</v>
      </c>
      <c r="G477" s="27">
        <v>77.710700000000003</v>
      </c>
      <c r="H477" s="16">
        <f t="shared" si="43"/>
        <v>0.77710699999999999</v>
      </c>
      <c r="J477" s="13">
        <v>45402</v>
      </c>
      <c r="K477" s="26">
        <v>64.255700000000004</v>
      </c>
      <c r="L477" s="16">
        <f t="shared" si="44"/>
        <v>0.64255700000000004</v>
      </c>
      <c r="N477" s="13">
        <v>45402</v>
      </c>
      <c r="O477" s="27">
        <v>72.7958</v>
      </c>
      <c r="P477" s="17">
        <f t="shared" si="45"/>
        <v>0.72795799999999999</v>
      </c>
      <c r="R477" s="13">
        <v>45401</v>
      </c>
      <c r="S477" s="27">
        <v>74.026600000000002</v>
      </c>
      <c r="T477" s="17">
        <f t="shared" si="47"/>
        <v>0.74026599999999998</v>
      </c>
    </row>
    <row r="478" spans="1:20" x14ac:dyDescent="0.25">
      <c r="A478" s="10">
        <f t="shared" si="46"/>
        <v>21</v>
      </c>
      <c r="B478" s="13">
        <v>45403</v>
      </c>
      <c r="C478" s="27">
        <v>95.350899999999996</v>
      </c>
      <c r="D478" s="15">
        <f t="shared" si="42"/>
        <v>0.95350899999999994</v>
      </c>
      <c r="F478" s="13">
        <v>45403</v>
      </c>
      <c r="G478" s="27">
        <v>77.941100000000006</v>
      </c>
      <c r="H478" s="16">
        <f t="shared" si="43"/>
        <v>0.77941100000000008</v>
      </c>
      <c r="J478" s="13">
        <v>45403</v>
      </c>
      <c r="K478" s="26">
        <v>65.443299999999994</v>
      </c>
      <c r="L478" s="16">
        <f t="shared" si="44"/>
        <v>0.65443299999999993</v>
      </c>
      <c r="N478" s="13">
        <v>45403</v>
      </c>
      <c r="O478" s="27">
        <v>72.929400000000001</v>
      </c>
      <c r="P478" s="17">
        <f t="shared" si="45"/>
        <v>0.729294</v>
      </c>
      <c r="R478" s="13">
        <v>45402</v>
      </c>
      <c r="S478" s="27">
        <v>74.245999999999995</v>
      </c>
      <c r="T478" s="17">
        <f t="shared" si="47"/>
        <v>0.7424599999999999</v>
      </c>
    </row>
    <row r="479" spans="1:20" x14ac:dyDescent="0.25">
      <c r="A479" s="10">
        <f t="shared" si="46"/>
        <v>22</v>
      </c>
      <c r="B479" s="13">
        <v>45404</v>
      </c>
      <c r="C479" s="27">
        <v>95.272499999999994</v>
      </c>
      <c r="D479" s="15">
        <f t="shared" si="42"/>
        <v>0.95272499999999993</v>
      </c>
      <c r="F479" s="13">
        <v>45404</v>
      </c>
      <c r="G479" s="27">
        <v>78.200599999999994</v>
      </c>
      <c r="H479" s="16">
        <f t="shared" si="43"/>
        <v>0.78200599999999998</v>
      </c>
      <c r="J479" s="13">
        <v>45404</v>
      </c>
      <c r="K479" s="26">
        <v>66.140500000000003</v>
      </c>
      <c r="L479" s="16">
        <f t="shared" si="44"/>
        <v>0.66140500000000002</v>
      </c>
      <c r="N479" s="13">
        <v>45404</v>
      </c>
      <c r="O479" s="27">
        <v>72.954099999999997</v>
      </c>
      <c r="P479" s="17">
        <f t="shared" si="45"/>
        <v>0.729541</v>
      </c>
      <c r="R479" s="13">
        <v>45403</v>
      </c>
      <c r="S479" s="27">
        <v>74.466700000000003</v>
      </c>
      <c r="T479" s="17">
        <f t="shared" si="47"/>
        <v>0.74466700000000008</v>
      </c>
    </row>
    <row r="480" spans="1:20" x14ac:dyDescent="0.25">
      <c r="A480" s="10">
        <f t="shared" si="46"/>
        <v>23</v>
      </c>
      <c r="B480" s="13">
        <v>45405</v>
      </c>
      <c r="C480" s="27">
        <v>95.167599999999993</v>
      </c>
      <c r="D480" s="15">
        <f t="shared" si="42"/>
        <v>0.95167599999999997</v>
      </c>
      <c r="F480" s="13">
        <v>45405</v>
      </c>
      <c r="G480" s="27">
        <v>78.296999999999997</v>
      </c>
      <c r="H480" s="16">
        <f t="shared" si="43"/>
        <v>0.78296999999999994</v>
      </c>
      <c r="J480" s="13">
        <v>45405</v>
      </c>
      <c r="K480" s="26">
        <v>66.734200000000001</v>
      </c>
      <c r="L480" s="16">
        <f t="shared" si="44"/>
        <v>0.66734199999999999</v>
      </c>
      <c r="N480" s="13">
        <v>45405</v>
      </c>
      <c r="O480" s="27">
        <v>72.905000000000001</v>
      </c>
      <c r="P480" s="17">
        <f t="shared" si="45"/>
        <v>0.72904999999999998</v>
      </c>
      <c r="R480" s="13">
        <v>45404</v>
      </c>
      <c r="S480" s="27">
        <v>74.574700000000007</v>
      </c>
      <c r="T480" s="17">
        <f t="shared" si="47"/>
        <v>0.74574700000000005</v>
      </c>
    </row>
    <row r="481" spans="1:20" x14ac:dyDescent="0.25">
      <c r="A481" s="10">
        <f t="shared" si="46"/>
        <v>24</v>
      </c>
      <c r="B481" s="13">
        <v>45406</v>
      </c>
      <c r="C481" s="27">
        <v>95.459100000000007</v>
      </c>
      <c r="D481" s="15">
        <f t="shared" si="42"/>
        <v>0.95459100000000008</v>
      </c>
      <c r="F481" s="13">
        <v>45406</v>
      </c>
      <c r="G481" s="27">
        <v>78.363600000000005</v>
      </c>
      <c r="H481" s="16">
        <f t="shared" si="43"/>
        <v>0.783636</v>
      </c>
      <c r="J481" s="13">
        <v>45406</v>
      </c>
      <c r="K481" s="26">
        <v>67.188400000000001</v>
      </c>
      <c r="L481" s="16">
        <f t="shared" si="44"/>
        <v>0.67188400000000004</v>
      </c>
      <c r="N481" s="13">
        <v>45406</v>
      </c>
      <c r="O481" s="27">
        <v>72.887799999999999</v>
      </c>
      <c r="P481" s="17">
        <f t="shared" si="45"/>
        <v>0.72887800000000003</v>
      </c>
      <c r="R481" s="13">
        <v>45405</v>
      </c>
      <c r="S481" s="27">
        <v>74.593400000000003</v>
      </c>
      <c r="T481" s="17">
        <f t="shared" si="47"/>
        <v>0.74593399999999999</v>
      </c>
    </row>
    <row r="482" spans="1:20" x14ac:dyDescent="0.25">
      <c r="A482" s="10">
        <f t="shared" si="46"/>
        <v>25</v>
      </c>
      <c r="B482" s="13">
        <v>45407</v>
      </c>
      <c r="C482" s="27">
        <v>95.470500000000001</v>
      </c>
      <c r="D482" s="15">
        <f t="shared" si="42"/>
        <v>0.95470500000000003</v>
      </c>
      <c r="F482" s="13">
        <v>45407</v>
      </c>
      <c r="G482" s="27">
        <v>78.437399999999997</v>
      </c>
      <c r="H482" s="16">
        <f t="shared" si="43"/>
        <v>0.78437400000000002</v>
      </c>
      <c r="J482" s="13">
        <v>45407</v>
      </c>
      <c r="K482" s="26">
        <v>67.58</v>
      </c>
      <c r="L482" s="16">
        <f t="shared" si="44"/>
        <v>0.67579999999999996</v>
      </c>
      <c r="N482" s="13">
        <v>45407</v>
      </c>
      <c r="O482" s="27">
        <v>72.876400000000004</v>
      </c>
      <c r="P482" s="17">
        <f t="shared" si="45"/>
        <v>0.72876400000000008</v>
      </c>
      <c r="R482" s="13">
        <v>45406</v>
      </c>
      <c r="S482" s="27">
        <v>74.640299999999996</v>
      </c>
      <c r="T482" s="17">
        <f t="shared" si="47"/>
        <v>0.74640299999999993</v>
      </c>
    </row>
    <row r="483" spans="1:20" x14ac:dyDescent="0.25">
      <c r="A483" s="10">
        <f t="shared" si="46"/>
        <v>26</v>
      </c>
      <c r="B483" s="13">
        <v>45408</v>
      </c>
      <c r="C483" s="27">
        <v>95.349699999999999</v>
      </c>
      <c r="D483" s="15">
        <f t="shared" si="42"/>
        <v>0.95349700000000004</v>
      </c>
      <c r="F483" s="13">
        <v>45408</v>
      </c>
      <c r="G483" s="27">
        <v>78.465900000000005</v>
      </c>
      <c r="H483" s="16">
        <f t="shared" si="43"/>
        <v>0.784659</v>
      </c>
      <c r="J483" s="13">
        <v>45408</v>
      </c>
      <c r="K483" s="26">
        <v>67.826499999999996</v>
      </c>
      <c r="L483" s="16">
        <f t="shared" si="44"/>
        <v>0.67826500000000001</v>
      </c>
      <c r="N483" s="13">
        <v>45408</v>
      </c>
      <c r="O483" s="27">
        <v>72.8964</v>
      </c>
      <c r="P483" s="17">
        <f t="shared" si="45"/>
        <v>0.72896399999999995</v>
      </c>
      <c r="R483" s="13">
        <v>45407</v>
      </c>
      <c r="S483" s="27">
        <v>74.673400000000001</v>
      </c>
      <c r="T483" s="17">
        <f t="shared" si="47"/>
        <v>0.74673400000000001</v>
      </c>
    </row>
    <row r="484" spans="1:20" x14ac:dyDescent="0.25">
      <c r="A484" s="10">
        <f t="shared" si="46"/>
        <v>27</v>
      </c>
      <c r="B484" s="13">
        <v>45409</v>
      </c>
      <c r="C484" s="27">
        <v>94.870900000000006</v>
      </c>
      <c r="D484" s="15">
        <f t="shared" si="42"/>
        <v>0.94870900000000002</v>
      </c>
      <c r="F484" s="13">
        <v>45409</v>
      </c>
      <c r="G484" s="27">
        <v>78.541700000000006</v>
      </c>
      <c r="H484" s="16">
        <f t="shared" si="43"/>
        <v>0.78541700000000003</v>
      </c>
      <c r="J484" s="13">
        <v>45409</v>
      </c>
      <c r="K484" s="26">
        <v>68.327500000000001</v>
      </c>
      <c r="L484" s="16">
        <f t="shared" si="44"/>
        <v>0.68327499999999997</v>
      </c>
      <c r="N484" s="13">
        <v>45409</v>
      </c>
      <c r="O484" s="27">
        <v>72.925299999999993</v>
      </c>
      <c r="P484" s="17">
        <f t="shared" si="45"/>
        <v>0.72925299999999993</v>
      </c>
      <c r="R484" s="13">
        <v>45408</v>
      </c>
      <c r="S484" s="27">
        <v>74.703400000000002</v>
      </c>
      <c r="T484" s="17">
        <f t="shared" si="47"/>
        <v>0.74703399999999998</v>
      </c>
    </row>
    <row r="485" spans="1:20" x14ac:dyDescent="0.25">
      <c r="A485" s="10">
        <f t="shared" si="46"/>
        <v>28</v>
      </c>
      <c r="B485" s="13">
        <v>45410</v>
      </c>
      <c r="C485" s="27">
        <v>94.677999999999997</v>
      </c>
      <c r="D485" s="15">
        <f t="shared" si="42"/>
        <v>0.94677999999999995</v>
      </c>
      <c r="F485" s="13">
        <v>45410</v>
      </c>
      <c r="G485" s="27">
        <v>78.481899999999996</v>
      </c>
      <c r="H485" s="16">
        <f t="shared" si="43"/>
        <v>0.78481899999999993</v>
      </c>
      <c r="J485" s="13">
        <v>45410</v>
      </c>
      <c r="K485" s="26">
        <v>69.534599999999998</v>
      </c>
      <c r="L485" s="16">
        <f t="shared" si="44"/>
        <v>0.69534600000000002</v>
      </c>
      <c r="N485" s="13">
        <v>45410</v>
      </c>
      <c r="O485" s="27">
        <v>72.953800000000001</v>
      </c>
      <c r="P485" s="17">
        <f t="shared" si="45"/>
        <v>0.72953800000000002</v>
      </c>
      <c r="R485" s="13">
        <v>45409</v>
      </c>
      <c r="S485" s="27">
        <v>74.747</v>
      </c>
      <c r="T485" s="17">
        <f t="shared" si="47"/>
        <v>0.74746999999999997</v>
      </c>
    </row>
    <row r="486" spans="1:20" x14ac:dyDescent="0.25">
      <c r="A486" s="10">
        <f t="shared" si="46"/>
        <v>29</v>
      </c>
      <c r="B486" s="13">
        <v>45411</v>
      </c>
      <c r="C486" s="27">
        <v>94.731099999999998</v>
      </c>
      <c r="D486" s="15">
        <f t="shared" si="42"/>
        <v>0.94731100000000001</v>
      </c>
      <c r="F486" s="13">
        <v>45411</v>
      </c>
      <c r="G486" s="27">
        <v>78.497</v>
      </c>
      <c r="H486" s="16">
        <f t="shared" si="43"/>
        <v>0.78496999999999995</v>
      </c>
      <c r="J486" s="13">
        <v>45411</v>
      </c>
      <c r="K486" s="26">
        <v>70.7881</v>
      </c>
      <c r="L486" s="16">
        <f t="shared" si="44"/>
        <v>0.70788099999999998</v>
      </c>
      <c r="N486" s="13">
        <v>45411</v>
      </c>
      <c r="O486" s="27">
        <v>72.918199999999999</v>
      </c>
      <c r="P486" s="17">
        <f t="shared" si="45"/>
        <v>0.729182</v>
      </c>
      <c r="R486" s="13">
        <v>45410</v>
      </c>
      <c r="S486" s="27">
        <v>74.8309</v>
      </c>
      <c r="T486" s="17">
        <f t="shared" si="47"/>
        <v>0.748309</v>
      </c>
    </row>
    <row r="487" spans="1:20" x14ac:dyDescent="0.25">
      <c r="A487" s="10">
        <f t="shared" si="46"/>
        <v>30</v>
      </c>
      <c r="B487" s="13">
        <v>45412</v>
      </c>
      <c r="C487" s="27">
        <v>95.140699999999995</v>
      </c>
      <c r="D487" s="15">
        <f t="shared" si="42"/>
        <v>0.951407</v>
      </c>
      <c r="F487" s="13">
        <v>45412</v>
      </c>
      <c r="G487" s="27">
        <v>78.535600000000002</v>
      </c>
      <c r="H487" s="16">
        <f t="shared" si="43"/>
        <v>0.78535600000000005</v>
      </c>
      <c r="J487" s="13">
        <v>45412</v>
      </c>
      <c r="K487" s="26">
        <v>71.500699999999995</v>
      </c>
      <c r="L487" s="16">
        <f t="shared" si="44"/>
        <v>0.71500699999999995</v>
      </c>
      <c r="N487" s="13">
        <v>45412</v>
      </c>
      <c r="O487" s="27">
        <v>72.914599999999993</v>
      </c>
      <c r="P487" s="17">
        <f t="shared" si="45"/>
        <v>0.72914599999999996</v>
      </c>
      <c r="R487" s="13">
        <v>45411</v>
      </c>
      <c r="S487" s="27">
        <v>74.899199999999993</v>
      </c>
      <c r="T487" s="17">
        <f t="shared" si="47"/>
        <v>0.74899199999999988</v>
      </c>
    </row>
    <row r="488" spans="1:20" x14ac:dyDescent="0.25">
      <c r="A488" s="10">
        <f t="shared" si="46"/>
        <v>1</v>
      </c>
      <c r="B488" s="13">
        <v>45413</v>
      </c>
      <c r="C488" s="27">
        <v>95.542500000000004</v>
      </c>
      <c r="D488" s="15">
        <f t="shared" si="42"/>
        <v>0.95542500000000008</v>
      </c>
      <c r="F488" s="13">
        <v>45413</v>
      </c>
      <c r="G488" s="27">
        <v>78.541899999999998</v>
      </c>
      <c r="H488" s="16">
        <f t="shared" si="43"/>
        <v>0.78541899999999998</v>
      </c>
      <c r="J488" s="13">
        <v>45413</v>
      </c>
      <c r="K488" s="26">
        <v>73.100700000000003</v>
      </c>
      <c r="L488" s="16">
        <f t="shared" si="44"/>
        <v>0.73100700000000007</v>
      </c>
      <c r="N488" s="13">
        <v>45413</v>
      </c>
      <c r="O488" s="27">
        <v>72.965800000000002</v>
      </c>
      <c r="P488" s="17">
        <f t="shared" si="45"/>
        <v>0.72965800000000003</v>
      </c>
      <c r="R488" s="13">
        <v>45412</v>
      </c>
      <c r="S488" s="27">
        <v>74.974900000000005</v>
      </c>
      <c r="T488" s="17">
        <f t="shared" si="47"/>
        <v>0.749749</v>
      </c>
    </row>
    <row r="489" spans="1:20" x14ac:dyDescent="0.25">
      <c r="A489" s="10">
        <f t="shared" si="46"/>
        <v>2</v>
      </c>
      <c r="B489" s="13">
        <v>45414</v>
      </c>
      <c r="C489" s="27">
        <v>95.798199999999994</v>
      </c>
      <c r="D489" s="15">
        <f t="shared" si="42"/>
        <v>0.95798199999999989</v>
      </c>
      <c r="F489" s="13">
        <v>45414</v>
      </c>
      <c r="G489" s="27">
        <v>78.471199999999996</v>
      </c>
      <c r="H489" s="16">
        <f t="shared" si="43"/>
        <v>0.78471199999999997</v>
      </c>
      <c r="J489" s="13">
        <v>45414</v>
      </c>
      <c r="K489" s="26">
        <v>77.174599999999998</v>
      </c>
      <c r="L489" s="16">
        <f t="shared" si="44"/>
        <v>0.77174599999999993</v>
      </c>
      <c r="N489" s="13">
        <v>45414</v>
      </c>
      <c r="O489" s="27">
        <v>72.959999999999994</v>
      </c>
      <c r="P489" s="17">
        <f t="shared" si="45"/>
        <v>0.72959999999999992</v>
      </c>
      <c r="R489" s="13">
        <v>45413</v>
      </c>
      <c r="S489" s="27">
        <v>75.144999999999996</v>
      </c>
      <c r="T489" s="17">
        <f t="shared" si="47"/>
        <v>0.75144999999999995</v>
      </c>
    </row>
    <row r="490" spans="1:20" x14ac:dyDescent="0.25">
      <c r="A490" s="10">
        <f t="shared" si="46"/>
        <v>3</v>
      </c>
      <c r="B490" s="13">
        <v>45415</v>
      </c>
      <c r="C490" s="27">
        <v>95.966499999999996</v>
      </c>
      <c r="D490" s="15">
        <f t="shared" si="42"/>
        <v>0.95966499999999999</v>
      </c>
      <c r="F490" s="13">
        <v>45415</v>
      </c>
      <c r="G490" s="27">
        <v>78.426900000000003</v>
      </c>
      <c r="H490" s="16">
        <f t="shared" si="43"/>
        <v>0.78426899999999999</v>
      </c>
      <c r="J490" s="13">
        <v>45415</v>
      </c>
      <c r="K490" s="26">
        <v>80.683199999999999</v>
      </c>
      <c r="L490" s="16">
        <f t="shared" si="44"/>
        <v>0.80683199999999999</v>
      </c>
      <c r="N490" s="13">
        <v>45415</v>
      </c>
      <c r="O490" s="27">
        <v>72.895099999999999</v>
      </c>
      <c r="P490" s="17">
        <f t="shared" si="45"/>
        <v>0.72895100000000002</v>
      </c>
      <c r="R490" s="13">
        <v>45414</v>
      </c>
      <c r="S490" s="27">
        <v>75.427199999999999</v>
      </c>
      <c r="T490" s="17">
        <f t="shared" si="47"/>
        <v>0.75427199999999994</v>
      </c>
    </row>
    <row r="491" spans="1:20" x14ac:dyDescent="0.25">
      <c r="A491" s="10">
        <f t="shared" si="46"/>
        <v>4</v>
      </c>
      <c r="B491" s="13">
        <v>45416</v>
      </c>
      <c r="C491" s="27">
        <v>95.052400000000006</v>
      </c>
      <c r="D491" s="15">
        <f t="shared" si="42"/>
        <v>0.95052400000000004</v>
      </c>
      <c r="F491" s="13">
        <v>45416</v>
      </c>
      <c r="G491" s="27">
        <v>78.343599999999995</v>
      </c>
      <c r="H491" s="16">
        <f t="shared" si="43"/>
        <v>0.78343599999999991</v>
      </c>
      <c r="J491" s="13">
        <v>45416</v>
      </c>
      <c r="K491" s="26">
        <v>83.326899999999995</v>
      </c>
      <c r="L491" s="16">
        <f t="shared" si="44"/>
        <v>0.83326899999999993</v>
      </c>
      <c r="N491" s="13">
        <v>45416</v>
      </c>
      <c r="O491" s="27">
        <v>72.892300000000006</v>
      </c>
      <c r="P491" s="17">
        <f t="shared" si="45"/>
        <v>0.7289230000000001</v>
      </c>
      <c r="R491" s="13">
        <v>45415</v>
      </c>
      <c r="S491" s="27">
        <v>75.628500000000003</v>
      </c>
      <c r="T491" s="17">
        <f t="shared" si="47"/>
        <v>0.75628499999999999</v>
      </c>
    </row>
    <row r="492" spans="1:20" x14ac:dyDescent="0.25">
      <c r="A492" s="10">
        <f t="shared" si="46"/>
        <v>5</v>
      </c>
      <c r="B492" s="13">
        <v>45417</v>
      </c>
      <c r="C492" s="27">
        <v>95.174300000000002</v>
      </c>
      <c r="D492" s="15">
        <f t="shared" si="42"/>
        <v>0.95174300000000001</v>
      </c>
      <c r="F492" s="13">
        <v>45417</v>
      </c>
      <c r="G492" s="27">
        <v>78.368399999999994</v>
      </c>
      <c r="H492" s="16">
        <f t="shared" si="43"/>
        <v>0.78368399999999994</v>
      </c>
      <c r="J492" s="13">
        <v>45417</v>
      </c>
      <c r="K492" s="26">
        <v>84.239599999999996</v>
      </c>
      <c r="L492" s="16">
        <f t="shared" si="44"/>
        <v>0.84239599999999992</v>
      </c>
      <c r="N492" s="13">
        <v>45417</v>
      </c>
      <c r="O492" s="27">
        <v>72.916399999999996</v>
      </c>
      <c r="P492" s="17">
        <f t="shared" si="45"/>
        <v>0.72916399999999992</v>
      </c>
      <c r="R492" s="13">
        <v>45416</v>
      </c>
      <c r="S492" s="27">
        <v>75.748999999999995</v>
      </c>
      <c r="T492" s="17">
        <f t="shared" si="47"/>
        <v>0.75749</v>
      </c>
    </row>
    <row r="493" spans="1:20" x14ac:dyDescent="0.25">
      <c r="A493" s="10">
        <f t="shared" si="46"/>
        <v>6</v>
      </c>
      <c r="B493" s="13">
        <v>45418</v>
      </c>
      <c r="C493" s="27">
        <v>95.140299999999996</v>
      </c>
      <c r="D493" s="15">
        <f t="shared" si="42"/>
        <v>0.951403</v>
      </c>
      <c r="F493" s="13">
        <v>45418</v>
      </c>
      <c r="G493" s="27">
        <v>78.208399999999997</v>
      </c>
      <c r="H493" s="16">
        <f t="shared" si="43"/>
        <v>0.782084</v>
      </c>
      <c r="J493" s="13">
        <v>45418</v>
      </c>
      <c r="K493" s="26">
        <v>85.081199999999995</v>
      </c>
      <c r="L493" s="16">
        <f t="shared" si="44"/>
        <v>0.8508119999999999</v>
      </c>
      <c r="N493" s="13">
        <v>45418</v>
      </c>
      <c r="O493" s="27">
        <v>72.852599999999995</v>
      </c>
      <c r="P493" s="17">
        <f t="shared" si="45"/>
        <v>0.72852600000000001</v>
      </c>
      <c r="R493" s="13">
        <v>45417</v>
      </c>
      <c r="S493" s="27">
        <v>75.840699999999998</v>
      </c>
      <c r="T493" s="17">
        <f t="shared" si="47"/>
        <v>0.75840699999999994</v>
      </c>
    </row>
    <row r="494" spans="1:20" x14ac:dyDescent="0.25">
      <c r="A494" s="10">
        <f t="shared" si="46"/>
        <v>7</v>
      </c>
      <c r="B494" s="13">
        <v>45419</v>
      </c>
      <c r="C494" s="27">
        <v>95.412400000000005</v>
      </c>
      <c r="D494" s="15">
        <f t="shared" si="42"/>
        <v>0.95412400000000008</v>
      </c>
      <c r="F494" s="13">
        <v>45419</v>
      </c>
      <c r="G494" s="27">
        <v>78.1845</v>
      </c>
      <c r="H494" s="16">
        <f t="shared" si="43"/>
        <v>0.78184500000000001</v>
      </c>
      <c r="J494" s="13">
        <v>45419</v>
      </c>
      <c r="K494" s="26">
        <v>85.484899999999996</v>
      </c>
      <c r="L494" s="16">
        <f t="shared" si="44"/>
        <v>0.85484899999999997</v>
      </c>
      <c r="N494" s="13">
        <v>45419</v>
      </c>
      <c r="O494" s="27">
        <v>72.784999999999997</v>
      </c>
      <c r="P494" s="17">
        <f t="shared" si="45"/>
        <v>0.72785</v>
      </c>
      <c r="R494" s="13">
        <v>45418</v>
      </c>
      <c r="S494" s="27">
        <v>75.824799999999996</v>
      </c>
      <c r="T494" s="17">
        <f t="shared" si="47"/>
        <v>0.75824799999999992</v>
      </c>
    </row>
    <row r="495" spans="1:20" x14ac:dyDescent="0.25">
      <c r="A495" s="10">
        <f t="shared" si="46"/>
        <v>8</v>
      </c>
      <c r="B495" s="13">
        <v>45420</v>
      </c>
      <c r="C495" s="27">
        <v>95.482799999999997</v>
      </c>
      <c r="D495" s="15">
        <f t="shared" si="42"/>
        <v>0.95482800000000001</v>
      </c>
      <c r="F495" s="13">
        <v>45420</v>
      </c>
      <c r="G495" s="27">
        <v>78.044600000000003</v>
      </c>
      <c r="H495" s="16">
        <f t="shared" si="43"/>
        <v>0.78044599999999997</v>
      </c>
      <c r="J495" s="13">
        <v>45420</v>
      </c>
      <c r="K495" s="26">
        <v>85.673000000000002</v>
      </c>
      <c r="L495" s="16">
        <f t="shared" si="44"/>
        <v>0.85672999999999999</v>
      </c>
      <c r="N495" s="13">
        <v>45420</v>
      </c>
      <c r="O495" s="27">
        <v>72.668300000000002</v>
      </c>
      <c r="P495" s="17">
        <f t="shared" si="45"/>
        <v>0.72668299999999997</v>
      </c>
      <c r="R495" s="13">
        <v>45419</v>
      </c>
      <c r="S495" s="27">
        <v>75.815799999999996</v>
      </c>
      <c r="T495" s="17">
        <f t="shared" si="47"/>
        <v>0.758158</v>
      </c>
    </row>
    <row r="496" spans="1:20" x14ac:dyDescent="0.25">
      <c r="A496" s="10">
        <f t="shared" si="46"/>
        <v>9</v>
      </c>
      <c r="B496" s="13">
        <v>45421</v>
      </c>
      <c r="C496" s="27">
        <v>95.6614</v>
      </c>
      <c r="D496" s="15">
        <f t="shared" si="42"/>
        <v>0.95661399999999996</v>
      </c>
      <c r="F496" s="13">
        <v>45421</v>
      </c>
      <c r="G496" s="27">
        <v>77.956400000000002</v>
      </c>
      <c r="H496" s="16">
        <f t="shared" si="43"/>
        <v>0.77956400000000003</v>
      </c>
      <c r="J496" s="13">
        <v>45421</v>
      </c>
      <c r="K496" s="26">
        <v>85.372299999999996</v>
      </c>
      <c r="L496" s="16">
        <f t="shared" si="44"/>
        <v>0.85372300000000001</v>
      </c>
      <c r="N496" s="13">
        <v>45421</v>
      </c>
      <c r="O496" s="27">
        <v>72.604699999999994</v>
      </c>
      <c r="P496" s="17">
        <f t="shared" si="45"/>
        <v>0.72604699999999989</v>
      </c>
      <c r="R496" s="13">
        <v>45420</v>
      </c>
      <c r="S496" s="27">
        <v>75.726100000000002</v>
      </c>
      <c r="T496" s="17">
        <f t="shared" si="47"/>
        <v>0.75726100000000007</v>
      </c>
    </row>
    <row r="497" spans="1:20" x14ac:dyDescent="0.25">
      <c r="A497" s="10">
        <f t="shared" si="46"/>
        <v>10</v>
      </c>
      <c r="B497" s="13">
        <v>45422</v>
      </c>
      <c r="C497" s="27">
        <v>95.638800000000003</v>
      </c>
      <c r="D497" s="15">
        <f t="shared" si="42"/>
        <v>0.95638800000000002</v>
      </c>
      <c r="F497" s="13">
        <v>45422</v>
      </c>
      <c r="G497" s="27">
        <v>77.865700000000004</v>
      </c>
      <c r="H497" s="16">
        <f t="shared" si="43"/>
        <v>0.77865700000000004</v>
      </c>
      <c r="J497" s="13">
        <v>45422</v>
      </c>
      <c r="K497" s="26">
        <v>85.420900000000003</v>
      </c>
      <c r="L497" s="16">
        <f t="shared" si="44"/>
        <v>0.854209</v>
      </c>
      <c r="N497" s="13">
        <v>45422</v>
      </c>
      <c r="O497" s="27">
        <v>72.544799999999995</v>
      </c>
      <c r="P497" s="17">
        <f t="shared" si="45"/>
        <v>0.72544799999999998</v>
      </c>
      <c r="R497" s="13">
        <v>45421</v>
      </c>
      <c r="S497" s="27">
        <v>75.654300000000006</v>
      </c>
      <c r="T497" s="17">
        <f t="shared" si="47"/>
        <v>0.75654300000000008</v>
      </c>
    </row>
    <row r="498" spans="1:20" x14ac:dyDescent="0.25">
      <c r="A498" s="10">
        <f t="shared" si="46"/>
        <v>11</v>
      </c>
      <c r="B498" s="13">
        <v>45423</v>
      </c>
      <c r="C498" s="27">
        <v>95.517399999999995</v>
      </c>
      <c r="D498" s="15">
        <f t="shared" si="42"/>
        <v>0.95517399999999997</v>
      </c>
      <c r="F498" s="13">
        <v>45423</v>
      </c>
      <c r="G498" s="27">
        <v>77.748199999999997</v>
      </c>
      <c r="H498" s="16">
        <f t="shared" si="43"/>
        <v>0.77748200000000001</v>
      </c>
      <c r="J498" s="13">
        <v>45423</v>
      </c>
      <c r="K498" s="26">
        <v>85.803600000000003</v>
      </c>
      <c r="L498" s="16">
        <f t="shared" si="44"/>
        <v>0.85803600000000002</v>
      </c>
      <c r="N498" s="13">
        <v>45423</v>
      </c>
      <c r="O498" s="27">
        <v>72.526300000000006</v>
      </c>
      <c r="P498" s="17">
        <f t="shared" si="45"/>
        <v>0.7252630000000001</v>
      </c>
      <c r="R498" s="13">
        <v>45422</v>
      </c>
      <c r="S498" s="27">
        <v>75.598500000000001</v>
      </c>
      <c r="T498" s="17">
        <f t="shared" si="47"/>
        <v>0.75598500000000002</v>
      </c>
    </row>
    <row r="499" spans="1:20" x14ac:dyDescent="0.25">
      <c r="A499" s="10">
        <f t="shared" si="46"/>
        <v>12</v>
      </c>
      <c r="B499" s="13">
        <v>45424</v>
      </c>
      <c r="C499" s="27">
        <v>95.549800000000005</v>
      </c>
      <c r="D499" s="15">
        <f t="shared" si="42"/>
        <v>0.95549800000000007</v>
      </c>
      <c r="F499" s="13">
        <v>45424</v>
      </c>
      <c r="G499" s="27">
        <v>77.630899999999997</v>
      </c>
      <c r="H499" s="16">
        <f t="shared" si="43"/>
        <v>0.77630899999999992</v>
      </c>
      <c r="J499" s="13">
        <v>45424</v>
      </c>
      <c r="K499" s="26">
        <v>86.063100000000006</v>
      </c>
      <c r="L499" s="16">
        <f t="shared" si="44"/>
        <v>0.86063100000000003</v>
      </c>
      <c r="N499" s="13">
        <v>45424</v>
      </c>
      <c r="O499" s="27">
        <v>72.498400000000004</v>
      </c>
      <c r="P499" s="17">
        <f t="shared" si="45"/>
        <v>0.72498400000000007</v>
      </c>
      <c r="R499" s="13">
        <v>45423</v>
      </c>
      <c r="S499" s="27">
        <v>75.585099999999997</v>
      </c>
      <c r="T499" s="17">
        <f t="shared" si="47"/>
        <v>0.75585099999999994</v>
      </c>
    </row>
    <row r="500" spans="1:20" x14ac:dyDescent="0.25">
      <c r="A500" s="10">
        <f t="shared" si="46"/>
        <v>13</v>
      </c>
      <c r="B500" s="13">
        <v>45425</v>
      </c>
      <c r="C500" s="27">
        <v>95.580699999999993</v>
      </c>
      <c r="D500" s="15">
        <f t="shared" si="42"/>
        <v>0.95580699999999996</v>
      </c>
      <c r="F500" s="13">
        <v>45425</v>
      </c>
      <c r="G500" s="27">
        <v>77.535799999999995</v>
      </c>
      <c r="H500" s="16">
        <f t="shared" si="43"/>
        <v>0.77535799999999999</v>
      </c>
      <c r="J500" s="13">
        <v>45425</v>
      </c>
      <c r="K500" s="33">
        <v>85.997799999999998</v>
      </c>
      <c r="L500" s="16">
        <f t="shared" si="44"/>
        <v>0.85997800000000002</v>
      </c>
      <c r="N500" s="13">
        <v>45425</v>
      </c>
      <c r="O500" s="27">
        <v>72.364000000000004</v>
      </c>
      <c r="P500" s="17">
        <f t="shared" si="45"/>
        <v>0.72364000000000006</v>
      </c>
      <c r="R500" s="13">
        <v>45424</v>
      </c>
      <c r="S500" s="27">
        <v>75.564700000000002</v>
      </c>
      <c r="T500" s="17">
        <f t="shared" si="47"/>
        <v>0.75564700000000007</v>
      </c>
    </row>
    <row r="501" spans="1:20" x14ac:dyDescent="0.25">
      <c r="A501" s="10">
        <f t="shared" si="46"/>
        <v>14</v>
      </c>
      <c r="B501" s="13">
        <v>45426</v>
      </c>
      <c r="C501" s="27">
        <v>95.614599999999996</v>
      </c>
      <c r="D501" s="15">
        <f t="shared" si="42"/>
        <v>0.95614599999999994</v>
      </c>
      <c r="F501" s="13">
        <v>45426</v>
      </c>
      <c r="G501" s="27">
        <v>77.334199999999996</v>
      </c>
      <c r="H501" s="16">
        <f t="shared" si="43"/>
        <v>0.77334199999999997</v>
      </c>
      <c r="J501" s="13">
        <v>45426</v>
      </c>
      <c r="K501" s="33">
        <v>86.065399999999997</v>
      </c>
      <c r="L501" s="16">
        <f t="shared" si="44"/>
        <v>0.86065399999999992</v>
      </c>
      <c r="N501" s="13">
        <v>45426</v>
      </c>
      <c r="O501" s="27">
        <v>72.277299999999997</v>
      </c>
      <c r="P501" s="17">
        <f t="shared" si="45"/>
        <v>0.722773</v>
      </c>
      <c r="R501" s="13">
        <v>45425</v>
      </c>
      <c r="S501" s="27">
        <v>75.450699999999998</v>
      </c>
      <c r="T501" s="17">
        <f t="shared" si="47"/>
        <v>0.75450699999999993</v>
      </c>
    </row>
    <row r="502" spans="1:20" x14ac:dyDescent="0.25">
      <c r="A502" s="10">
        <f t="shared" si="46"/>
        <v>15</v>
      </c>
      <c r="B502" s="13">
        <v>45427</v>
      </c>
      <c r="C502" s="27">
        <v>95.760999999999996</v>
      </c>
      <c r="D502" s="15">
        <f t="shared" si="42"/>
        <v>0.95760999999999996</v>
      </c>
      <c r="F502" s="13">
        <v>45427</v>
      </c>
      <c r="G502" s="27">
        <v>77.192899999999995</v>
      </c>
      <c r="H502" s="16">
        <f t="shared" si="43"/>
        <v>0.77192899999999998</v>
      </c>
      <c r="J502" s="13">
        <v>45427</v>
      </c>
      <c r="K502" s="33">
        <v>86.610299999999995</v>
      </c>
      <c r="L502" s="16">
        <f t="shared" si="44"/>
        <v>0.86610299999999996</v>
      </c>
      <c r="N502" s="13">
        <v>45427</v>
      </c>
      <c r="O502" s="27">
        <v>72.205799999999996</v>
      </c>
      <c r="P502" s="17">
        <f t="shared" si="45"/>
        <v>0.72205799999999998</v>
      </c>
      <c r="R502" s="13">
        <v>45426</v>
      </c>
      <c r="S502" s="27">
        <v>75.360900000000001</v>
      </c>
      <c r="T502" s="17">
        <f t="shared" si="47"/>
        <v>0.75360899999999997</v>
      </c>
    </row>
    <row r="503" spans="1:20" x14ac:dyDescent="0.25">
      <c r="A503" s="10">
        <f t="shared" si="46"/>
        <v>16</v>
      </c>
      <c r="B503" s="13">
        <v>45428</v>
      </c>
      <c r="C503" s="27">
        <v>95.991399999999999</v>
      </c>
      <c r="D503" s="15">
        <f t="shared" si="42"/>
        <v>0.95991399999999993</v>
      </c>
      <c r="F503" s="13">
        <v>45428</v>
      </c>
      <c r="G503" s="27">
        <v>77.025300000000001</v>
      </c>
      <c r="H503" s="16">
        <f t="shared" si="43"/>
        <v>0.77025299999999997</v>
      </c>
      <c r="J503" s="13">
        <v>45428</v>
      </c>
      <c r="K503" s="33">
        <v>86.744200000000006</v>
      </c>
      <c r="L503" s="16">
        <f t="shared" si="44"/>
        <v>0.86744200000000005</v>
      </c>
      <c r="N503" s="13">
        <v>45428</v>
      </c>
      <c r="O503" s="27">
        <v>72.137699999999995</v>
      </c>
      <c r="P503" s="17">
        <f t="shared" si="45"/>
        <v>0.72137699999999993</v>
      </c>
      <c r="R503" s="13">
        <v>45427</v>
      </c>
      <c r="S503" s="27">
        <v>75.331599999999995</v>
      </c>
      <c r="T503" s="17">
        <f t="shared" si="47"/>
        <v>0.75331599999999999</v>
      </c>
    </row>
    <row r="504" spans="1:20" x14ac:dyDescent="0.25">
      <c r="A504" s="10">
        <f t="shared" si="46"/>
        <v>17</v>
      </c>
      <c r="B504" s="13">
        <v>45429</v>
      </c>
      <c r="C504" s="27">
        <v>96.0852</v>
      </c>
      <c r="D504" s="15">
        <f t="shared" si="42"/>
        <v>0.96085200000000004</v>
      </c>
      <c r="F504" s="13">
        <v>45429</v>
      </c>
      <c r="G504" s="27">
        <v>76.901499999999999</v>
      </c>
      <c r="H504" s="16">
        <f t="shared" si="43"/>
        <v>0.769015</v>
      </c>
      <c r="J504" s="13">
        <v>45429</v>
      </c>
      <c r="K504" s="33">
        <v>86.621300000000005</v>
      </c>
      <c r="L504" s="16">
        <f t="shared" si="44"/>
        <v>0.86621300000000001</v>
      </c>
      <c r="N504" s="13">
        <v>45429</v>
      </c>
      <c r="O504" s="27">
        <v>72.044600000000003</v>
      </c>
      <c r="P504" s="17">
        <f t="shared" si="45"/>
        <v>0.72044600000000003</v>
      </c>
      <c r="R504" s="13">
        <v>45428</v>
      </c>
      <c r="S504" s="27">
        <v>75.275700000000001</v>
      </c>
      <c r="T504" s="17">
        <f t="shared" si="47"/>
        <v>0.75275700000000001</v>
      </c>
    </row>
    <row r="505" spans="1:20" x14ac:dyDescent="0.25">
      <c r="A505" s="10">
        <f t="shared" si="46"/>
        <v>18</v>
      </c>
      <c r="B505" s="13">
        <v>45430</v>
      </c>
      <c r="C505" s="27">
        <v>95.609700000000004</v>
      </c>
      <c r="D505" s="15">
        <f t="shared" si="42"/>
        <v>0.95609700000000009</v>
      </c>
      <c r="F505" s="13">
        <v>45430</v>
      </c>
      <c r="G505" s="27">
        <v>76.723799999999997</v>
      </c>
      <c r="H505" s="16">
        <f t="shared" si="43"/>
        <v>0.76723799999999998</v>
      </c>
      <c r="J505" s="13">
        <v>45430</v>
      </c>
      <c r="K505" s="33">
        <v>86.7089</v>
      </c>
      <c r="L505" s="16">
        <f t="shared" si="44"/>
        <v>0.867089</v>
      </c>
      <c r="N505" s="13">
        <v>45430</v>
      </c>
      <c r="O505" s="27">
        <v>72.031599999999997</v>
      </c>
      <c r="P505" s="17">
        <f t="shared" si="45"/>
        <v>0.72031599999999996</v>
      </c>
      <c r="R505" s="13">
        <v>45429</v>
      </c>
      <c r="S505" s="27">
        <v>75.184899999999999</v>
      </c>
      <c r="T505" s="17">
        <f t="shared" si="47"/>
        <v>0.75184899999999999</v>
      </c>
    </row>
    <row r="506" spans="1:20" x14ac:dyDescent="0.25">
      <c r="A506" s="10">
        <f t="shared" si="46"/>
        <v>19</v>
      </c>
      <c r="B506" s="13">
        <v>45431</v>
      </c>
      <c r="C506" s="27">
        <v>95.51</v>
      </c>
      <c r="D506" s="15">
        <f t="shared" si="42"/>
        <v>0.95510000000000006</v>
      </c>
      <c r="F506" s="13">
        <v>45431</v>
      </c>
      <c r="G506" s="27">
        <v>76.672600000000003</v>
      </c>
      <c r="H506" s="16">
        <f t="shared" si="43"/>
        <v>0.76672600000000002</v>
      </c>
      <c r="J506" s="13">
        <v>45431</v>
      </c>
      <c r="K506" s="33">
        <v>88.159099999999995</v>
      </c>
      <c r="L506" s="16">
        <f t="shared" si="44"/>
        <v>0.8815909999999999</v>
      </c>
      <c r="N506" s="13">
        <v>45431</v>
      </c>
      <c r="O506" s="27">
        <v>72.004300000000001</v>
      </c>
      <c r="P506" s="17">
        <f t="shared" si="45"/>
        <v>0.72004299999999999</v>
      </c>
      <c r="R506" s="13">
        <v>45430</v>
      </c>
      <c r="S506" s="27">
        <v>75.125500000000002</v>
      </c>
      <c r="T506" s="17">
        <f t="shared" si="47"/>
        <v>0.75125500000000001</v>
      </c>
    </row>
    <row r="507" spans="1:20" x14ac:dyDescent="0.25">
      <c r="A507" s="10">
        <f t="shared" si="46"/>
        <v>20</v>
      </c>
      <c r="B507" s="13">
        <v>45432</v>
      </c>
      <c r="C507" s="27">
        <v>95.605900000000005</v>
      </c>
      <c r="D507" s="15">
        <f t="shared" ref="D507:D570" si="48">IF($C507="","",$C507/100)</f>
        <v>0.9560590000000001</v>
      </c>
      <c r="F507" s="13">
        <v>45432</v>
      </c>
      <c r="G507" s="27">
        <v>76.521699999999996</v>
      </c>
      <c r="H507" s="16">
        <f t="shared" si="43"/>
        <v>0.76521699999999993</v>
      </c>
      <c r="J507" s="13">
        <v>45432</v>
      </c>
      <c r="K507" s="33">
        <v>88.914299999999997</v>
      </c>
      <c r="L507" s="16">
        <f t="shared" si="44"/>
        <v>0.88914300000000002</v>
      </c>
      <c r="N507" s="13">
        <v>45432</v>
      </c>
      <c r="O507" s="27">
        <v>71.899500000000003</v>
      </c>
      <c r="P507" s="17">
        <f t="shared" si="45"/>
        <v>0.71899500000000005</v>
      </c>
      <c r="R507" s="13">
        <v>45431</v>
      </c>
      <c r="S507" s="27">
        <v>75.193700000000007</v>
      </c>
      <c r="T507" s="17">
        <f t="shared" si="47"/>
        <v>0.75193700000000008</v>
      </c>
    </row>
    <row r="508" spans="1:20" x14ac:dyDescent="0.25">
      <c r="A508" s="10">
        <f t="shared" si="46"/>
        <v>21</v>
      </c>
      <c r="B508" s="13">
        <v>45433</v>
      </c>
      <c r="C508" s="27">
        <v>95.976600000000005</v>
      </c>
      <c r="D508" s="15">
        <f t="shared" si="48"/>
        <v>0.95976600000000001</v>
      </c>
      <c r="F508" s="13">
        <v>45433</v>
      </c>
      <c r="G508" s="27">
        <v>76.272999999999996</v>
      </c>
      <c r="H508" s="16">
        <f t="shared" si="43"/>
        <v>0.76272999999999991</v>
      </c>
      <c r="J508" s="13">
        <v>45433</v>
      </c>
      <c r="K508" s="33">
        <v>89.788399999999996</v>
      </c>
      <c r="L508" s="16">
        <f t="shared" si="44"/>
        <v>0.8978839999999999</v>
      </c>
      <c r="N508" s="13">
        <v>45433</v>
      </c>
      <c r="O508" s="27">
        <v>71.830500000000001</v>
      </c>
      <c r="P508" s="17">
        <f t="shared" si="45"/>
        <v>0.71830499999999997</v>
      </c>
      <c r="R508" s="13">
        <v>45432</v>
      </c>
      <c r="S508" s="27">
        <v>75.151499999999999</v>
      </c>
      <c r="T508" s="17">
        <f t="shared" si="47"/>
        <v>0.75151499999999993</v>
      </c>
    </row>
    <row r="509" spans="1:20" x14ac:dyDescent="0.25">
      <c r="A509" s="10">
        <f t="shared" si="46"/>
        <v>22</v>
      </c>
      <c r="B509" s="13">
        <v>45434</v>
      </c>
      <c r="C509" s="27">
        <v>96.115899999999996</v>
      </c>
      <c r="D509" s="15">
        <f t="shared" si="48"/>
        <v>0.96115899999999999</v>
      </c>
      <c r="F509" s="13">
        <v>45434</v>
      </c>
      <c r="G509" s="27">
        <v>76.140799999999999</v>
      </c>
      <c r="H509" s="16">
        <f t="shared" si="43"/>
        <v>0.76140799999999997</v>
      </c>
      <c r="J509" s="13">
        <v>45434</v>
      </c>
      <c r="K509" s="33">
        <v>89.937799999999996</v>
      </c>
      <c r="L509" s="16">
        <f t="shared" si="44"/>
        <v>0.89937800000000001</v>
      </c>
      <c r="N509" s="13">
        <v>45434</v>
      </c>
      <c r="O509" s="27">
        <v>71.712599999999995</v>
      </c>
      <c r="P509" s="17">
        <f t="shared" si="45"/>
        <v>0.71712599999999993</v>
      </c>
      <c r="R509" s="13">
        <v>45433</v>
      </c>
      <c r="S509" s="27">
        <v>75.139799999999994</v>
      </c>
      <c r="T509" s="17">
        <f t="shared" si="47"/>
        <v>0.7513979999999999</v>
      </c>
    </row>
    <row r="510" spans="1:20" x14ac:dyDescent="0.25">
      <c r="A510" s="10">
        <f t="shared" si="46"/>
        <v>23</v>
      </c>
      <c r="B510" s="13">
        <v>45435</v>
      </c>
      <c r="C510" s="27">
        <v>96.245800000000003</v>
      </c>
      <c r="D510" s="15">
        <f t="shared" si="48"/>
        <v>0.96245800000000004</v>
      </c>
      <c r="F510" s="13">
        <v>45435</v>
      </c>
      <c r="G510" s="27">
        <v>75.972499999999997</v>
      </c>
      <c r="H510" s="16">
        <f t="shared" si="43"/>
        <v>0.75972499999999998</v>
      </c>
      <c r="J510" s="13">
        <v>45435</v>
      </c>
      <c r="K510" s="33">
        <v>90.397499999999994</v>
      </c>
      <c r="L510" s="16">
        <f t="shared" si="44"/>
        <v>0.90397499999999997</v>
      </c>
      <c r="N510" s="13">
        <v>45435</v>
      </c>
      <c r="O510" s="27">
        <v>71.626800000000003</v>
      </c>
      <c r="P510" s="17">
        <f t="shared" si="45"/>
        <v>0.71626800000000002</v>
      </c>
      <c r="R510" s="13">
        <v>45434</v>
      </c>
      <c r="S510" s="27">
        <v>75.051599999999993</v>
      </c>
      <c r="T510" s="17">
        <f t="shared" si="47"/>
        <v>0.75051599999999996</v>
      </c>
    </row>
    <row r="511" spans="1:20" x14ac:dyDescent="0.25">
      <c r="A511" s="10">
        <f t="shared" si="46"/>
        <v>24</v>
      </c>
      <c r="B511" s="13">
        <v>45436</v>
      </c>
      <c r="C511" s="27">
        <v>96.141900000000007</v>
      </c>
      <c r="D511" s="15">
        <f t="shared" si="48"/>
        <v>0.96141900000000002</v>
      </c>
      <c r="F511" s="13">
        <v>45436</v>
      </c>
      <c r="G511" s="27">
        <v>75.8626</v>
      </c>
      <c r="H511" s="16">
        <f t="shared" si="43"/>
        <v>0.75862600000000002</v>
      </c>
      <c r="J511" s="13">
        <v>45436</v>
      </c>
      <c r="K511" s="33">
        <v>92.295100000000005</v>
      </c>
      <c r="L511" s="16">
        <f t="shared" si="44"/>
        <v>0.92295100000000008</v>
      </c>
      <c r="N511" s="13">
        <v>45436</v>
      </c>
      <c r="O511" s="27">
        <v>71.517799999999994</v>
      </c>
      <c r="P511" s="17">
        <f t="shared" si="45"/>
        <v>0.71517799999999998</v>
      </c>
      <c r="R511" s="13">
        <v>45435</v>
      </c>
      <c r="S511" s="27">
        <v>75.000699999999995</v>
      </c>
      <c r="T511" s="17">
        <f t="shared" si="47"/>
        <v>0.75000699999999998</v>
      </c>
    </row>
    <row r="512" spans="1:20" x14ac:dyDescent="0.25">
      <c r="A512" s="10">
        <f t="shared" si="46"/>
        <v>25</v>
      </c>
      <c r="B512" s="13">
        <v>45437</v>
      </c>
      <c r="C512" s="27">
        <v>96.100800000000007</v>
      </c>
      <c r="D512" s="15">
        <f t="shared" si="48"/>
        <v>0.96100800000000008</v>
      </c>
      <c r="F512" s="13">
        <v>45437</v>
      </c>
      <c r="G512" s="27">
        <v>75.683700000000002</v>
      </c>
      <c r="H512" s="16">
        <f t="shared" ref="H512:H575" si="49">IF($G512="","",$G512/100)</f>
        <v>0.75683699999999998</v>
      </c>
      <c r="J512" s="13">
        <v>45437</v>
      </c>
      <c r="K512" s="33">
        <v>93.223799999999997</v>
      </c>
      <c r="L512" s="16">
        <f t="shared" ref="L512:L575" si="50">IF($K512="","",$K512/100)</f>
        <v>0.93223800000000001</v>
      </c>
      <c r="N512" s="13">
        <v>45437</v>
      </c>
      <c r="O512" s="27">
        <v>71.465699999999998</v>
      </c>
      <c r="P512" s="17">
        <f t="shared" ref="P512:P575" si="51">IF($O512="","",$O512/100)</f>
        <v>0.71465699999999999</v>
      </c>
      <c r="R512" s="13">
        <v>45436</v>
      </c>
      <c r="S512" s="27">
        <v>75.032300000000006</v>
      </c>
      <c r="T512" s="17">
        <f t="shared" si="47"/>
        <v>0.75032300000000007</v>
      </c>
    </row>
    <row r="513" spans="1:20" x14ac:dyDescent="0.25">
      <c r="A513" s="10">
        <f t="shared" ref="A513:A576" si="52">DAY(B513)</f>
        <v>26</v>
      </c>
      <c r="B513" s="13">
        <v>45438</v>
      </c>
      <c r="C513" s="27">
        <v>96.174499999999995</v>
      </c>
      <c r="D513" s="15">
        <f t="shared" si="48"/>
        <v>0.96174499999999996</v>
      </c>
      <c r="F513" s="13">
        <v>45438</v>
      </c>
      <c r="G513" s="27">
        <v>75.568299999999994</v>
      </c>
      <c r="H513" s="16">
        <f t="shared" si="49"/>
        <v>0.75568299999999988</v>
      </c>
      <c r="J513" s="13">
        <v>45438</v>
      </c>
      <c r="K513" s="33">
        <v>93.9739</v>
      </c>
      <c r="L513" s="16">
        <f t="shared" si="50"/>
        <v>0.93973899999999999</v>
      </c>
      <c r="N513" s="13">
        <v>45438</v>
      </c>
      <c r="O513" s="27">
        <v>71.496399999999994</v>
      </c>
      <c r="P513" s="17">
        <f t="shared" si="51"/>
        <v>0.71496399999999993</v>
      </c>
      <c r="R513" s="13">
        <v>45437</v>
      </c>
      <c r="S513" s="27">
        <v>75.027100000000004</v>
      </c>
      <c r="T513" s="17">
        <f t="shared" si="47"/>
        <v>0.75027100000000002</v>
      </c>
    </row>
    <row r="514" spans="1:20" x14ac:dyDescent="0.25">
      <c r="A514" s="10">
        <f t="shared" si="52"/>
        <v>27</v>
      </c>
      <c r="B514" s="13">
        <v>45439</v>
      </c>
      <c r="C514" s="27">
        <v>96.328999999999994</v>
      </c>
      <c r="D514" s="15">
        <f t="shared" si="48"/>
        <v>0.96328999999999998</v>
      </c>
      <c r="F514" s="13">
        <v>45439</v>
      </c>
      <c r="G514" s="27">
        <v>75.358400000000003</v>
      </c>
      <c r="H514" s="16">
        <f t="shared" si="49"/>
        <v>0.75358400000000003</v>
      </c>
      <c r="J514" s="13">
        <v>45439</v>
      </c>
      <c r="K514" s="33">
        <v>94.238299999999995</v>
      </c>
      <c r="L514" s="16">
        <f t="shared" si="50"/>
        <v>0.94238299999999997</v>
      </c>
      <c r="N514" s="13">
        <v>45439</v>
      </c>
      <c r="O514" s="27">
        <v>71.440600000000003</v>
      </c>
      <c r="P514" s="17">
        <f t="shared" si="51"/>
        <v>0.71440599999999999</v>
      </c>
      <c r="R514" s="13">
        <v>45438</v>
      </c>
      <c r="S514" s="27">
        <v>75.084599999999995</v>
      </c>
      <c r="T514" s="17">
        <f t="shared" si="47"/>
        <v>0.7508459999999999</v>
      </c>
    </row>
    <row r="515" spans="1:20" x14ac:dyDescent="0.25">
      <c r="A515" s="10">
        <f t="shared" si="52"/>
        <v>28</v>
      </c>
      <c r="B515" s="13">
        <v>45440</v>
      </c>
      <c r="C515" s="27">
        <v>96.404600000000002</v>
      </c>
      <c r="D515" s="15">
        <f t="shared" si="48"/>
        <v>0.96404600000000007</v>
      </c>
      <c r="F515" s="13">
        <v>45440</v>
      </c>
      <c r="G515" s="27">
        <v>75.176900000000003</v>
      </c>
      <c r="H515" s="16">
        <f t="shared" si="49"/>
        <v>0.75176900000000002</v>
      </c>
      <c r="J515" s="13">
        <v>45440</v>
      </c>
      <c r="K515" s="33">
        <v>94.062600000000003</v>
      </c>
      <c r="L515" s="16">
        <f t="shared" si="50"/>
        <v>0.94062600000000007</v>
      </c>
      <c r="N515" s="13">
        <v>45440</v>
      </c>
      <c r="O515" s="27">
        <v>71.395600000000002</v>
      </c>
      <c r="P515" s="17">
        <f t="shared" si="51"/>
        <v>0.71395600000000004</v>
      </c>
      <c r="R515" s="13">
        <v>45439</v>
      </c>
      <c r="S515" s="27">
        <v>75.034999999999997</v>
      </c>
      <c r="T515" s="17">
        <f t="shared" ref="T515:T578" si="53">IF($S515="","",$S515/100)</f>
        <v>0.75034999999999996</v>
      </c>
    </row>
    <row r="516" spans="1:20" x14ac:dyDescent="0.25">
      <c r="A516" s="10">
        <f t="shared" si="52"/>
        <v>29</v>
      </c>
      <c r="B516" s="13">
        <v>45441</v>
      </c>
      <c r="C516" s="27">
        <v>96.348600000000005</v>
      </c>
      <c r="D516" s="15">
        <f t="shared" si="48"/>
        <v>0.96348600000000006</v>
      </c>
      <c r="F516" s="13">
        <v>45441</v>
      </c>
      <c r="G516" s="27">
        <v>74.970699999999994</v>
      </c>
      <c r="H516" s="16">
        <f t="shared" si="49"/>
        <v>0.7497069999999999</v>
      </c>
      <c r="J516" s="13">
        <v>45441</v>
      </c>
      <c r="K516" s="33">
        <v>93.980199999999996</v>
      </c>
      <c r="L516" s="16">
        <f t="shared" si="50"/>
        <v>0.93980199999999992</v>
      </c>
      <c r="N516" s="13">
        <v>45441</v>
      </c>
      <c r="O516" s="27">
        <v>71.345799999999997</v>
      </c>
      <c r="P516" s="17">
        <f t="shared" si="51"/>
        <v>0.71345799999999993</v>
      </c>
      <c r="R516" s="13">
        <v>45440</v>
      </c>
      <c r="S516" s="27">
        <v>74.962900000000005</v>
      </c>
      <c r="T516" s="17">
        <f t="shared" si="53"/>
        <v>0.7496290000000001</v>
      </c>
    </row>
    <row r="517" spans="1:20" x14ac:dyDescent="0.25">
      <c r="A517" s="10">
        <f t="shared" si="52"/>
        <v>30</v>
      </c>
      <c r="B517" s="13">
        <v>45442</v>
      </c>
      <c r="C517" s="27">
        <v>96.316599999999994</v>
      </c>
      <c r="D517" s="15">
        <f t="shared" si="48"/>
        <v>0.96316599999999997</v>
      </c>
      <c r="F517" s="13">
        <v>45442</v>
      </c>
      <c r="G517" s="27">
        <v>74.785700000000006</v>
      </c>
      <c r="H517" s="16">
        <f t="shared" si="49"/>
        <v>0.74785700000000011</v>
      </c>
      <c r="J517" s="13">
        <v>45442</v>
      </c>
      <c r="K517" s="33">
        <v>94.2637</v>
      </c>
      <c r="L517" s="16">
        <f t="shared" si="50"/>
        <v>0.94263699999999995</v>
      </c>
      <c r="N517" s="13">
        <v>45442</v>
      </c>
      <c r="O517" s="27">
        <v>71.347800000000007</v>
      </c>
      <c r="P517" s="17">
        <f t="shared" si="51"/>
        <v>0.71347800000000006</v>
      </c>
      <c r="R517" s="13">
        <v>45441</v>
      </c>
      <c r="S517" s="27">
        <v>74.882900000000006</v>
      </c>
      <c r="T517" s="17">
        <f t="shared" si="53"/>
        <v>0.74882900000000008</v>
      </c>
    </row>
    <row r="518" spans="1:20" x14ac:dyDescent="0.25">
      <c r="A518" s="10">
        <f t="shared" si="52"/>
        <v>31</v>
      </c>
      <c r="B518" s="13">
        <v>45443</v>
      </c>
      <c r="C518" s="27">
        <v>96.524100000000004</v>
      </c>
      <c r="D518" s="15">
        <f t="shared" si="48"/>
        <v>0.96524100000000002</v>
      </c>
      <c r="F518" s="13">
        <v>45443</v>
      </c>
      <c r="G518" s="27">
        <v>74.665099999999995</v>
      </c>
      <c r="H518" s="16">
        <f t="shared" si="49"/>
        <v>0.74665099999999995</v>
      </c>
      <c r="J518" s="13">
        <v>45443</v>
      </c>
      <c r="K518" s="33">
        <v>94.559700000000007</v>
      </c>
      <c r="L518" s="16">
        <f t="shared" si="50"/>
        <v>0.94559700000000002</v>
      </c>
      <c r="N518" s="13">
        <v>45443</v>
      </c>
      <c r="O518" s="27">
        <v>71.335499999999996</v>
      </c>
      <c r="P518" s="17">
        <f t="shared" si="51"/>
        <v>0.71335499999999996</v>
      </c>
      <c r="R518" s="13">
        <v>45442</v>
      </c>
      <c r="S518" s="27">
        <v>74.869699999999995</v>
      </c>
      <c r="T518" s="17">
        <f t="shared" si="53"/>
        <v>0.74869699999999995</v>
      </c>
    </row>
    <row r="519" spans="1:20" x14ac:dyDescent="0.25">
      <c r="A519" s="10">
        <f t="shared" si="52"/>
        <v>1</v>
      </c>
      <c r="B519" s="13">
        <v>45444</v>
      </c>
      <c r="C519" s="27">
        <v>96.654399999999995</v>
      </c>
      <c r="D519" s="15">
        <f t="shared" si="48"/>
        <v>0.96654399999999996</v>
      </c>
      <c r="F519" s="13">
        <v>45444</v>
      </c>
      <c r="G519" s="27">
        <v>74.484399999999994</v>
      </c>
      <c r="H519" s="16">
        <f t="shared" si="49"/>
        <v>0.74484399999999995</v>
      </c>
      <c r="J519" s="13">
        <v>45444</v>
      </c>
      <c r="K519" s="33">
        <v>94.638199999999998</v>
      </c>
      <c r="L519" s="16">
        <f t="shared" si="50"/>
        <v>0.94638199999999995</v>
      </c>
      <c r="N519" s="13">
        <v>45444</v>
      </c>
      <c r="O519" s="27">
        <v>71.290199999999999</v>
      </c>
      <c r="P519" s="17">
        <f t="shared" si="51"/>
        <v>0.71290200000000004</v>
      </c>
      <c r="R519" s="13">
        <v>45443</v>
      </c>
      <c r="S519" s="27">
        <v>74.871300000000005</v>
      </c>
      <c r="T519" s="17">
        <f t="shared" si="53"/>
        <v>0.74871300000000007</v>
      </c>
    </row>
    <row r="520" spans="1:20" x14ac:dyDescent="0.25">
      <c r="A520" s="10">
        <f t="shared" si="52"/>
        <v>2</v>
      </c>
      <c r="B520" s="13">
        <v>45445</v>
      </c>
      <c r="C520" s="27">
        <v>96.633099999999999</v>
      </c>
      <c r="D520" s="15">
        <f t="shared" si="48"/>
        <v>0.96633099999999994</v>
      </c>
      <c r="F520" s="13">
        <v>45445</v>
      </c>
      <c r="G520" s="27">
        <v>74.298299999999998</v>
      </c>
      <c r="H520" s="16">
        <f t="shared" si="49"/>
        <v>0.74298299999999995</v>
      </c>
      <c r="J520" s="13">
        <v>45445</v>
      </c>
      <c r="K520" s="33">
        <v>94.640799999999999</v>
      </c>
      <c r="L520" s="16">
        <f t="shared" si="50"/>
        <v>0.94640800000000003</v>
      </c>
      <c r="N520" s="13">
        <v>45445</v>
      </c>
      <c r="O520" s="27">
        <v>71.232500000000002</v>
      </c>
      <c r="P520" s="17">
        <f t="shared" si="51"/>
        <v>0.71232499999999999</v>
      </c>
      <c r="R520" s="13">
        <v>45444</v>
      </c>
      <c r="S520" s="27">
        <v>74.819999999999993</v>
      </c>
      <c r="T520" s="17">
        <f t="shared" si="53"/>
        <v>0.74819999999999998</v>
      </c>
    </row>
    <row r="521" spans="1:20" x14ac:dyDescent="0.25">
      <c r="A521" s="10">
        <f t="shared" si="52"/>
        <v>3</v>
      </c>
      <c r="B521" s="13">
        <v>45446</v>
      </c>
      <c r="C521" s="27">
        <v>96.328900000000004</v>
      </c>
      <c r="D521" s="15">
        <f t="shared" si="48"/>
        <v>0.96328900000000006</v>
      </c>
      <c r="F521" s="13">
        <v>45446</v>
      </c>
      <c r="G521" s="27">
        <v>74.102099999999993</v>
      </c>
      <c r="H521" s="16">
        <f t="shared" si="49"/>
        <v>0.74102099999999993</v>
      </c>
      <c r="J521" s="13">
        <v>45446</v>
      </c>
      <c r="K521" s="33">
        <v>94.2804</v>
      </c>
      <c r="L521" s="16">
        <f t="shared" si="50"/>
        <v>0.94280399999999998</v>
      </c>
      <c r="N521" s="13">
        <v>45446</v>
      </c>
      <c r="O521" s="27">
        <v>71.135300000000001</v>
      </c>
      <c r="P521" s="17">
        <f t="shared" si="51"/>
        <v>0.71135300000000001</v>
      </c>
      <c r="R521" s="13">
        <v>45445</v>
      </c>
      <c r="S521" s="27">
        <v>74.745699999999999</v>
      </c>
      <c r="T521" s="17">
        <f t="shared" si="53"/>
        <v>0.74745700000000004</v>
      </c>
    </row>
    <row r="522" spans="1:20" x14ac:dyDescent="0.25">
      <c r="A522" s="10">
        <f t="shared" si="52"/>
        <v>4</v>
      </c>
      <c r="B522" s="13">
        <v>45447</v>
      </c>
      <c r="C522" s="27">
        <v>95.943100000000001</v>
      </c>
      <c r="D522" s="15">
        <f t="shared" si="48"/>
        <v>0.95943100000000003</v>
      </c>
      <c r="F522" s="13">
        <v>45447</v>
      </c>
      <c r="G522" s="27">
        <v>74.030299999999997</v>
      </c>
      <c r="H522" s="16">
        <f t="shared" si="49"/>
        <v>0.74030299999999993</v>
      </c>
      <c r="J522" s="13">
        <v>45447</v>
      </c>
      <c r="K522" s="33">
        <v>94.186499999999995</v>
      </c>
      <c r="L522" s="16">
        <f t="shared" si="50"/>
        <v>0.94186499999999995</v>
      </c>
      <c r="N522" s="13">
        <v>45447</v>
      </c>
      <c r="O522" s="27">
        <v>71.039299999999997</v>
      </c>
      <c r="P522" s="17">
        <f t="shared" si="51"/>
        <v>0.71039299999999994</v>
      </c>
      <c r="R522" s="13">
        <v>45446</v>
      </c>
      <c r="S522" s="27">
        <v>74.601600000000005</v>
      </c>
      <c r="T522" s="17">
        <f t="shared" si="53"/>
        <v>0.74601600000000001</v>
      </c>
    </row>
    <row r="523" spans="1:20" x14ac:dyDescent="0.25">
      <c r="A523" s="10">
        <f t="shared" si="52"/>
        <v>5</v>
      </c>
      <c r="B523" s="13">
        <v>45448</v>
      </c>
      <c r="C523" s="27">
        <v>95.592600000000004</v>
      </c>
      <c r="D523" s="15">
        <f t="shared" si="48"/>
        <v>0.95592600000000005</v>
      </c>
      <c r="F523" s="13">
        <v>45448</v>
      </c>
      <c r="G523" s="27">
        <v>73.918599999999998</v>
      </c>
      <c r="H523" s="16">
        <f t="shared" si="49"/>
        <v>0.73918600000000001</v>
      </c>
      <c r="J523" s="13">
        <v>45448</v>
      </c>
      <c r="K523" s="33">
        <v>94.114199999999997</v>
      </c>
      <c r="L523" s="16">
        <f t="shared" si="50"/>
        <v>0.94114199999999992</v>
      </c>
      <c r="N523" s="13">
        <v>45448</v>
      </c>
      <c r="O523" s="27">
        <v>70.935000000000002</v>
      </c>
      <c r="P523" s="17">
        <f t="shared" si="51"/>
        <v>0.70935000000000004</v>
      </c>
      <c r="R523" s="13">
        <v>45447</v>
      </c>
      <c r="S523" s="27">
        <v>74.494900000000001</v>
      </c>
      <c r="T523" s="17">
        <f t="shared" si="53"/>
        <v>0.74494899999999997</v>
      </c>
    </row>
    <row r="524" spans="1:20" x14ac:dyDescent="0.25">
      <c r="A524" s="10">
        <f t="shared" si="52"/>
        <v>6</v>
      </c>
      <c r="B524" s="13">
        <v>45449</v>
      </c>
      <c r="C524" s="27">
        <v>95.393100000000004</v>
      </c>
      <c r="D524" s="15">
        <f t="shared" si="48"/>
        <v>0.95393100000000008</v>
      </c>
      <c r="F524" s="13">
        <v>45449</v>
      </c>
      <c r="G524" s="27">
        <v>73.797899999999998</v>
      </c>
      <c r="H524" s="16">
        <f t="shared" si="49"/>
        <v>0.73797899999999994</v>
      </c>
      <c r="J524" s="13">
        <v>45449</v>
      </c>
      <c r="K524" s="33">
        <v>94.020899999999997</v>
      </c>
      <c r="L524" s="16">
        <f t="shared" si="50"/>
        <v>0.94020899999999996</v>
      </c>
      <c r="N524" s="13">
        <v>45449</v>
      </c>
      <c r="O524" s="27">
        <v>70.844099999999997</v>
      </c>
      <c r="P524" s="17">
        <f t="shared" si="51"/>
        <v>0.70844099999999999</v>
      </c>
      <c r="R524" s="13">
        <v>45448</v>
      </c>
      <c r="S524" s="27">
        <v>74.378699999999995</v>
      </c>
      <c r="T524" s="17">
        <f t="shared" si="53"/>
        <v>0.74378699999999998</v>
      </c>
    </row>
    <row r="525" spans="1:20" x14ac:dyDescent="0.25">
      <c r="A525" s="10">
        <f t="shared" si="52"/>
        <v>7</v>
      </c>
      <c r="B525" s="13">
        <v>45450</v>
      </c>
      <c r="C525" s="27">
        <v>95.298599999999993</v>
      </c>
      <c r="D525" s="15">
        <f t="shared" si="48"/>
        <v>0.95298599999999989</v>
      </c>
      <c r="F525" s="13">
        <v>45450</v>
      </c>
      <c r="G525" s="27">
        <v>73.596800000000002</v>
      </c>
      <c r="H525" s="16">
        <f t="shared" si="49"/>
        <v>0.73596800000000007</v>
      </c>
      <c r="J525" s="13">
        <v>45450</v>
      </c>
      <c r="K525" s="33">
        <v>93.764399999999995</v>
      </c>
      <c r="L525" s="16">
        <f t="shared" si="50"/>
        <v>0.93764399999999992</v>
      </c>
      <c r="N525" s="13">
        <v>45450</v>
      </c>
      <c r="O525" s="27">
        <v>70.752700000000004</v>
      </c>
      <c r="P525" s="17">
        <f t="shared" si="51"/>
        <v>0.70752700000000002</v>
      </c>
      <c r="R525" s="13">
        <v>45449</v>
      </c>
      <c r="S525" s="27">
        <v>74.276600000000002</v>
      </c>
      <c r="T525" s="17">
        <f t="shared" si="53"/>
        <v>0.74276600000000004</v>
      </c>
    </row>
    <row r="526" spans="1:20" x14ac:dyDescent="0.25">
      <c r="A526" s="10">
        <f t="shared" si="52"/>
        <v>8</v>
      </c>
      <c r="B526" s="13">
        <v>45451</v>
      </c>
      <c r="C526" s="27">
        <v>95.3626</v>
      </c>
      <c r="D526" s="15">
        <f t="shared" si="48"/>
        <v>0.95362599999999997</v>
      </c>
      <c r="F526" s="13">
        <v>45451</v>
      </c>
      <c r="G526" s="27">
        <v>73.457099999999997</v>
      </c>
      <c r="H526" s="16">
        <f t="shared" si="49"/>
        <v>0.73457099999999997</v>
      </c>
      <c r="J526" s="13">
        <v>45451</v>
      </c>
      <c r="K526" s="33">
        <v>93.5334</v>
      </c>
      <c r="L526" s="16">
        <f t="shared" si="50"/>
        <v>0.935334</v>
      </c>
      <c r="N526" s="13">
        <v>45451</v>
      </c>
      <c r="O526" s="27">
        <v>70.715999999999994</v>
      </c>
      <c r="P526" s="17">
        <f t="shared" si="51"/>
        <v>0.7071599999999999</v>
      </c>
      <c r="R526" s="13">
        <v>45450</v>
      </c>
      <c r="S526" s="27">
        <v>74.1541</v>
      </c>
      <c r="T526" s="17">
        <f t="shared" si="53"/>
        <v>0.74154100000000001</v>
      </c>
    </row>
    <row r="527" spans="1:20" x14ac:dyDescent="0.25">
      <c r="A527" s="10">
        <f t="shared" si="52"/>
        <v>9</v>
      </c>
      <c r="B527" s="13">
        <v>45452</v>
      </c>
      <c r="C527" s="27">
        <v>95.327500000000001</v>
      </c>
      <c r="D527" s="15">
        <f t="shared" si="48"/>
        <v>0.95327499999999998</v>
      </c>
      <c r="F527" s="13">
        <v>45452</v>
      </c>
      <c r="G527" s="27">
        <v>73.288499999999999</v>
      </c>
      <c r="H527" s="16">
        <f t="shared" si="49"/>
        <v>0.73288500000000001</v>
      </c>
      <c r="J527" s="13">
        <v>45452</v>
      </c>
      <c r="K527" s="33">
        <v>93.425899999999999</v>
      </c>
      <c r="L527" s="16">
        <f t="shared" si="50"/>
        <v>0.93425899999999995</v>
      </c>
      <c r="N527" s="13">
        <v>45452</v>
      </c>
      <c r="O527" s="27">
        <v>70.645600000000002</v>
      </c>
      <c r="P527" s="17">
        <f t="shared" si="51"/>
        <v>0.70645599999999997</v>
      </c>
      <c r="R527" s="13">
        <v>45451</v>
      </c>
      <c r="S527" s="27">
        <v>74.090800000000002</v>
      </c>
      <c r="T527" s="17">
        <f t="shared" si="53"/>
        <v>0.74090800000000001</v>
      </c>
    </row>
    <row r="528" spans="1:20" x14ac:dyDescent="0.25">
      <c r="A528" s="10">
        <f t="shared" si="52"/>
        <v>10</v>
      </c>
      <c r="B528" s="13">
        <v>45453</v>
      </c>
      <c r="C528" s="27">
        <v>95.231700000000004</v>
      </c>
      <c r="D528" s="15">
        <f t="shared" si="48"/>
        <v>0.95231700000000008</v>
      </c>
      <c r="F528" s="13">
        <v>45453</v>
      </c>
      <c r="G528" s="27">
        <v>73.075900000000004</v>
      </c>
      <c r="H528" s="16">
        <f t="shared" si="49"/>
        <v>0.73075900000000005</v>
      </c>
      <c r="J528" s="13">
        <v>45453</v>
      </c>
      <c r="K528" s="33">
        <v>92.928600000000003</v>
      </c>
      <c r="L528" s="16">
        <f t="shared" si="50"/>
        <v>0.92928600000000006</v>
      </c>
      <c r="N528" s="13">
        <v>45453</v>
      </c>
      <c r="O528" s="27">
        <v>70.426100000000005</v>
      </c>
      <c r="P528" s="17">
        <f t="shared" si="51"/>
        <v>0.70426100000000003</v>
      </c>
      <c r="R528" s="13">
        <v>45452</v>
      </c>
      <c r="S528" s="27">
        <v>74.002200000000002</v>
      </c>
      <c r="T528" s="17">
        <f t="shared" si="53"/>
        <v>0.74002200000000007</v>
      </c>
    </row>
    <row r="529" spans="1:20" x14ac:dyDescent="0.25">
      <c r="A529" s="10">
        <f t="shared" si="52"/>
        <v>11</v>
      </c>
      <c r="B529" s="13">
        <v>45454</v>
      </c>
      <c r="C529" s="27">
        <v>95.188299999999998</v>
      </c>
      <c r="D529" s="15">
        <f t="shared" si="48"/>
        <v>0.95188300000000003</v>
      </c>
      <c r="F529" s="13">
        <v>45454</v>
      </c>
      <c r="G529" s="27">
        <v>72.893100000000004</v>
      </c>
      <c r="H529" s="16">
        <f t="shared" si="49"/>
        <v>0.728931</v>
      </c>
      <c r="J529" s="13">
        <v>45454</v>
      </c>
      <c r="K529" s="33">
        <v>92.1905</v>
      </c>
      <c r="L529" s="16">
        <f t="shared" si="50"/>
        <v>0.92190499999999997</v>
      </c>
      <c r="N529" s="13">
        <v>45454</v>
      </c>
      <c r="O529" s="27">
        <v>70.350899999999996</v>
      </c>
      <c r="P529" s="17">
        <f t="shared" si="51"/>
        <v>0.70350899999999994</v>
      </c>
      <c r="R529" s="13">
        <v>45453</v>
      </c>
      <c r="S529" s="27">
        <v>73.771000000000001</v>
      </c>
      <c r="T529" s="17">
        <f t="shared" si="53"/>
        <v>0.73770999999999998</v>
      </c>
    </row>
    <row r="530" spans="1:20" x14ac:dyDescent="0.25">
      <c r="A530" s="10">
        <f t="shared" si="52"/>
        <v>12</v>
      </c>
      <c r="B530" s="13">
        <v>45455</v>
      </c>
      <c r="C530" s="27">
        <v>95.213899999999995</v>
      </c>
      <c r="D530" s="15">
        <f t="shared" si="48"/>
        <v>0.95213899999999996</v>
      </c>
      <c r="F530" s="13">
        <v>45455</v>
      </c>
      <c r="G530" s="27">
        <v>72.727400000000003</v>
      </c>
      <c r="H530" s="16">
        <f t="shared" si="49"/>
        <v>0.72727399999999998</v>
      </c>
      <c r="J530" s="13">
        <v>45455</v>
      </c>
      <c r="K530" s="33">
        <v>91.166200000000003</v>
      </c>
      <c r="L530" s="16">
        <f t="shared" si="50"/>
        <v>0.91166200000000008</v>
      </c>
      <c r="N530" s="13">
        <v>45455</v>
      </c>
      <c r="O530" s="27">
        <v>70.232399999999998</v>
      </c>
      <c r="P530" s="17">
        <f t="shared" si="51"/>
        <v>0.70232399999999995</v>
      </c>
      <c r="R530" s="13">
        <v>45454</v>
      </c>
      <c r="S530" s="27">
        <v>73.632000000000005</v>
      </c>
      <c r="T530" s="17">
        <f t="shared" si="53"/>
        <v>0.73632000000000009</v>
      </c>
    </row>
    <row r="531" spans="1:20" x14ac:dyDescent="0.25">
      <c r="A531" s="10">
        <f t="shared" si="52"/>
        <v>13</v>
      </c>
      <c r="B531" s="13">
        <v>45456</v>
      </c>
      <c r="C531" s="27">
        <v>94.995099999999994</v>
      </c>
      <c r="D531" s="15">
        <f t="shared" si="48"/>
        <v>0.94995099999999999</v>
      </c>
      <c r="F531" s="13">
        <v>45456</v>
      </c>
      <c r="G531" s="27">
        <v>72.567899999999995</v>
      </c>
      <c r="H531" s="16">
        <f t="shared" si="49"/>
        <v>0.72567899999999996</v>
      </c>
      <c r="J531" s="13">
        <v>45456</v>
      </c>
      <c r="K531" s="33">
        <v>90.217299999999994</v>
      </c>
      <c r="L531" s="16">
        <f t="shared" si="50"/>
        <v>0.90217299999999989</v>
      </c>
      <c r="N531" s="13">
        <v>45456</v>
      </c>
      <c r="O531" s="27">
        <v>70.112399999999994</v>
      </c>
      <c r="P531" s="17">
        <f t="shared" si="51"/>
        <v>0.70112399999999997</v>
      </c>
      <c r="R531" s="13">
        <v>45455</v>
      </c>
      <c r="S531" s="27">
        <v>73.449200000000005</v>
      </c>
      <c r="T531" s="17">
        <f t="shared" si="53"/>
        <v>0.73449200000000003</v>
      </c>
    </row>
    <row r="532" spans="1:20" x14ac:dyDescent="0.25">
      <c r="A532" s="10">
        <f t="shared" si="52"/>
        <v>14</v>
      </c>
      <c r="B532" s="13">
        <v>45457</v>
      </c>
      <c r="C532" s="27">
        <v>94.925600000000003</v>
      </c>
      <c r="D532" s="15">
        <f t="shared" si="48"/>
        <v>0.94925599999999999</v>
      </c>
      <c r="F532" s="13">
        <v>45457</v>
      </c>
      <c r="G532" s="27">
        <v>72.369399999999999</v>
      </c>
      <c r="H532" s="16">
        <f t="shared" si="49"/>
        <v>0.72369399999999995</v>
      </c>
      <c r="J532" s="13">
        <v>45457</v>
      </c>
      <c r="K532" s="33">
        <v>89.194000000000003</v>
      </c>
      <c r="L532" s="16">
        <f t="shared" si="50"/>
        <v>0.89194000000000007</v>
      </c>
      <c r="N532" s="13">
        <v>45457</v>
      </c>
      <c r="O532" s="27">
        <v>69.969899999999996</v>
      </c>
      <c r="P532" s="17">
        <f t="shared" si="51"/>
        <v>0.69969899999999996</v>
      </c>
      <c r="R532" s="13">
        <v>45456</v>
      </c>
      <c r="S532" s="27">
        <v>73.259</v>
      </c>
      <c r="T532" s="17">
        <f t="shared" si="53"/>
        <v>0.73258999999999996</v>
      </c>
    </row>
    <row r="533" spans="1:20" x14ac:dyDescent="0.25">
      <c r="A533" s="10">
        <f t="shared" si="52"/>
        <v>15</v>
      </c>
      <c r="B533" s="13">
        <v>45458</v>
      </c>
      <c r="C533" s="27">
        <v>94.759799999999998</v>
      </c>
      <c r="D533" s="15">
        <f t="shared" si="48"/>
        <v>0.94759799999999994</v>
      </c>
      <c r="F533" s="13">
        <v>45458</v>
      </c>
      <c r="G533" s="27">
        <v>72.104500000000002</v>
      </c>
      <c r="H533" s="16">
        <f t="shared" si="49"/>
        <v>0.72104500000000005</v>
      </c>
      <c r="J533" s="13">
        <v>45458</v>
      </c>
      <c r="K533" s="33">
        <v>88.398899999999998</v>
      </c>
      <c r="L533" s="16">
        <f t="shared" si="50"/>
        <v>0.88398900000000002</v>
      </c>
      <c r="N533" s="13">
        <v>45458</v>
      </c>
      <c r="O533" s="27">
        <v>69.8904</v>
      </c>
      <c r="P533" s="17">
        <f t="shared" si="51"/>
        <v>0.69890399999999997</v>
      </c>
      <c r="R533" s="13">
        <v>45457</v>
      </c>
      <c r="S533" s="27">
        <v>73.048699999999997</v>
      </c>
      <c r="T533" s="17">
        <f t="shared" si="53"/>
        <v>0.730487</v>
      </c>
    </row>
    <row r="534" spans="1:20" x14ac:dyDescent="0.25">
      <c r="A534" s="10">
        <f t="shared" si="52"/>
        <v>16</v>
      </c>
      <c r="B534" s="13">
        <v>45459</v>
      </c>
      <c r="C534" s="27">
        <v>94.648899999999998</v>
      </c>
      <c r="D534" s="15">
        <f t="shared" si="48"/>
        <v>0.94648900000000002</v>
      </c>
      <c r="F534" s="13">
        <v>45459</v>
      </c>
      <c r="G534" s="27">
        <v>71.953000000000003</v>
      </c>
      <c r="H534" s="16">
        <f t="shared" si="49"/>
        <v>0.71953</v>
      </c>
      <c r="J534" s="13">
        <v>45459</v>
      </c>
      <c r="K534" s="33">
        <v>88.330100000000002</v>
      </c>
      <c r="L534" s="16">
        <f t="shared" si="50"/>
        <v>0.883301</v>
      </c>
      <c r="N534" s="13">
        <v>45459</v>
      </c>
      <c r="O534" s="27">
        <v>69.819199999999995</v>
      </c>
      <c r="P534" s="17">
        <f t="shared" si="51"/>
        <v>0.69819199999999992</v>
      </c>
      <c r="R534" s="13">
        <v>45458</v>
      </c>
      <c r="S534" s="27">
        <v>72.881699999999995</v>
      </c>
      <c r="T534" s="17">
        <f t="shared" si="53"/>
        <v>0.72881699999999994</v>
      </c>
    </row>
    <row r="535" spans="1:20" x14ac:dyDescent="0.25">
      <c r="A535" s="10">
        <f t="shared" si="52"/>
        <v>17</v>
      </c>
      <c r="B535" s="13">
        <v>45460</v>
      </c>
      <c r="C535" s="27">
        <v>94.317800000000005</v>
      </c>
      <c r="D535" s="15">
        <f t="shared" si="48"/>
        <v>0.94317800000000007</v>
      </c>
      <c r="F535" s="13">
        <v>45460</v>
      </c>
      <c r="G535" s="27">
        <v>71.503699999999995</v>
      </c>
      <c r="H535" s="16">
        <f t="shared" si="49"/>
        <v>0.71503699999999992</v>
      </c>
      <c r="J535" s="13">
        <v>45460</v>
      </c>
      <c r="K535" s="33">
        <v>88.424000000000007</v>
      </c>
      <c r="L535" s="16">
        <f t="shared" si="50"/>
        <v>0.88424000000000003</v>
      </c>
      <c r="N535" s="13">
        <v>45460</v>
      </c>
      <c r="O535" s="27">
        <v>69.634299999999996</v>
      </c>
      <c r="P535" s="17">
        <f t="shared" si="51"/>
        <v>0.69634299999999993</v>
      </c>
      <c r="R535" s="13">
        <v>45459</v>
      </c>
      <c r="S535" s="27">
        <v>72.794399999999996</v>
      </c>
      <c r="T535" s="17">
        <f t="shared" si="53"/>
        <v>0.72794399999999992</v>
      </c>
    </row>
    <row r="536" spans="1:20" x14ac:dyDescent="0.25">
      <c r="A536" s="10">
        <f t="shared" si="52"/>
        <v>18</v>
      </c>
      <c r="B536" s="13">
        <v>45461</v>
      </c>
      <c r="C536" s="27">
        <v>93.927000000000007</v>
      </c>
      <c r="D536" s="15">
        <f t="shared" si="48"/>
        <v>0.93927000000000005</v>
      </c>
      <c r="F536" s="13">
        <v>45461</v>
      </c>
      <c r="G536" s="27">
        <v>71.430599999999998</v>
      </c>
      <c r="H536" s="16">
        <f t="shared" si="49"/>
        <v>0.714306</v>
      </c>
      <c r="J536" s="13">
        <v>45461</v>
      </c>
      <c r="K536" s="33">
        <v>88.898600000000002</v>
      </c>
      <c r="L536" s="16">
        <f t="shared" si="50"/>
        <v>0.88898600000000005</v>
      </c>
      <c r="N536" s="13">
        <v>45461</v>
      </c>
      <c r="O536" s="27">
        <v>69.508300000000006</v>
      </c>
      <c r="P536" s="17">
        <f t="shared" si="51"/>
        <v>0.69508300000000001</v>
      </c>
      <c r="R536" s="13">
        <v>45460</v>
      </c>
      <c r="S536" s="27">
        <v>72.574600000000004</v>
      </c>
      <c r="T536" s="17">
        <f t="shared" si="53"/>
        <v>0.725746</v>
      </c>
    </row>
    <row r="537" spans="1:20" x14ac:dyDescent="0.25">
      <c r="A537" s="10">
        <f t="shared" si="52"/>
        <v>19</v>
      </c>
      <c r="B537" s="13">
        <v>45462</v>
      </c>
      <c r="C537" s="27">
        <v>93.706900000000005</v>
      </c>
      <c r="D537" s="15">
        <f t="shared" si="48"/>
        <v>0.93706900000000004</v>
      </c>
      <c r="F537" s="13">
        <v>45462</v>
      </c>
      <c r="G537" s="27">
        <v>71.338300000000004</v>
      </c>
      <c r="H537" s="16">
        <f t="shared" si="49"/>
        <v>0.71338299999999999</v>
      </c>
      <c r="J537" s="13">
        <v>45462</v>
      </c>
      <c r="K537" s="33">
        <v>89.166399999999996</v>
      </c>
      <c r="L537" s="16">
        <f t="shared" si="50"/>
        <v>0.89166400000000001</v>
      </c>
      <c r="N537" s="13">
        <v>45462</v>
      </c>
      <c r="O537" s="27">
        <v>69.278700000000001</v>
      </c>
      <c r="P537" s="17">
        <f t="shared" si="51"/>
        <v>0.69278700000000004</v>
      </c>
      <c r="R537" s="13">
        <v>45461</v>
      </c>
      <c r="S537" s="27">
        <v>72.486199999999997</v>
      </c>
      <c r="T537" s="17">
        <f t="shared" si="53"/>
        <v>0.72486200000000001</v>
      </c>
    </row>
    <row r="538" spans="1:20" x14ac:dyDescent="0.25">
      <c r="A538" s="10">
        <f t="shared" si="52"/>
        <v>20</v>
      </c>
      <c r="B538" s="13">
        <v>45463</v>
      </c>
      <c r="C538" s="27">
        <v>93.609399999999994</v>
      </c>
      <c r="D538" s="15">
        <f t="shared" si="48"/>
        <v>0.93609399999999998</v>
      </c>
      <c r="F538" s="13">
        <v>45463</v>
      </c>
      <c r="G538" s="27">
        <v>71.170500000000004</v>
      </c>
      <c r="H538" s="16">
        <f t="shared" si="49"/>
        <v>0.71170500000000003</v>
      </c>
      <c r="J538" s="13">
        <v>45463</v>
      </c>
      <c r="K538" s="33">
        <v>89.197299999999998</v>
      </c>
      <c r="L538" s="16">
        <f t="shared" si="50"/>
        <v>0.89197300000000002</v>
      </c>
      <c r="N538" s="13">
        <v>45463</v>
      </c>
      <c r="O538" s="27">
        <v>69.13</v>
      </c>
      <c r="P538" s="17">
        <f t="shared" si="51"/>
        <v>0.69129999999999991</v>
      </c>
      <c r="R538" s="13">
        <v>45462</v>
      </c>
      <c r="S538" s="27">
        <v>72.316199999999995</v>
      </c>
      <c r="T538" s="17">
        <f t="shared" si="53"/>
        <v>0.72316199999999997</v>
      </c>
    </row>
    <row r="539" spans="1:20" x14ac:dyDescent="0.25">
      <c r="A539" s="10">
        <f t="shared" si="52"/>
        <v>21</v>
      </c>
      <c r="B539" s="13">
        <v>45464</v>
      </c>
      <c r="C539" s="27">
        <v>93.523499999999999</v>
      </c>
      <c r="D539" s="15">
        <f t="shared" si="48"/>
        <v>0.93523500000000004</v>
      </c>
      <c r="F539" s="13">
        <v>45464</v>
      </c>
      <c r="G539" s="27">
        <v>71.043999999999997</v>
      </c>
      <c r="H539" s="16">
        <f t="shared" si="49"/>
        <v>0.71043999999999996</v>
      </c>
      <c r="J539" s="13">
        <v>45464</v>
      </c>
      <c r="K539" s="33">
        <v>89.148600000000002</v>
      </c>
      <c r="L539" s="16">
        <f t="shared" si="50"/>
        <v>0.891486</v>
      </c>
      <c r="N539" s="13">
        <v>45464</v>
      </c>
      <c r="O539" s="27">
        <v>68.962699999999998</v>
      </c>
      <c r="P539" s="17">
        <f t="shared" si="51"/>
        <v>0.68962699999999999</v>
      </c>
      <c r="R539" s="13">
        <v>45463</v>
      </c>
      <c r="S539" s="27">
        <v>72.179400000000001</v>
      </c>
      <c r="T539" s="17">
        <f t="shared" si="53"/>
        <v>0.72179400000000005</v>
      </c>
    </row>
    <row r="540" spans="1:20" x14ac:dyDescent="0.25">
      <c r="A540" s="10">
        <f t="shared" si="52"/>
        <v>22</v>
      </c>
      <c r="B540" s="13">
        <v>45465</v>
      </c>
      <c r="C540" s="27">
        <v>93.378100000000003</v>
      </c>
      <c r="D540" s="15">
        <f t="shared" si="48"/>
        <v>0.93378100000000008</v>
      </c>
      <c r="F540" s="13">
        <v>45465</v>
      </c>
      <c r="G540" s="27">
        <v>70.880600000000001</v>
      </c>
      <c r="H540" s="16">
        <f t="shared" si="49"/>
        <v>0.70880600000000005</v>
      </c>
      <c r="J540" s="13">
        <v>45465</v>
      </c>
      <c r="K540" s="33">
        <v>88.369900000000001</v>
      </c>
      <c r="L540" s="16">
        <f t="shared" si="50"/>
        <v>0.88369900000000001</v>
      </c>
      <c r="N540" s="13">
        <v>45465</v>
      </c>
      <c r="O540" s="27">
        <v>68.847499999999997</v>
      </c>
      <c r="P540" s="17">
        <f t="shared" si="51"/>
        <v>0.68847499999999995</v>
      </c>
      <c r="R540" s="13">
        <v>45464</v>
      </c>
      <c r="S540" s="27">
        <v>72.031899999999993</v>
      </c>
      <c r="T540" s="17">
        <f t="shared" si="53"/>
        <v>0.72031899999999993</v>
      </c>
    </row>
    <row r="541" spans="1:20" x14ac:dyDescent="0.25">
      <c r="A541" s="10">
        <f t="shared" si="52"/>
        <v>23</v>
      </c>
      <c r="B541" s="13">
        <v>45466</v>
      </c>
      <c r="C541" s="27">
        <v>93.187100000000001</v>
      </c>
      <c r="D541" s="15">
        <f t="shared" si="48"/>
        <v>0.931871</v>
      </c>
      <c r="F541" s="13">
        <v>45466</v>
      </c>
      <c r="G541" s="27">
        <v>70.709800000000001</v>
      </c>
      <c r="H541" s="16">
        <f t="shared" si="49"/>
        <v>0.707098</v>
      </c>
      <c r="J541" s="13">
        <v>45466</v>
      </c>
      <c r="K541" s="33">
        <v>87.759799999999998</v>
      </c>
      <c r="L541" s="16">
        <f t="shared" si="50"/>
        <v>0.87759799999999999</v>
      </c>
      <c r="N541" s="13">
        <v>45466</v>
      </c>
      <c r="O541" s="27">
        <v>68.753299999999996</v>
      </c>
      <c r="P541" s="17">
        <f t="shared" si="51"/>
        <v>0.68753299999999995</v>
      </c>
      <c r="R541" s="13">
        <v>45465</v>
      </c>
      <c r="S541" s="27">
        <v>71.860100000000003</v>
      </c>
      <c r="T541" s="17">
        <f t="shared" si="53"/>
        <v>0.71860100000000005</v>
      </c>
    </row>
    <row r="542" spans="1:20" x14ac:dyDescent="0.25">
      <c r="A542" s="10">
        <f t="shared" si="52"/>
        <v>24</v>
      </c>
      <c r="B542" s="13">
        <v>45467</v>
      </c>
      <c r="C542" s="27">
        <v>92.907399999999996</v>
      </c>
      <c r="D542" s="15">
        <f t="shared" si="48"/>
        <v>0.92907399999999996</v>
      </c>
      <c r="F542" s="13">
        <v>45467</v>
      </c>
      <c r="G542" s="27">
        <v>70.509</v>
      </c>
      <c r="H542" s="16">
        <f t="shared" si="49"/>
        <v>0.70508999999999999</v>
      </c>
      <c r="J542" s="13">
        <v>45467</v>
      </c>
      <c r="K542" s="33">
        <v>87.674099999999996</v>
      </c>
      <c r="L542" s="16">
        <f t="shared" si="50"/>
        <v>0.87674099999999999</v>
      </c>
      <c r="N542" s="13">
        <v>45467</v>
      </c>
      <c r="O542" s="27">
        <v>68.546599999999998</v>
      </c>
      <c r="P542" s="17">
        <f t="shared" si="51"/>
        <v>0.68546600000000002</v>
      </c>
      <c r="R542" s="13">
        <v>45466</v>
      </c>
      <c r="S542" s="27">
        <v>71.711100000000002</v>
      </c>
      <c r="T542" s="17">
        <f t="shared" si="53"/>
        <v>0.71711100000000005</v>
      </c>
    </row>
    <row r="543" spans="1:20" x14ac:dyDescent="0.25">
      <c r="A543" s="10">
        <f t="shared" si="52"/>
        <v>25</v>
      </c>
      <c r="B543" s="13">
        <v>45468</v>
      </c>
      <c r="C543" s="27">
        <v>92.577299999999994</v>
      </c>
      <c r="D543" s="15">
        <f t="shared" si="48"/>
        <v>0.92577299999999996</v>
      </c>
      <c r="F543" s="13">
        <v>45468</v>
      </c>
      <c r="G543" s="27">
        <v>70.321100000000001</v>
      </c>
      <c r="H543" s="16">
        <f t="shared" si="49"/>
        <v>0.70321100000000003</v>
      </c>
      <c r="J543" s="13">
        <v>45468</v>
      </c>
      <c r="K543" s="33">
        <v>87.633300000000006</v>
      </c>
      <c r="L543" s="16">
        <f t="shared" si="50"/>
        <v>0.87633300000000003</v>
      </c>
      <c r="N543" s="13">
        <v>45468</v>
      </c>
      <c r="O543" s="27">
        <v>68.360399999999998</v>
      </c>
      <c r="P543" s="17">
        <f t="shared" si="51"/>
        <v>0.68360399999999999</v>
      </c>
      <c r="R543" s="13">
        <v>45467</v>
      </c>
      <c r="S543" s="27">
        <v>71.510099999999994</v>
      </c>
      <c r="T543" s="17">
        <f t="shared" si="53"/>
        <v>0.71510099999999999</v>
      </c>
    </row>
    <row r="544" spans="1:20" x14ac:dyDescent="0.25">
      <c r="A544" s="10">
        <f t="shared" si="52"/>
        <v>26</v>
      </c>
      <c r="B544" s="13">
        <v>45469</v>
      </c>
      <c r="C544" s="27">
        <v>92.288799999999995</v>
      </c>
      <c r="D544" s="15">
        <f t="shared" si="48"/>
        <v>0.92288799999999993</v>
      </c>
      <c r="F544" s="13">
        <v>45469</v>
      </c>
      <c r="G544" s="27">
        <v>70.146299999999997</v>
      </c>
      <c r="H544" s="16">
        <f t="shared" si="49"/>
        <v>0.70146299999999995</v>
      </c>
      <c r="J544" s="13">
        <v>45469</v>
      </c>
      <c r="K544" s="33">
        <v>87.941100000000006</v>
      </c>
      <c r="L544" s="16">
        <f t="shared" si="50"/>
        <v>0.87941100000000005</v>
      </c>
      <c r="N544" s="13">
        <v>45469</v>
      </c>
      <c r="O544" s="27">
        <v>68.136200000000002</v>
      </c>
      <c r="P544" s="17">
        <f t="shared" si="51"/>
        <v>0.68136200000000002</v>
      </c>
      <c r="R544" s="13">
        <v>45468</v>
      </c>
      <c r="S544" s="27">
        <v>71.326300000000003</v>
      </c>
      <c r="T544" s="17">
        <f t="shared" si="53"/>
        <v>0.71326299999999998</v>
      </c>
    </row>
    <row r="545" spans="1:20" x14ac:dyDescent="0.25">
      <c r="A545" s="10">
        <f t="shared" si="52"/>
        <v>27</v>
      </c>
      <c r="B545" s="13">
        <v>45470</v>
      </c>
      <c r="C545" s="27">
        <v>91.9011</v>
      </c>
      <c r="D545" s="15">
        <f t="shared" si="48"/>
        <v>0.91901100000000002</v>
      </c>
      <c r="F545" s="13">
        <v>45470</v>
      </c>
      <c r="G545" s="27">
        <v>69.818799999999996</v>
      </c>
      <c r="H545" s="16">
        <f t="shared" si="49"/>
        <v>0.69818799999999992</v>
      </c>
      <c r="J545" s="13">
        <v>45470</v>
      </c>
      <c r="K545" s="33">
        <v>88.145700000000005</v>
      </c>
      <c r="L545" s="16">
        <f t="shared" si="50"/>
        <v>0.88145700000000005</v>
      </c>
      <c r="N545" s="13">
        <v>45470</v>
      </c>
      <c r="O545" s="27">
        <v>67.946600000000004</v>
      </c>
      <c r="P545" s="17">
        <f t="shared" si="51"/>
        <v>0.67946600000000001</v>
      </c>
      <c r="R545" s="13">
        <v>45469</v>
      </c>
      <c r="S545" s="27">
        <v>71.1447</v>
      </c>
      <c r="T545" s="17">
        <f t="shared" si="53"/>
        <v>0.71144700000000005</v>
      </c>
    </row>
    <row r="546" spans="1:20" x14ac:dyDescent="0.25">
      <c r="A546" s="10">
        <f t="shared" si="52"/>
        <v>28</v>
      </c>
      <c r="B546" s="13">
        <v>45471</v>
      </c>
      <c r="C546" s="27">
        <v>91.528700000000001</v>
      </c>
      <c r="D546" s="15">
        <f t="shared" si="48"/>
        <v>0.91528699999999996</v>
      </c>
      <c r="F546" s="13">
        <v>45471</v>
      </c>
      <c r="G546" s="27">
        <v>69.599000000000004</v>
      </c>
      <c r="H546" s="16">
        <f t="shared" si="49"/>
        <v>0.69599</v>
      </c>
      <c r="J546" s="13">
        <v>45471</v>
      </c>
      <c r="K546" s="33">
        <v>88.000100000000003</v>
      </c>
      <c r="L546" s="16">
        <f t="shared" si="50"/>
        <v>0.88000100000000003</v>
      </c>
      <c r="N546" s="13">
        <v>45471</v>
      </c>
      <c r="O546" s="27">
        <v>67.739699999999999</v>
      </c>
      <c r="P546" s="17">
        <f t="shared" si="51"/>
        <v>0.67739700000000003</v>
      </c>
      <c r="R546" s="13">
        <v>45470</v>
      </c>
      <c r="S546" s="27">
        <v>70.947900000000004</v>
      </c>
      <c r="T546" s="17">
        <f t="shared" si="53"/>
        <v>0.70947900000000008</v>
      </c>
    </row>
    <row r="547" spans="1:20" x14ac:dyDescent="0.25">
      <c r="A547" s="10">
        <f t="shared" si="52"/>
        <v>29</v>
      </c>
      <c r="B547" s="13">
        <v>45472</v>
      </c>
      <c r="C547" s="27">
        <v>91.400800000000004</v>
      </c>
      <c r="D547" s="15">
        <f t="shared" si="48"/>
        <v>0.91400800000000004</v>
      </c>
      <c r="F547" s="13">
        <v>45472</v>
      </c>
      <c r="G547" s="27">
        <v>69.4054</v>
      </c>
      <c r="H547" s="16">
        <f t="shared" si="49"/>
        <v>0.69405399999999995</v>
      </c>
      <c r="J547" s="13">
        <v>45472</v>
      </c>
      <c r="K547" s="33">
        <v>87.870500000000007</v>
      </c>
      <c r="L547" s="16">
        <f t="shared" si="50"/>
        <v>0.87870500000000007</v>
      </c>
      <c r="N547" s="13">
        <v>45472</v>
      </c>
      <c r="O547" s="27">
        <v>67.628500000000003</v>
      </c>
      <c r="P547" s="17">
        <f t="shared" si="51"/>
        <v>0.67628500000000003</v>
      </c>
      <c r="R547" s="13">
        <v>45471</v>
      </c>
      <c r="S547" s="27">
        <v>70.734399999999994</v>
      </c>
      <c r="T547" s="17">
        <f t="shared" si="53"/>
        <v>0.70734399999999997</v>
      </c>
    </row>
    <row r="548" spans="1:20" x14ac:dyDescent="0.25">
      <c r="A548" s="10">
        <f t="shared" si="52"/>
        <v>30</v>
      </c>
      <c r="B548" s="13">
        <v>45473</v>
      </c>
      <c r="C548" s="27">
        <v>91.229399999999998</v>
      </c>
      <c r="D548" s="15">
        <f t="shared" si="48"/>
        <v>0.91229399999999994</v>
      </c>
      <c r="F548" s="13">
        <v>45473</v>
      </c>
      <c r="G548" s="27">
        <v>69.255499999999998</v>
      </c>
      <c r="H548" s="16">
        <f t="shared" si="49"/>
        <v>0.69255500000000003</v>
      </c>
      <c r="J548" s="13">
        <v>45473</v>
      </c>
      <c r="K548" s="33">
        <v>88.147199999999998</v>
      </c>
      <c r="L548" s="16">
        <f t="shared" si="50"/>
        <v>0.88147200000000003</v>
      </c>
      <c r="N548" s="13">
        <v>45473</v>
      </c>
      <c r="O548" s="27">
        <v>67.563800000000001</v>
      </c>
      <c r="P548" s="17">
        <f t="shared" si="51"/>
        <v>0.67563799999999996</v>
      </c>
      <c r="R548" s="13">
        <v>45472</v>
      </c>
      <c r="S548" s="27">
        <v>70.606399999999994</v>
      </c>
      <c r="T548" s="17">
        <f t="shared" si="53"/>
        <v>0.70606399999999991</v>
      </c>
    </row>
    <row r="549" spans="1:20" x14ac:dyDescent="0.25">
      <c r="A549" s="10">
        <f t="shared" si="52"/>
        <v>1</v>
      </c>
      <c r="B549" s="13">
        <v>45474</v>
      </c>
      <c r="C549" s="27">
        <v>91.077299999999994</v>
      </c>
      <c r="D549" s="15">
        <f t="shared" si="48"/>
        <v>0.91077299999999994</v>
      </c>
      <c r="F549" s="13">
        <v>45474</v>
      </c>
      <c r="G549" s="27">
        <v>69.088399999999993</v>
      </c>
      <c r="H549" s="16">
        <f t="shared" si="49"/>
        <v>0.69088399999999994</v>
      </c>
      <c r="J549" s="13">
        <v>45474</v>
      </c>
      <c r="K549" s="33">
        <v>88.051000000000002</v>
      </c>
      <c r="L549" s="16">
        <f t="shared" si="50"/>
        <v>0.88051000000000001</v>
      </c>
      <c r="N549" s="13">
        <v>45474</v>
      </c>
      <c r="O549" s="27">
        <v>67.381100000000004</v>
      </c>
      <c r="P549" s="17">
        <f t="shared" si="51"/>
        <v>0.67381100000000005</v>
      </c>
      <c r="R549" s="13">
        <v>45473</v>
      </c>
      <c r="S549" s="27">
        <v>70.545000000000002</v>
      </c>
      <c r="T549" s="17">
        <f t="shared" si="53"/>
        <v>0.70545000000000002</v>
      </c>
    </row>
    <row r="550" spans="1:20" x14ac:dyDescent="0.25">
      <c r="A550" s="10">
        <f t="shared" si="52"/>
        <v>2</v>
      </c>
      <c r="B550" s="13">
        <v>45475</v>
      </c>
      <c r="C550" s="27">
        <v>90.915099999999995</v>
      </c>
      <c r="D550" s="15">
        <f t="shared" si="48"/>
        <v>0.90915099999999993</v>
      </c>
      <c r="F550" s="13">
        <v>45475</v>
      </c>
      <c r="G550" s="27">
        <v>68.844899999999996</v>
      </c>
      <c r="H550" s="16">
        <f t="shared" si="49"/>
        <v>0.68844899999999998</v>
      </c>
      <c r="J550" s="13">
        <v>45475</v>
      </c>
      <c r="K550" s="33">
        <v>87.713099999999997</v>
      </c>
      <c r="L550" s="16">
        <f t="shared" si="50"/>
        <v>0.87713099999999999</v>
      </c>
      <c r="N550" s="13">
        <v>45475</v>
      </c>
      <c r="O550" s="27">
        <v>67.230999999999995</v>
      </c>
      <c r="P550" s="17">
        <f t="shared" si="51"/>
        <v>0.67230999999999996</v>
      </c>
      <c r="R550" s="13">
        <v>45474</v>
      </c>
      <c r="S550" s="27">
        <v>70.372699999999995</v>
      </c>
      <c r="T550" s="17">
        <f t="shared" si="53"/>
        <v>0.70372699999999999</v>
      </c>
    </row>
    <row r="551" spans="1:20" x14ac:dyDescent="0.25">
      <c r="A551" s="10">
        <f t="shared" si="52"/>
        <v>3</v>
      </c>
      <c r="B551" s="13">
        <v>45476</v>
      </c>
      <c r="C551" s="27">
        <v>90.786600000000007</v>
      </c>
      <c r="D551" s="15">
        <f t="shared" si="48"/>
        <v>0.90786600000000006</v>
      </c>
      <c r="F551" s="13">
        <v>45476</v>
      </c>
      <c r="G551" s="27">
        <v>68.686700000000002</v>
      </c>
      <c r="H551" s="16">
        <f t="shared" si="49"/>
        <v>0.68686700000000001</v>
      </c>
      <c r="J551" s="13">
        <v>45476</v>
      </c>
      <c r="K551" s="33">
        <v>87.2821</v>
      </c>
      <c r="L551" s="16">
        <f t="shared" si="50"/>
        <v>0.87282099999999996</v>
      </c>
      <c r="N551" s="13">
        <v>45476</v>
      </c>
      <c r="O551" s="27">
        <v>67.012500000000003</v>
      </c>
      <c r="P551" s="17">
        <f t="shared" si="51"/>
        <v>0.67012500000000008</v>
      </c>
      <c r="R551" s="13">
        <v>45475</v>
      </c>
      <c r="S551" s="27">
        <v>70.192300000000003</v>
      </c>
      <c r="T551" s="17">
        <f t="shared" si="53"/>
        <v>0.70192300000000007</v>
      </c>
    </row>
    <row r="552" spans="1:20" x14ac:dyDescent="0.25">
      <c r="A552" s="10">
        <f t="shared" si="52"/>
        <v>4</v>
      </c>
      <c r="B552" s="13">
        <v>45477</v>
      </c>
      <c r="C552" s="27">
        <v>90.683800000000005</v>
      </c>
      <c r="D552" s="15">
        <f t="shared" si="48"/>
        <v>0.90683800000000003</v>
      </c>
      <c r="F552" s="13">
        <v>45477</v>
      </c>
      <c r="G552" s="27">
        <v>68.576899999999995</v>
      </c>
      <c r="H552" s="16">
        <f t="shared" si="49"/>
        <v>0.68576899999999996</v>
      </c>
      <c r="J552" s="13">
        <v>45477</v>
      </c>
      <c r="K552" s="33">
        <v>86.643500000000003</v>
      </c>
      <c r="L552" s="16">
        <f t="shared" si="50"/>
        <v>0.86643500000000007</v>
      </c>
      <c r="N552" s="13">
        <v>45477</v>
      </c>
      <c r="O552" s="27">
        <v>66.825299999999999</v>
      </c>
      <c r="P552" s="17">
        <f t="shared" si="51"/>
        <v>0.66825299999999999</v>
      </c>
      <c r="R552" s="13">
        <v>45476</v>
      </c>
      <c r="S552" s="27">
        <v>69.974299999999999</v>
      </c>
      <c r="T552" s="17">
        <f t="shared" si="53"/>
        <v>0.699743</v>
      </c>
    </row>
    <row r="553" spans="1:20" x14ac:dyDescent="0.25">
      <c r="A553" s="10">
        <f t="shared" si="52"/>
        <v>5</v>
      </c>
      <c r="B553" s="13">
        <v>45478</v>
      </c>
      <c r="C553" s="27">
        <v>90.488</v>
      </c>
      <c r="D553" s="15">
        <f t="shared" si="48"/>
        <v>0.90488000000000002</v>
      </c>
      <c r="F553" s="13">
        <v>45478</v>
      </c>
      <c r="G553" s="27">
        <v>68.404600000000002</v>
      </c>
      <c r="H553" s="16">
        <f t="shared" si="49"/>
        <v>0.68404600000000004</v>
      </c>
      <c r="J553" s="13">
        <v>45478</v>
      </c>
      <c r="K553" s="33">
        <v>85.560900000000004</v>
      </c>
      <c r="L553" s="16">
        <f t="shared" si="50"/>
        <v>0.85560900000000006</v>
      </c>
      <c r="N553" s="13">
        <v>45478</v>
      </c>
      <c r="O553" s="27">
        <v>66.570499999999996</v>
      </c>
      <c r="P553" s="17">
        <f t="shared" si="51"/>
        <v>0.66570499999999999</v>
      </c>
      <c r="R553" s="13">
        <v>45477</v>
      </c>
      <c r="S553" s="27">
        <v>69.773600000000002</v>
      </c>
      <c r="T553" s="17">
        <f t="shared" si="53"/>
        <v>0.69773600000000002</v>
      </c>
    </row>
    <row r="554" spans="1:20" x14ac:dyDescent="0.25">
      <c r="A554" s="10">
        <f t="shared" si="52"/>
        <v>6</v>
      </c>
      <c r="B554" s="13">
        <v>45479</v>
      </c>
      <c r="C554" s="27">
        <v>90.226799999999997</v>
      </c>
      <c r="D554" s="15">
        <f t="shared" si="48"/>
        <v>0.90226799999999996</v>
      </c>
      <c r="F554" s="13">
        <v>45479</v>
      </c>
      <c r="G554" s="27">
        <v>68.176100000000005</v>
      </c>
      <c r="H554" s="16">
        <f t="shared" si="49"/>
        <v>0.68176100000000006</v>
      </c>
      <c r="J554" s="13">
        <v>45479</v>
      </c>
      <c r="K554" s="33">
        <v>84.476200000000006</v>
      </c>
      <c r="L554" s="16">
        <f t="shared" si="50"/>
        <v>0.84476200000000001</v>
      </c>
      <c r="N554" s="13">
        <v>45479</v>
      </c>
      <c r="O554" s="27">
        <v>66.4208</v>
      </c>
      <c r="P554" s="17">
        <f t="shared" si="51"/>
        <v>0.66420800000000002</v>
      </c>
      <c r="R554" s="13">
        <v>45478</v>
      </c>
      <c r="S554" s="27">
        <v>69.478499999999997</v>
      </c>
      <c r="T554" s="17">
        <f t="shared" si="53"/>
        <v>0.69478499999999999</v>
      </c>
    </row>
    <row r="555" spans="1:20" x14ac:dyDescent="0.25">
      <c r="A555" s="10">
        <f t="shared" si="52"/>
        <v>7</v>
      </c>
      <c r="B555" s="13">
        <v>45480</v>
      </c>
      <c r="C555" s="27">
        <v>90.0578</v>
      </c>
      <c r="D555" s="15">
        <f t="shared" si="48"/>
        <v>0.90057799999999999</v>
      </c>
      <c r="F555" s="13">
        <v>45480</v>
      </c>
      <c r="G555" s="27">
        <v>68.081199999999995</v>
      </c>
      <c r="H555" s="16">
        <f t="shared" si="49"/>
        <v>0.68081199999999997</v>
      </c>
      <c r="J555" s="13">
        <v>45480</v>
      </c>
      <c r="K555" s="33">
        <v>84.999099999999999</v>
      </c>
      <c r="L555" s="16">
        <f t="shared" si="50"/>
        <v>0.84999099999999994</v>
      </c>
      <c r="N555" s="13">
        <v>45480</v>
      </c>
      <c r="O555" s="27">
        <v>66.315399999999997</v>
      </c>
      <c r="P555" s="17">
        <f t="shared" si="51"/>
        <v>0.66315400000000002</v>
      </c>
      <c r="R555" s="13">
        <v>45479</v>
      </c>
      <c r="S555" s="27">
        <v>69.243499999999997</v>
      </c>
      <c r="T555" s="17">
        <f t="shared" si="53"/>
        <v>0.69243500000000002</v>
      </c>
    </row>
    <row r="556" spans="1:20" x14ac:dyDescent="0.25">
      <c r="A556" s="10">
        <f t="shared" si="52"/>
        <v>8</v>
      </c>
      <c r="B556" s="13">
        <v>45481</v>
      </c>
      <c r="C556" s="27">
        <v>90.08</v>
      </c>
      <c r="D556" s="15">
        <f t="shared" si="48"/>
        <v>0.90079999999999993</v>
      </c>
      <c r="F556" s="13">
        <v>45481</v>
      </c>
      <c r="G556" s="27">
        <v>67.858800000000002</v>
      </c>
      <c r="H556" s="16">
        <f t="shared" si="49"/>
        <v>0.67858799999999997</v>
      </c>
      <c r="J556" s="13">
        <v>45481</v>
      </c>
      <c r="K556" s="33">
        <v>84.372600000000006</v>
      </c>
      <c r="L556" s="16">
        <f t="shared" si="50"/>
        <v>0.84372600000000009</v>
      </c>
      <c r="N556" s="13">
        <v>45481</v>
      </c>
      <c r="O556" s="27">
        <v>66.188800000000001</v>
      </c>
      <c r="P556" s="17">
        <f t="shared" si="51"/>
        <v>0.66188800000000003</v>
      </c>
      <c r="R556" s="13">
        <v>45480</v>
      </c>
      <c r="S556" s="27">
        <v>69.180700000000002</v>
      </c>
      <c r="T556" s="17">
        <f t="shared" si="53"/>
        <v>0.69180700000000006</v>
      </c>
    </row>
    <row r="557" spans="1:20" x14ac:dyDescent="0.25">
      <c r="A557" s="10">
        <f t="shared" si="52"/>
        <v>9</v>
      </c>
      <c r="B557" s="13">
        <v>45482</v>
      </c>
      <c r="C557" s="27">
        <v>89.793899999999994</v>
      </c>
      <c r="D557" s="15">
        <f t="shared" si="48"/>
        <v>0.89793899999999993</v>
      </c>
      <c r="F557" s="13">
        <v>45482</v>
      </c>
      <c r="G557" s="27">
        <v>67.619399999999999</v>
      </c>
      <c r="H557" s="16">
        <f t="shared" si="49"/>
        <v>0.67619399999999996</v>
      </c>
      <c r="J557" s="13">
        <v>45482</v>
      </c>
      <c r="K557" s="33">
        <v>83.607500000000002</v>
      </c>
      <c r="L557" s="16">
        <f t="shared" si="50"/>
        <v>0.83607500000000001</v>
      </c>
      <c r="N557" s="13">
        <v>45482</v>
      </c>
      <c r="O557" s="27">
        <v>66.018699999999995</v>
      </c>
      <c r="P557" s="17">
        <f t="shared" si="51"/>
        <v>0.66018699999999997</v>
      </c>
      <c r="R557" s="13">
        <v>45481</v>
      </c>
      <c r="S557" s="27">
        <v>69.009900000000002</v>
      </c>
      <c r="T557" s="17">
        <f t="shared" si="53"/>
        <v>0.69009900000000002</v>
      </c>
    </row>
    <row r="558" spans="1:20" x14ac:dyDescent="0.25">
      <c r="A558" s="10">
        <f t="shared" si="52"/>
        <v>10</v>
      </c>
      <c r="B558" s="13">
        <v>45483</v>
      </c>
      <c r="C558" s="27">
        <v>89.480699999999999</v>
      </c>
      <c r="D558" s="15">
        <f t="shared" si="48"/>
        <v>0.89480700000000002</v>
      </c>
      <c r="F558" s="13">
        <v>45483</v>
      </c>
      <c r="G558" s="27">
        <v>67.409199999999998</v>
      </c>
      <c r="H558" s="16">
        <f t="shared" si="49"/>
        <v>0.67409200000000002</v>
      </c>
      <c r="J558" s="13">
        <v>45483</v>
      </c>
      <c r="K558" s="33">
        <v>82.831199999999995</v>
      </c>
      <c r="L558" s="16">
        <f t="shared" si="50"/>
        <v>0.82831199999999994</v>
      </c>
      <c r="N558" s="13">
        <v>45483</v>
      </c>
      <c r="O558" s="27">
        <v>65.883499999999998</v>
      </c>
      <c r="P558" s="17">
        <f t="shared" si="51"/>
        <v>0.65883499999999995</v>
      </c>
      <c r="R558" s="13">
        <v>45482</v>
      </c>
      <c r="S558" s="27">
        <v>68.779799999999994</v>
      </c>
      <c r="T558" s="17">
        <f t="shared" si="53"/>
        <v>0.68779799999999991</v>
      </c>
    </row>
    <row r="559" spans="1:20" x14ac:dyDescent="0.25">
      <c r="A559" s="10">
        <f t="shared" si="52"/>
        <v>11</v>
      </c>
      <c r="B559" s="13">
        <v>45484</v>
      </c>
      <c r="C559" s="27">
        <v>89.214399999999998</v>
      </c>
      <c r="D559" s="15">
        <f t="shared" si="48"/>
        <v>0.89214399999999994</v>
      </c>
      <c r="F559" s="13">
        <v>45484</v>
      </c>
      <c r="G559" s="27">
        <v>67.272300000000001</v>
      </c>
      <c r="H559" s="16">
        <f t="shared" si="49"/>
        <v>0.67272299999999996</v>
      </c>
      <c r="J559" s="13">
        <v>45484</v>
      </c>
      <c r="K559" s="33">
        <v>82.756699999999995</v>
      </c>
      <c r="L559" s="16">
        <f t="shared" si="50"/>
        <v>0.82756699999999994</v>
      </c>
      <c r="N559" s="13">
        <v>45484</v>
      </c>
      <c r="O559" s="27">
        <v>65.749200000000002</v>
      </c>
      <c r="P559" s="17">
        <f t="shared" si="51"/>
        <v>0.65749199999999997</v>
      </c>
      <c r="R559" s="13">
        <v>45483</v>
      </c>
      <c r="S559" s="27">
        <v>68.577100000000002</v>
      </c>
      <c r="T559" s="17">
        <f t="shared" si="53"/>
        <v>0.68577100000000002</v>
      </c>
    </row>
    <row r="560" spans="1:20" x14ac:dyDescent="0.25">
      <c r="A560" s="10">
        <f t="shared" si="52"/>
        <v>12</v>
      </c>
      <c r="B560" s="13">
        <v>45485</v>
      </c>
      <c r="C560" s="27">
        <v>89.034300000000002</v>
      </c>
      <c r="D560" s="15">
        <f t="shared" si="48"/>
        <v>0.890343</v>
      </c>
      <c r="F560" s="13">
        <v>45485</v>
      </c>
      <c r="G560" s="27">
        <v>67.009500000000003</v>
      </c>
      <c r="H560" s="16">
        <f t="shared" si="49"/>
        <v>0.670095</v>
      </c>
      <c r="J560" s="13">
        <v>45485</v>
      </c>
      <c r="K560" s="33">
        <v>82.629800000000003</v>
      </c>
      <c r="L560" s="16">
        <f t="shared" si="50"/>
        <v>0.82629799999999998</v>
      </c>
      <c r="N560" s="13">
        <v>45485</v>
      </c>
      <c r="O560" s="27">
        <v>65.622100000000003</v>
      </c>
      <c r="P560" s="17">
        <f t="shared" si="51"/>
        <v>0.65622100000000005</v>
      </c>
      <c r="R560" s="13">
        <v>45484</v>
      </c>
      <c r="S560" s="27">
        <v>68.439499999999995</v>
      </c>
      <c r="T560" s="17">
        <f t="shared" si="53"/>
        <v>0.68439499999999998</v>
      </c>
    </row>
    <row r="561" spans="1:20" x14ac:dyDescent="0.25">
      <c r="A561" s="10">
        <f t="shared" si="52"/>
        <v>13</v>
      </c>
      <c r="B561" s="13">
        <v>45486</v>
      </c>
      <c r="C561" s="27">
        <v>88.753</v>
      </c>
      <c r="D561" s="15">
        <f t="shared" si="48"/>
        <v>0.88753000000000004</v>
      </c>
      <c r="F561" s="13">
        <v>45486</v>
      </c>
      <c r="G561" s="27">
        <v>66.766300000000001</v>
      </c>
      <c r="H561" s="16">
        <f t="shared" si="49"/>
        <v>0.66766300000000001</v>
      </c>
      <c r="J561" s="13">
        <v>45486</v>
      </c>
      <c r="K561" s="33">
        <v>83.132900000000006</v>
      </c>
      <c r="L561" s="16">
        <f t="shared" si="50"/>
        <v>0.8313290000000001</v>
      </c>
      <c r="N561" s="13">
        <v>45486</v>
      </c>
      <c r="O561" s="27">
        <v>65.569800000000001</v>
      </c>
      <c r="P561" s="17">
        <f t="shared" si="51"/>
        <v>0.655698</v>
      </c>
      <c r="R561" s="13">
        <v>45485</v>
      </c>
      <c r="S561" s="27">
        <v>68.285700000000006</v>
      </c>
      <c r="T561" s="17">
        <f t="shared" si="53"/>
        <v>0.68285700000000005</v>
      </c>
    </row>
    <row r="562" spans="1:20" x14ac:dyDescent="0.25">
      <c r="A562" s="10">
        <f t="shared" si="52"/>
        <v>14</v>
      </c>
      <c r="B562" s="13">
        <v>45487</v>
      </c>
      <c r="C562" s="27">
        <v>88.670100000000005</v>
      </c>
      <c r="D562" s="15">
        <f t="shared" si="48"/>
        <v>0.88670100000000007</v>
      </c>
      <c r="F562" s="13">
        <v>45487</v>
      </c>
      <c r="G562" s="27">
        <v>66.620099999999994</v>
      </c>
      <c r="H562" s="16">
        <f t="shared" si="49"/>
        <v>0.66620099999999993</v>
      </c>
      <c r="J562" s="13">
        <v>45487</v>
      </c>
      <c r="K562" s="33">
        <v>84.917500000000004</v>
      </c>
      <c r="L562" s="16">
        <f t="shared" si="50"/>
        <v>0.84917500000000001</v>
      </c>
      <c r="N562" s="13">
        <v>45487</v>
      </c>
      <c r="O562" s="27">
        <v>65.492099999999994</v>
      </c>
      <c r="P562" s="17">
        <f t="shared" si="51"/>
        <v>0.65492099999999998</v>
      </c>
      <c r="R562" s="13">
        <v>45486</v>
      </c>
      <c r="S562" s="27">
        <v>68.226500000000001</v>
      </c>
      <c r="T562" s="17">
        <f t="shared" si="53"/>
        <v>0.68226500000000001</v>
      </c>
    </row>
    <row r="563" spans="1:20" x14ac:dyDescent="0.25">
      <c r="A563" s="10">
        <f t="shared" si="52"/>
        <v>15</v>
      </c>
      <c r="B563" s="13">
        <v>45488</v>
      </c>
      <c r="C563" s="27">
        <v>88.440399999999997</v>
      </c>
      <c r="D563" s="15">
        <f t="shared" si="48"/>
        <v>0.88440399999999997</v>
      </c>
      <c r="F563" s="13">
        <v>45488</v>
      </c>
      <c r="G563" s="27">
        <v>66.431700000000006</v>
      </c>
      <c r="H563" s="16">
        <f t="shared" si="49"/>
        <v>0.66431700000000005</v>
      </c>
      <c r="J563" s="13">
        <v>45488</v>
      </c>
      <c r="K563" s="33">
        <v>86.061000000000007</v>
      </c>
      <c r="L563" s="16">
        <f t="shared" si="50"/>
        <v>0.8606100000000001</v>
      </c>
      <c r="N563" s="13">
        <v>45488</v>
      </c>
      <c r="O563" s="27">
        <v>65.312700000000007</v>
      </c>
      <c r="P563" s="17">
        <f t="shared" si="51"/>
        <v>0.65312700000000001</v>
      </c>
      <c r="R563" s="13">
        <v>45487</v>
      </c>
      <c r="S563" s="27">
        <v>68.266800000000003</v>
      </c>
      <c r="T563" s="17">
        <f t="shared" si="53"/>
        <v>0.68266800000000005</v>
      </c>
    </row>
    <row r="564" spans="1:20" x14ac:dyDescent="0.25">
      <c r="A564" s="10">
        <f t="shared" si="52"/>
        <v>16</v>
      </c>
      <c r="B564" s="13">
        <v>45489</v>
      </c>
      <c r="C564" s="27">
        <v>88.303399999999996</v>
      </c>
      <c r="D564" s="15">
        <f t="shared" si="48"/>
        <v>0.88303399999999999</v>
      </c>
      <c r="F564" s="13">
        <v>45489</v>
      </c>
      <c r="G564" s="27">
        <v>66.192899999999995</v>
      </c>
      <c r="H564" s="16">
        <f t="shared" si="49"/>
        <v>0.66192899999999999</v>
      </c>
      <c r="J564" s="13">
        <v>45489</v>
      </c>
      <c r="K564" s="33">
        <v>86.977699999999999</v>
      </c>
      <c r="L564" s="16">
        <f t="shared" si="50"/>
        <v>0.86977700000000002</v>
      </c>
      <c r="N564" s="13">
        <v>45489</v>
      </c>
      <c r="O564" s="27">
        <v>65.134699999999995</v>
      </c>
      <c r="P564" s="17">
        <f t="shared" si="51"/>
        <v>0.6513469999999999</v>
      </c>
      <c r="R564" s="13">
        <v>45488</v>
      </c>
      <c r="S564" s="27">
        <v>68.175899999999999</v>
      </c>
      <c r="T564" s="17">
        <f t="shared" si="53"/>
        <v>0.681759</v>
      </c>
    </row>
    <row r="565" spans="1:20" x14ac:dyDescent="0.25">
      <c r="A565" s="10">
        <f t="shared" si="52"/>
        <v>17</v>
      </c>
      <c r="B565" s="13">
        <v>45490</v>
      </c>
      <c r="C565" s="27">
        <v>88.068700000000007</v>
      </c>
      <c r="D565" s="15">
        <f t="shared" si="48"/>
        <v>0.88068700000000011</v>
      </c>
      <c r="F565" s="13">
        <v>45490</v>
      </c>
      <c r="G565" s="27">
        <v>65.765699999999995</v>
      </c>
      <c r="H565" s="16">
        <f t="shared" si="49"/>
        <v>0.65765699999999994</v>
      </c>
      <c r="J565" s="13">
        <v>45490</v>
      </c>
      <c r="K565" s="33">
        <v>87.856700000000004</v>
      </c>
      <c r="L565" s="16">
        <f t="shared" si="50"/>
        <v>0.87856699999999999</v>
      </c>
      <c r="N565" s="13">
        <v>45490</v>
      </c>
      <c r="O565" s="27">
        <v>64.951400000000007</v>
      </c>
      <c r="P565" s="17">
        <f t="shared" si="51"/>
        <v>0.64951400000000004</v>
      </c>
      <c r="R565" s="13">
        <v>45489</v>
      </c>
      <c r="S565" s="27">
        <v>68.065899999999999</v>
      </c>
      <c r="T565" s="17">
        <f t="shared" si="53"/>
        <v>0.68065900000000001</v>
      </c>
    </row>
    <row r="566" spans="1:20" x14ac:dyDescent="0.25">
      <c r="A566" s="10">
        <f t="shared" si="52"/>
        <v>18</v>
      </c>
      <c r="B566" s="13">
        <v>45491</v>
      </c>
      <c r="C566" s="27">
        <v>87.731300000000005</v>
      </c>
      <c r="D566" s="15">
        <f t="shared" si="48"/>
        <v>0.87731300000000001</v>
      </c>
      <c r="F566" s="13">
        <v>45491</v>
      </c>
      <c r="G566" s="27">
        <v>65.758899999999997</v>
      </c>
      <c r="H566" s="16">
        <f t="shared" si="49"/>
        <v>0.65758899999999998</v>
      </c>
      <c r="J566" s="13">
        <v>45491</v>
      </c>
      <c r="K566" s="33">
        <v>88.518100000000004</v>
      </c>
      <c r="L566" s="16">
        <f t="shared" si="50"/>
        <v>0.885181</v>
      </c>
      <c r="N566" s="13">
        <v>45491</v>
      </c>
      <c r="O566" s="27">
        <v>64.730599999999995</v>
      </c>
      <c r="P566" s="17">
        <f t="shared" si="51"/>
        <v>0.64730599999999994</v>
      </c>
      <c r="R566" s="13">
        <v>45490</v>
      </c>
      <c r="S566" s="27">
        <v>67.911199999999994</v>
      </c>
      <c r="T566" s="17">
        <f t="shared" si="53"/>
        <v>0.67911199999999994</v>
      </c>
    </row>
    <row r="567" spans="1:20" x14ac:dyDescent="0.25">
      <c r="A567" s="10">
        <f t="shared" si="52"/>
        <v>19</v>
      </c>
      <c r="B567" s="13">
        <v>45492</v>
      </c>
      <c r="C567" s="27">
        <v>87.463099999999997</v>
      </c>
      <c r="D567" s="15">
        <f t="shared" si="48"/>
        <v>0.87463099999999994</v>
      </c>
      <c r="F567" s="13">
        <v>45492</v>
      </c>
      <c r="G567" s="27">
        <v>65.325699999999998</v>
      </c>
      <c r="H567" s="16">
        <f t="shared" si="49"/>
        <v>0.65325699999999998</v>
      </c>
      <c r="J567" s="13">
        <v>45492</v>
      </c>
      <c r="K567" s="33">
        <v>88.884900000000002</v>
      </c>
      <c r="L567" s="16">
        <f t="shared" si="50"/>
        <v>0.888849</v>
      </c>
      <c r="N567" s="13">
        <v>45492</v>
      </c>
      <c r="O567" s="27">
        <v>64.574200000000005</v>
      </c>
      <c r="P567" s="17">
        <f t="shared" si="51"/>
        <v>0.64574200000000004</v>
      </c>
      <c r="R567" s="13">
        <v>45491</v>
      </c>
      <c r="S567" s="27">
        <v>67.784000000000006</v>
      </c>
      <c r="T567" s="17">
        <f t="shared" si="53"/>
        <v>0.67784000000000011</v>
      </c>
    </row>
    <row r="568" spans="1:20" x14ac:dyDescent="0.25">
      <c r="A568" s="10">
        <f t="shared" si="52"/>
        <v>20</v>
      </c>
      <c r="B568" s="13">
        <v>45493</v>
      </c>
      <c r="C568" s="27">
        <v>87.241500000000002</v>
      </c>
      <c r="D568" s="15">
        <f t="shared" si="48"/>
        <v>0.87241500000000005</v>
      </c>
      <c r="F568" s="13">
        <v>45493</v>
      </c>
      <c r="G568" s="27">
        <v>65.262699999999995</v>
      </c>
      <c r="H568" s="16">
        <f t="shared" si="49"/>
        <v>0.65262699999999996</v>
      </c>
      <c r="J568" s="13">
        <v>45493</v>
      </c>
      <c r="K568" s="33">
        <v>89.370099999999994</v>
      </c>
      <c r="L568" s="16">
        <f t="shared" si="50"/>
        <v>0.89370099999999997</v>
      </c>
      <c r="N568" s="13">
        <v>45493</v>
      </c>
      <c r="O568" s="27">
        <v>64.438199999999995</v>
      </c>
      <c r="P568" s="17">
        <f t="shared" si="51"/>
        <v>0.6443819999999999</v>
      </c>
      <c r="R568" s="13">
        <v>45492</v>
      </c>
      <c r="S568" s="27">
        <v>67.609399999999994</v>
      </c>
      <c r="T568" s="17">
        <f t="shared" si="53"/>
        <v>0.67609399999999997</v>
      </c>
    </row>
    <row r="569" spans="1:20" x14ac:dyDescent="0.25">
      <c r="A569" s="10">
        <f t="shared" si="52"/>
        <v>21</v>
      </c>
      <c r="B569" s="13">
        <v>45494</v>
      </c>
      <c r="C569" s="27">
        <v>87.046300000000002</v>
      </c>
      <c r="D569" s="15">
        <f t="shared" si="48"/>
        <v>0.87046299999999999</v>
      </c>
      <c r="F569" s="13">
        <v>45494</v>
      </c>
      <c r="G569" s="27">
        <v>65.218500000000006</v>
      </c>
      <c r="H569" s="16">
        <f t="shared" si="49"/>
        <v>0.65218500000000001</v>
      </c>
      <c r="J569" s="13">
        <v>45494</v>
      </c>
      <c r="K569" s="33">
        <v>90.342399999999998</v>
      </c>
      <c r="L569" s="16">
        <f t="shared" si="50"/>
        <v>0.903424</v>
      </c>
      <c r="N569" s="13">
        <v>45494</v>
      </c>
      <c r="O569" s="27">
        <v>64.337699999999998</v>
      </c>
      <c r="P569" s="17">
        <f t="shared" si="51"/>
        <v>0.64337699999999998</v>
      </c>
      <c r="R569" s="13">
        <v>45493</v>
      </c>
      <c r="S569" s="27">
        <v>67.525300000000001</v>
      </c>
      <c r="T569" s="17">
        <f t="shared" si="53"/>
        <v>0.67525299999999999</v>
      </c>
    </row>
    <row r="570" spans="1:20" x14ac:dyDescent="0.25">
      <c r="A570" s="10">
        <f t="shared" si="52"/>
        <v>22</v>
      </c>
      <c r="B570" s="13">
        <v>45495</v>
      </c>
      <c r="C570" s="27">
        <v>86.808400000000006</v>
      </c>
      <c r="D570" s="15">
        <f t="shared" si="48"/>
        <v>0.86808400000000008</v>
      </c>
      <c r="F570" s="13">
        <v>45495</v>
      </c>
      <c r="G570" s="27">
        <v>64.798599999999993</v>
      </c>
      <c r="H570" s="16">
        <f t="shared" si="49"/>
        <v>0.64798599999999995</v>
      </c>
      <c r="J570" s="13">
        <v>45495</v>
      </c>
      <c r="K570" s="33">
        <v>90.700699999999998</v>
      </c>
      <c r="L570" s="16">
        <f t="shared" si="50"/>
        <v>0.90700700000000001</v>
      </c>
      <c r="N570" s="13">
        <v>45495</v>
      </c>
      <c r="O570" s="27">
        <v>64.145300000000006</v>
      </c>
      <c r="P570" s="17">
        <f t="shared" si="51"/>
        <v>0.64145300000000005</v>
      </c>
      <c r="R570" s="13">
        <v>45494</v>
      </c>
      <c r="S570" s="27">
        <v>67.504999999999995</v>
      </c>
      <c r="T570" s="17">
        <f t="shared" si="53"/>
        <v>0.67504999999999993</v>
      </c>
    </row>
    <row r="571" spans="1:20" x14ac:dyDescent="0.25">
      <c r="A571" s="10">
        <f t="shared" si="52"/>
        <v>23</v>
      </c>
      <c r="B571" s="13">
        <v>45496</v>
      </c>
      <c r="C571" s="27">
        <v>86.573700000000002</v>
      </c>
      <c r="D571" s="15">
        <f t="shared" ref="D571:D634" si="54">IF($C571="","",$C571/100)</f>
        <v>0.86573699999999998</v>
      </c>
      <c r="F571" s="13">
        <v>45496</v>
      </c>
      <c r="G571" s="27">
        <v>64.572000000000003</v>
      </c>
      <c r="H571" s="16">
        <f t="shared" si="49"/>
        <v>0.64572000000000007</v>
      </c>
      <c r="J571" s="13">
        <v>45496</v>
      </c>
      <c r="K571" s="33">
        <v>90.889300000000006</v>
      </c>
      <c r="L571" s="16">
        <f t="shared" si="50"/>
        <v>0.90889300000000006</v>
      </c>
      <c r="N571" s="13">
        <v>45496</v>
      </c>
      <c r="O571" s="27">
        <v>63.995800000000003</v>
      </c>
      <c r="P571" s="17">
        <f t="shared" si="51"/>
        <v>0.63995800000000003</v>
      </c>
      <c r="R571" s="13">
        <v>45495</v>
      </c>
      <c r="S571" s="27">
        <v>67.308499999999995</v>
      </c>
      <c r="T571" s="17">
        <f t="shared" si="53"/>
        <v>0.67308499999999993</v>
      </c>
    </row>
    <row r="572" spans="1:20" x14ac:dyDescent="0.25">
      <c r="A572" s="10">
        <f t="shared" si="52"/>
        <v>24</v>
      </c>
      <c r="B572" s="13">
        <v>45497</v>
      </c>
      <c r="C572" s="27">
        <v>86.342500000000001</v>
      </c>
      <c r="D572" s="15">
        <f t="shared" si="54"/>
        <v>0.863425</v>
      </c>
      <c r="F572" s="13">
        <v>45497</v>
      </c>
      <c r="G572" s="27">
        <v>64.412800000000004</v>
      </c>
      <c r="H572" s="16">
        <f t="shared" si="49"/>
        <v>0.64412800000000003</v>
      </c>
      <c r="J572" s="13">
        <v>45497</v>
      </c>
      <c r="K572" s="33">
        <v>91.158600000000007</v>
      </c>
      <c r="L572" s="16">
        <f t="shared" si="50"/>
        <v>0.91158600000000012</v>
      </c>
      <c r="N572" s="13">
        <v>45497</v>
      </c>
      <c r="O572" s="27">
        <v>63.8249</v>
      </c>
      <c r="P572" s="17">
        <f t="shared" si="51"/>
        <v>0.63824899999999996</v>
      </c>
      <c r="R572" s="13">
        <v>45496</v>
      </c>
      <c r="S572" s="27">
        <v>67.164599999999993</v>
      </c>
      <c r="T572" s="17">
        <f t="shared" si="53"/>
        <v>0.67164599999999997</v>
      </c>
    </row>
    <row r="573" spans="1:20" x14ac:dyDescent="0.25">
      <c r="A573" s="10">
        <f t="shared" si="52"/>
        <v>25</v>
      </c>
      <c r="B573" s="13">
        <v>45498</v>
      </c>
      <c r="C573" s="27">
        <v>86.120500000000007</v>
      </c>
      <c r="D573" s="15">
        <f t="shared" si="54"/>
        <v>0.86120500000000011</v>
      </c>
      <c r="F573" s="13">
        <v>45498</v>
      </c>
      <c r="G573" s="27">
        <v>64.188500000000005</v>
      </c>
      <c r="H573" s="16">
        <f t="shared" si="49"/>
        <v>0.64188500000000004</v>
      </c>
      <c r="J573" s="13">
        <v>45498</v>
      </c>
      <c r="K573" s="33">
        <v>91.115700000000004</v>
      </c>
      <c r="L573" s="16">
        <f t="shared" si="50"/>
        <v>0.91115699999999999</v>
      </c>
      <c r="N573" s="13">
        <v>45498</v>
      </c>
      <c r="O573" s="27">
        <v>63.631300000000003</v>
      </c>
      <c r="P573" s="17">
        <f t="shared" si="51"/>
        <v>0.63631300000000002</v>
      </c>
      <c r="R573" s="13">
        <v>45497</v>
      </c>
      <c r="S573" s="27">
        <v>67.023399999999995</v>
      </c>
      <c r="T573" s="17">
        <f t="shared" si="53"/>
        <v>0.670234</v>
      </c>
    </row>
    <row r="574" spans="1:20" x14ac:dyDescent="0.25">
      <c r="A574" s="10">
        <f t="shared" si="52"/>
        <v>26</v>
      </c>
      <c r="B574" s="13">
        <v>45499</v>
      </c>
      <c r="C574" s="27">
        <v>85.900899999999993</v>
      </c>
      <c r="D574" s="15">
        <f t="shared" si="54"/>
        <v>0.85900899999999991</v>
      </c>
      <c r="F574" s="13">
        <v>45499</v>
      </c>
      <c r="G574" s="27">
        <v>64.069199999999995</v>
      </c>
      <c r="H574" s="16">
        <f t="shared" si="49"/>
        <v>0.64069199999999993</v>
      </c>
      <c r="J574" s="13">
        <v>45499</v>
      </c>
      <c r="K574" s="33">
        <v>91.168599999999998</v>
      </c>
      <c r="L574" s="16">
        <f t="shared" si="50"/>
        <v>0.911686</v>
      </c>
      <c r="N574" s="13">
        <v>45499</v>
      </c>
      <c r="O574" s="27">
        <v>63.484099999999998</v>
      </c>
      <c r="P574" s="17">
        <f t="shared" si="51"/>
        <v>0.63484099999999999</v>
      </c>
      <c r="R574" s="13">
        <v>45498</v>
      </c>
      <c r="S574" s="27">
        <v>66.833500000000001</v>
      </c>
      <c r="T574" s="17">
        <f t="shared" si="53"/>
        <v>0.66833500000000001</v>
      </c>
    </row>
    <row r="575" spans="1:20" x14ac:dyDescent="0.25">
      <c r="A575" s="10">
        <f t="shared" si="52"/>
        <v>27</v>
      </c>
      <c r="B575" s="13">
        <v>45500</v>
      </c>
      <c r="C575" s="27">
        <v>85.690200000000004</v>
      </c>
      <c r="D575" s="15">
        <f t="shared" si="54"/>
        <v>0.85690200000000005</v>
      </c>
      <c r="F575" s="13">
        <v>45500</v>
      </c>
      <c r="G575" s="27">
        <v>63.799100000000003</v>
      </c>
      <c r="H575" s="16">
        <f t="shared" si="49"/>
        <v>0.63799099999999997</v>
      </c>
      <c r="J575" s="13">
        <v>45500</v>
      </c>
      <c r="K575" s="33">
        <v>90.949100000000001</v>
      </c>
      <c r="L575" s="16">
        <f t="shared" si="50"/>
        <v>0.90949100000000005</v>
      </c>
      <c r="N575" s="13">
        <v>45500</v>
      </c>
      <c r="O575" s="27">
        <v>63.366</v>
      </c>
      <c r="P575" s="17">
        <f t="shared" si="51"/>
        <v>0.63366</v>
      </c>
      <c r="R575" s="13">
        <v>45499</v>
      </c>
      <c r="S575" s="27">
        <v>66.701400000000007</v>
      </c>
      <c r="T575" s="17">
        <f t="shared" si="53"/>
        <v>0.66701400000000011</v>
      </c>
    </row>
    <row r="576" spans="1:20" x14ac:dyDescent="0.25">
      <c r="A576" s="10">
        <f t="shared" si="52"/>
        <v>28</v>
      </c>
      <c r="B576" s="13">
        <v>45501</v>
      </c>
      <c r="C576" s="27">
        <v>85.459900000000005</v>
      </c>
      <c r="D576" s="15">
        <f t="shared" si="54"/>
        <v>0.854599</v>
      </c>
      <c r="F576" s="13">
        <v>45501</v>
      </c>
      <c r="G576" s="27">
        <v>63.678600000000003</v>
      </c>
      <c r="H576" s="16">
        <f t="shared" ref="H576:H639" si="55">IF($G576="","",$G576/100)</f>
        <v>0.63678600000000007</v>
      </c>
      <c r="J576" s="13">
        <v>45501</v>
      </c>
      <c r="K576" s="33">
        <v>91.197599999999994</v>
      </c>
      <c r="L576" s="16">
        <f t="shared" ref="L576:L639" si="56">IF($K576="","",$K576/100)</f>
        <v>0.9119759999999999</v>
      </c>
      <c r="N576" s="13">
        <v>45501</v>
      </c>
      <c r="O576" s="27">
        <v>63.246699999999997</v>
      </c>
      <c r="P576" s="17">
        <f t="shared" ref="P576:P639" si="57">IF($O576="","",$O576/100)</f>
        <v>0.632467</v>
      </c>
      <c r="R576" s="13">
        <v>45500</v>
      </c>
      <c r="S576" s="27">
        <v>66.544499999999999</v>
      </c>
      <c r="T576" s="17">
        <f t="shared" si="53"/>
        <v>0.66544499999999995</v>
      </c>
    </row>
    <row r="577" spans="1:20" x14ac:dyDescent="0.25">
      <c r="A577" s="10">
        <f t="shared" ref="A577:A640" si="58">DAY(B577)</f>
        <v>29</v>
      </c>
      <c r="B577" s="13">
        <v>45502</v>
      </c>
      <c r="C577" s="27">
        <v>85.098299999999995</v>
      </c>
      <c r="D577" s="15">
        <f t="shared" si="54"/>
        <v>0.85098299999999993</v>
      </c>
      <c r="F577" s="13">
        <v>45502</v>
      </c>
      <c r="G577" s="27">
        <v>63.668500000000002</v>
      </c>
      <c r="H577" s="16">
        <f t="shared" si="55"/>
        <v>0.63668500000000006</v>
      </c>
      <c r="J577" s="13">
        <v>45502</v>
      </c>
      <c r="K577" s="33">
        <v>91.301100000000005</v>
      </c>
      <c r="L577" s="16">
        <f t="shared" si="56"/>
        <v>0.91301100000000002</v>
      </c>
      <c r="N577" s="13">
        <v>45502</v>
      </c>
      <c r="O577" s="27">
        <v>63.032699999999998</v>
      </c>
      <c r="P577" s="17">
        <f t="shared" si="57"/>
        <v>0.63032699999999997</v>
      </c>
      <c r="R577" s="13">
        <v>45501</v>
      </c>
      <c r="S577" s="27">
        <v>66.444900000000004</v>
      </c>
      <c r="T577" s="17">
        <f t="shared" si="53"/>
        <v>0.66444900000000007</v>
      </c>
    </row>
    <row r="578" spans="1:20" x14ac:dyDescent="0.25">
      <c r="A578" s="10">
        <f t="shared" si="58"/>
        <v>30</v>
      </c>
      <c r="B578" s="13">
        <v>45503</v>
      </c>
      <c r="C578" s="27">
        <v>84.795000000000002</v>
      </c>
      <c r="D578" s="15">
        <f t="shared" si="54"/>
        <v>0.84794999999999998</v>
      </c>
      <c r="F578" s="13">
        <v>45503</v>
      </c>
      <c r="G578" s="27">
        <v>63.372</v>
      </c>
      <c r="H578" s="16">
        <f t="shared" si="55"/>
        <v>0.63371999999999995</v>
      </c>
      <c r="J578" s="13">
        <v>45503</v>
      </c>
      <c r="K578" s="33">
        <v>90.748500000000007</v>
      </c>
      <c r="L578" s="16">
        <f t="shared" si="56"/>
        <v>0.9074850000000001</v>
      </c>
      <c r="N578" s="13">
        <v>45503</v>
      </c>
      <c r="O578" s="27">
        <v>62.822000000000003</v>
      </c>
      <c r="P578" s="17">
        <f t="shared" si="57"/>
        <v>0.62822</v>
      </c>
      <c r="R578" s="13">
        <v>45502</v>
      </c>
      <c r="S578" s="27">
        <v>66.281499999999994</v>
      </c>
      <c r="T578" s="17">
        <f t="shared" si="53"/>
        <v>0.66281499999999993</v>
      </c>
    </row>
    <row r="579" spans="1:20" x14ac:dyDescent="0.25">
      <c r="A579" s="10">
        <f t="shared" si="58"/>
        <v>31</v>
      </c>
      <c r="B579" s="13">
        <v>45504</v>
      </c>
      <c r="C579" s="27">
        <v>84.580100000000002</v>
      </c>
      <c r="D579" s="15">
        <f t="shared" si="54"/>
        <v>0.84580100000000003</v>
      </c>
      <c r="F579" s="13">
        <v>45504</v>
      </c>
      <c r="G579" s="27">
        <v>63.090899999999998</v>
      </c>
      <c r="H579" s="16">
        <f t="shared" si="55"/>
        <v>0.63090899999999994</v>
      </c>
      <c r="J579" s="13">
        <v>45504</v>
      </c>
      <c r="K579" s="33">
        <v>90.255499999999998</v>
      </c>
      <c r="L579" s="16">
        <f t="shared" si="56"/>
        <v>0.902555</v>
      </c>
      <c r="N579" s="13">
        <v>45504</v>
      </c>
      <c r="O579" s="27">
        <v>62.629899999999999</v>
      </c>
      <c r="P579" s="17">
        <f t="shared" si="57"/>
        <v>0.62629899999999994</v>
      </c>
      <c r="R579" s="13">
        <v>45503</v>
      </c>
      <c r="S579" s="27">
        <v>66.026799999999994</v>
      </c>
      <c r="T579" s="17">
        <f t="shared" ref="T579:T642" si="59">IF($S579="","",$S579/100)</f>
        <v>0.66026799999999997</v>
      </c>
    </row>
    <row r="580" spans="1:20" x14ac:dyDescent="0.25">
      <c r="A580" s="10">
        <f t="shared" si="58"/>
        <v>1</v>
      </c>
      <c r="B580" s="13">
        <v>45505</v>
      </c>
      <c r="C580" s="27">
        <v>84.366900000000001</v>
      </c>
      <c r="D580" s="15">
        <f t="shared" si="54"/>
        <v>0.843669</v>
      </c>
      <c r="F580" s="13">
        <v>45505</v>
      </c>
      <c r="G580" s="27">
        <v>62.848100000000002</v>
      </c>
      <c r="H580" s="16">
        <f t="shared" si="55"/>
        <v>0.62848100000000007</v>
      </c>
      <c r="J580" s="13">
        <v>45505</v>
      </c>
      <c r="K580" s="33">
        <v>89.715500000000006</v>
      </c>
      <c r="L580" s="16">
        <f t="shared" si="56"/>
        <v>0.89715500000000004</v>
      </c>
      <c r="N580" s="13">
        <v>45505</v>
      </c>
      <c r="O580" s="27">
        <v>62.471400000000003</v>
      </c>
      <c r="P580" s="17">
        <f t="shared" si="57"/>
        <v>0.62471399999999999</v>
      </c>
      <c r="R580" s="13">
        <v>45504</v>
      </c>
      <c r="S580" s="27">
        <v>65.796700000000001</v>
      </c>
      <c r="T580" s="17">
        <f t="shared" si="59"/>
        <v>0.65796699999999997</v>
      </c>
    </row>
    <row r="581" spans="1:20" x14ac:dyDescent="0.25">
      <c r="A581" s="10">
        <f t="shared" si="58"/>
        <v>2</v>
      </c>
      <c r="B581" s="13">
        <v>45506</v>
      </c>
      <c r="C581" s="27">
        <v>84.028800000000004</v>
      </c>
      <c r="D581" s="15">
        <f t="shared" si="54"/>
        <v>0.84028800000000003</v>
      </c>
      <c r="F581" s="13">
        <v>45506</v>
      </c>
      <c r="G581" s="27">
        <v>62.746200000000002</v>
      </c>
      <c r="H581" s="16">
        <f t="shared" si="55"/>
        <v>0.62746199999999996</v>
      </c>
      <c r="J581" s="13">
        <v>45506</v>
      </c>
      <c r="K581" s="33">
        <v>89.092799999999997</v>
      </c>
      <c r="L581" s="16">
        <f t="shared" si="56"/>
        <v>0.89092799999999994</v>
      </c>
      <c r="N581" s="13">
        <v>45506</v>
      </c>
      <c r="O581" s="27">
        <v>62.254899999999999</v>
      </c>
      <c r="P581" s="17">
        <f t="shared" si="57"/>
        <v>0.62254900000000002</v>
      </c>
      <c r="R581" s="13">
        <v>45505</v>
      </c>
      <c r="S581" s="27">
        <v>65.593699999999998</v>
      </c>
      <c r="T581" s="17">
        <f t="shared" si="59"/>
        <v>0.65593699999999999</v>
      </c>
    </row>
    <row r="582" spans="1:20" x14ac:dyDescent="0.25">
      <c r="A582" s="10">
        <f t="shared" si="58"/>
        <v>3</v>
      </c>
      <c r="B582" s="13">
        <v>45507</v>
      </c>
      <c r="C582" s="27">
        <v>83.870699999999999</v>
      </c>
      <c r="D582" s="15">
        <f t="shared" si="54"/>
        <v>0.83870699999999998</v>
      </c>
      <c r="F582" s="13">
        <v>45507</v>
      </c>
      <c r="G582" s="27">
        <v>62.362099999999998</v>
      </c>
      <c r="H582" s="16">
        <f t="shared" si="55"/>
        <v>0.62362099999999998</v>
      </c>
      <c r="J582" s="13">
        <v>45507</v>
      </c>
      <c r="K582" s="33">
        <v>88.617099999999994</v>
      </c>
      <c r="L582" s="16">
        <f t="shared" si="56"/>
        <v>0.88617099999999993</v>
      </c>
      <c r="N582" s="13">
        <v>45507</v>
      </c>
      <c r="O582" s="27">
        <v>62.113900000000001</v>
      </c>
      <c r="P582" s="17">
        <f t="shared" si="57"/>
        <v>0.621139</v>
      </c>
      <c r="R582" s="13">
        <v>45506</v>
      </c>
      <c r="S582" s="27">
        <v>65.362700000000004</v>
      </c>
      <c r="T582" s="17">
        <f t="shared" si="59"/>
        <v>0.65362700000000007</v>
      </c>
    </row>
    <row r="583" spans="1:20" x14ac:dyDescent="0.25">
      <c r="A583" s="10">
        <f t="shared" si="58"/>
        <v>4</v>
      </c>
      <c r="B583" s="13">
        <v>45508</v>
      </c>
      <c r="C583" s="27">
        <v>83.699799999999996</v>
      </c>
      <c r="D583" s="15">
        <f t="shared" si="54"/>
        <v>0.83699799999999991</v>
      </c>
      <c r="F583" s="13">
        <v>45508</v>
      </c>
      <c r="G583" s="27">
        <v>62.2119</v>
      </c>
      <c r="H583" s="16">
        <f t="shared" si="55"/>
        <v>0.62211899999999998</v>
      </c>
      <c r="J583" s="13">
        <v>45508</v>
      </c>
      <c r="K583" s="33">
        <v>88.347300000000004</v>
      </c>
      <c r="L583" s="16">
        <f t="shared" si="56"/>
        <v>0.88347300000000006</v>
      </c>
      <c r="N583" s="13">
        <v>45508</v>
      </c>
      <c r="O583" s="27">
        <v>61.975099999999998</v>
      </c>
      <c r="P583" s="17">
        <f t="shared" si="57"/>
        <v>0.61975099999999994</v>
      </c>
      <c r="R583" s="13">
        <v>45507</v>
      </c>
      <c r="S583" s="27">
        <v>65.154300000000006</v>
      </c>
      <c r="T583" s="17">
        <f t="shared" si="59"/>
        <v>0.65154300000000009</v>
      </c>
    </row>
    <row r="584" spans="1:20" x14ac:dyDescent="0.25">
      <c r="A584" s="10">
        <f t="shared" si="58"/>
        <v>5</v>
      </c>
      <c r="B584" s="13">
        <v>45509</v>
      </c>
      <c r="C584" s="27">
        <v>83.550799999999995</v>
      </c>
      <c r="D584" s="15">
        <f t="shared" si="54"/>
        <v>0.83550799999999992</v>
      </c>
      <c r="F584" s="13">
        <v>45509</v>
      </c>
      <c r="G584" s="27">
        <v>61.962800000000001</v>
      </c>
      <c r="H584" s="16">
        <f t="shared" si="55"/>
        <v>0.61962800000000007</v>
      </c>
      <c r="J584" s="13">
        <v>45509</v>
      </c>
      <c r="K584" s="33">
        <v>87.767099999999999</v>
      </c>
      <c r="L584" s="16">
        <f t="shared" si="56"/>
        <v>0.87767099999999998</v>
      </c>
      <c r="N584" s="13">
        <v>45509</v>
      </c>
      <c r="O584" s="27">
        <v>61.8934</v>
      </c>
      <c r="P584" s="17">
        <f t="shared" si="57"/>
        <v>0.61893399999999998</v>
      </c>
      <c r="R584" s="13">
        <v>45508</v>
      </c>
      <c r="S584" s="27">
        <v>65.002600000000001</v>
      </c>
      <c r="T584" s="17">
        <f t="shared" si="59"/>
        <v>0.65002599999999999</v>
      </c>
    </row>
    <row r="585" spans="1:20" x14ac:dyDescent="0.25">
      <c r="A585" s="10">
        <f t="shared" si="58"/>
        <v>6</v>
      </c>
      <c r="B585" s="13">
        <v>45510</v>
      </c>
      <c r="C585" s="27">
        <v>83.276600000000002</v>
      </c>
      <c r="D585" s="15">
        <f t="shared" si="54"/>
        <v>0.83276600000000001</v>
      </c>
      <c r="F585" s="13">
        <v>45510</v>
      </c>
      <c r="G585" s="27">
        <v>61.816299999999998</v>
      </c>
      <c r="H585" s="16">
        <f t="shared" si="55"/>
        <v>0.61816300000000002</v>
      </c>
      <c r="J585" s="13">
        <v>45510</v>
      </c>
      <c r="K585" s="33">
        <v>87.055800000000005</v>
      </c>
      <c r="L585" s="16">
        <f t="shared" si="56"/>
        <v>0.87055800000000005</v>
      </c>
      <c r="N585" s="13">
        <v>45510</v>
      </c>
      <c r="O585" s="27">
        <v>61.544800000000002</v>
      </c>
      <c r="P585" s="17">
        <f t="shared" si="57"/>
        <v>0.615448</v>
      </c>
      <c r="R585" s="13">
        <v>45509</v>
      </c>
      <c r="S585" s="27">
        <v>64.852800000000002</v>
      </c>
      <c r="T585" s="17">
        <f t="shared" si="59"/>
        <v>0.64852799999999999</v>
      </c>
    </row>
    <row r="586" spans="1:20" x14ac:dyDescent="0.25">
      <c r="A586" s="10">
        <f t="shared" si="58"/>
        <v>7</v>
      </c>
      <c r="B586" s="13">
        <v>45511</v>
      </c>
      <c r="C586" s="27">
        <v>83.031499999999994</v>
      </c>
      <c r="D586" s="15">
        <f t="shared" si="54"/>
        <v>0.83031499999999991</v>
      </c>
      <c r="F586" s="13">
        <v>45511</v>
      </c>
      <c r="G586" s="27">
        <v>61.578499999999998</v>
      </c>
      <c r="H586" s="16">
        <f t="shared" si="55"/>
        <v>0.61578500000000003</v>
      </c>
      <c r="J586" s="13">
        <v>45511</v>
      </c>
      <c r="K586" s="33">
        <v>86.388499999999993</v>
      </c>
      <c r="L586" s="16">
        <f t="shared" si="56"/>
        <v>0.8638849999999999</v>
      </c>
      <c r="N586" s="13">
        <v>45511</v>
      </c>
      <c r="O586" s="27">
        <v>61.316000000000003</v>
      </c>
      <c r="P586" s="17">
        <f t="shared" si="57"/>
        <v>0.61316000000000004</v>
      </c>
      <c r="R586" s="13">
        <v>45510</v>
      </c>
      <c r="S586" s="27">
        <v>64.518500000000003</v>
      </c>
      <c r="T586" s="17">
        <f t="shared" si="59"/>
        <v>0.64518500000000001</v>
      </c>
    </row>
    <row r="587" spans="1:20" x14ac:dyDescent="0.25">
      <c r="A587" s="10">
        <f t="shared" si="58"/>
        <v>8</v>
      </c>
      <c r="B587" s="13">
        <v>45512</v>
      </c>
      <c r="C587" s="27">
        <v>82.640699999999995</v>
      </c>
      <c r="D587" s="15">
        <f t="shared" si="54"/>
        <v>0.826407</v>
      </c>
      <c r="F587" s="13">
        <v>45512</v>
      </c>
      <c r="G587" s="27">
        <v>61.321199999999997</v>
      </c>
      <c r="H587" s="16">
        <f t="shared" si="55"/>
        <v>0.61321199999999998</v>
      </c>
      <c r="J587" s="13">
        <v>45512</v>
      </c>
      <c r="K587" s="33">
        <v>85.692300000000003</v>
      </c>
      <c r="L587" s="16">
        <f t="shared" si="56"/>
        <v>0.85692299999999999</v>
      </c>
      <c r="N587" s="13">
        <v>45512</v>
      </c>
      <c r="O587" s="27">
        <v>61.114100000000001</v>
      </c>
      <c r="P587" s="17">
        <f t="shared" si="57"/>
        <v>0.61114100000000005</v>
      </c>
      <c r="R587" s="13">
        <v>45511</v>
      </c>
      <c r="S587" s="27">
        <v>64.256500000000003</v>
      </c>
      <c r="T587" s="17">
        <f t="shared" si="59"/>
        <v>0.64256500000000005</v>
      </c>
    </row>
    <row r="588" spans="1:20" x14ac:dyDescent="0.25">
      <c r="A588" s="10">
        <f t="shared" si="58"/>
        <v>9</v>
      </c>
      <c r="B588" s="13">
        <v>45513</v>
      </c>
      <c r="C588" s="27">
        <v>82.3369</v>
      </c>
      <c r="D588" s="15">
        <f t="shared" si="54"/>
        <v>0.82336900000000002</v>
      </c>
      <c r="F588" s="13">
        <v>45513</v>
      </c>
      <c r="G588" s="27">
        <v>61.144799999999996</v>
      </c>
      <c r="H588" s="16">
        <f t="shared" si="55"/>
        <v>0.61144799999999999</v>
      </c>
      <c r="J588" s="13">
        <v>45513</v>
      </c>
      <c r="K588" s="33">
        <v>84.758700000000005</v>
      </c>
      <c r="L588" s="16">
        <f t="shared" si="56"/>
        <v>0.84758700000000009</v>
      </c>
      <c r="N588" s="13">
        <v>45513</v>
      </c>
      <c r="O588" s="27">
        <v>60.8705</v>
      </c>
      <c r="P588" s="17">
        <f t="shared" si="57"/>
        <v>0.60870500000000005</v>
      </c>
      <c r="R588" s="13">
        <v>45512</v>
      </c>
      <c r="S588" s="27">
        <v>64.000299999999996</v>
      </c>
      <c r="T588" s="17">
        <f t="shared" si="59"/>
        <v>0.64000299999999999</v>
      </c>
    </row>
    <row r="589" spans="1:20" x14ac:dyDescent="0.25">
      <c r="A589" s="10">
        <f t="shared" si="58"/>
        <v>10</v>
      </c>
      <c r="B589" s="13">
        <v>45514</v>
      </c>
      <c r="C589" s="27">
        <v>82.135000000000005</v>
      </c>
      <c r="D589" s="15">
        <f t="shared" si="54"/>
        <v>0.82135000000000002</v>
      </c>
      <c r="F589" s="13">
        <v>45514</v>
      </c>
      <c r="G589" s="27">
        <v>60.859299999999998</v>
      </c>
      <c r="H589" s="16">
        <f t="shared" si="55"/>
        <v>0.60859299999999994</v>
      </c>
      <c r="J589" s="13">
        <v>45514</v>
      </c>
      <c r="K589" s="33">
        <v>83.7346</v>
      </c>
      <c r="L589" s="16">
        <f t="shared" si="56"/>
        <v>0.83734600000000003</v>
      </c>
      <c r="N589" s="13">
        <v>45514</v>
      </c>
      <c r="O589" s="27">
        <v>60.763300000000001</v>
      </c>
      <c r="P589" s="17">
        <f t="shared" si="57"/>
        <v>0.60763299999999998</v>
      </c>
      <c r="R589" s="13">
        <v>45513</v>
      </c>
      <c r="S589" s="27">
        <v>63.717100000000002</v>
      </c>
      <c r="T589" s="17">
        <f t="shared" si="59"/>
        <v>0.63717100000000004</v>
      </c>
    </row>
    <row r="590" spans="1:20" x14ac:dyDescent="0.25">
      <c r="A590" s="10">
        <f t="shared" si="58"/>
        <v>11</v>
      </c>
      <c r="B590" s="13">
        <v>45515</v>
      </c>
      <c r="C590" s="27">
        <v>81.988</v>
      </c>
      <c r="D590" s="15">
        <f t="shared" si="54"/>
        <v>0.81987999999999994</v>
      </c>
      <c r="F590" s="13">
        <v>45515</v>
      </c>
      <c r="G590" s="27">
        <v>60.576000000000001</v>
      </c>
      <c r="H590" s="16">
        <f t="shared" si="55"/>
        <v>0.60575999999999997</v>
      </c>
      <c r="J590" s="13">
        <v>45515</v>
      </c>
      <c r="K590" s="33">
        <v>83.048000000000002</v>
      </c>
      <c r="L590" s="16">
        <f t="shared" si="56"/>
        <v>0.83048</v>
      </c>
      <c r="N590" s="13">
        <v>45515</v>
      </c>
      <c r="O590" s="27">
        <v>60.651800000000001</v>
      </c>
      <c r="P590" s="17">
        <f t="shared" si="57"/>
        <v>0.606518</v>
      </c>
      <c r="R590" s="13">
        <v>45514</v>
      </c>
      <c r="S590" s="27">
        <v>63.509099999999997</v>
      </c>
      <c r="T590" s="17">
        <f t="shared" si="59"/>
        <v>0.63509099999999996</v>
      </c>
    </row>
    <row r="591" spans="1:20" x14ac:dyDescent="0.25">
      <c r="A591" s="10">
        <f t="shared" si="58"/>
        <v>12</v>
      </c>
      <c r="B591" s="13">
        <v>45516</v>
      </c>
      <c r="C591" s="27">
        <v>81.801500000000004</v>
      </c>
      <c r="D591" s="15">
        <f t="shared" si="54"/>
        <v>0.81801500000000005</v>
      </c>
      <c r="F591" s="13">
        <v>45516</v>
      </c>
      <c r="G591" s="27">
        <v>60.401600000000002</v>
      </c>
      <c r="H591" s="16">
        <f t="shared" si="55"/>
        <v>0.604016</v>
      </c>
      <c r="J591" s="13">
        <v>45516</v>
      </c>
      <c r="K591" s="33">
        <v>82.387799999999999</v>
      </c>
      <c r="L591" s="16">
        <f t="shared" si="56"/>
        <v>0.823878</v>
      </c>
      <c r="N591" s="13">
        <v>45516</v>
      </c>
      <c r="O591" s="27">
        <v>60.375399999999999</v>
      </c>
      <c r="P591" s="17">
        <f t="shared" si="57"/>
        <v>0.60375400000000001</v>
      </c>
      <c r="R591" s="13">
        <v>45515</v>
      </c>
      <c r="S591" s="27">
        <v>63.325099999999999</v>
      </c>
      <c r="T591" s="17">
        <f t="shared" si="59"/>
        <v>0.63325100000000001</v>
      </c>
    </row>
    <row r="592" spans="1:20" x14ac:dyDescent="0.25">
      <c r="A592" s="10">
        <f t="shared" si="58"/>
        <v>13</v>
      </c>
      <c r="B592" s="13">
        <v>45517</v>
      </c>
      <c r="C592" s="27">
        <v>81.716200000000001</v>
      </c>
      <c r="D592" s="15">
        <f t="shared" si="54"/>
        <v>0.81716200000000005</v>
      </c>
      <c r="F592" s="13">
        <v>45517</v>
      </c>
      <c r="G592" s="27">
        <v>60.157299999999999</v>
      </c>
      <c r="H592" s="16">
        <f t="shared" si="55"/>
        <v>0.60157300000000002</v>
      </c>
      <c r="J592" s="13">
        <v>45517</v>
      </c>
      <c r="K592" s="33">
        <v>81.539599999999993</v>
      </c>
      <c r="L592" s="16">
        <f t="shared" si="56"/>
        <v>0.8153959999999999</v>
      </c>
      <c r="N592" s="13">
        <v>45517</v>
      </c>
      <c r="O592" s="27">
        <v>60.088000000000001</v>
      </c>
      <c r="P592" s="17">
        <f t="shared" si="57"/>
        <v>0.60087999999999997</v>
      </c>
      <c r="R592" s="13">
        <v>45516</v>
      </c>
      <c r="S592" s="27">
        <v>63.044600000000003</v>
      </c>
      <c r="T592" s="17">
        <f t="shared" si="59"/>
        <v>0.63044600000000006</v>
      </c>
    </row>
    <row r="593" spans="1:20" x14ac:dyDescent="0.25">
      <c r="A593" s="10">
        <f t="shared" si="58"/>
        <v>14</v>
      </c>
      <c r="B593" s="13">
        <v>45518</v>
      </c>
      <c r="C593" s="27">
        <v>81.677499999999995</v>
      </c>
      <c r="D593" s="15">
        <f t="shared" si="54"/>
        <v>0.81677499999999992</v>
      </c>
      <c r="F593" s="13">
        <v>45518</v>
      </c>
      <c r="G593" s="27">
        <v>59.908099999999997</v>
      </c>
      <c r="H593" s="16">
        <f t="shared" si="55"/>
        <v>0.59908099999999997</v>
      </c>
      <c r="J593" s="13">
        <v>45518</v>
      </c>
      <c r="K593" s="33">
        <v>80.636899999999997</v>
      </c>
      <c r="L593" s="16">
        <f t="shared" si="56"/>
        <v>0.806369</v>
      </c>
      <c r="N593" s="13">
        <v>45518</v>
      </c>
      <c r="O593" s="27">
        <v>59.898099999999999</v>
      </c>
      <c r="P593" s="17">
        <f t="shared" si="57"/>
        <v>0.59898099999999999</v>
      </c>
      <c r="R593" s="13">
        <v>45517</v>
      </c>
      <c r="S593" s="27">
        <v>62.7361</v>
      </c>
      <c r="T593" s="17">
        <f t="shared" si="59"/>
        <v>0.62736100000000006</v>
      </c>
    </row>
    <row r="594" spans="1:20" x14ac:dyDescent="0.25">
      <c r="A594" s="10">
        <f t="shared" si="58"/>
        <v>15</v>
      </c>
      <c r="B594" s="13">
        <v>45519</v>
      </c>
      <c r="C594" s="27">
        <v>81.535799999999995</v>
      </c>
      <c r="D594" s="15">
        <f t="shared" si="54"/>
        <v>0.81535799999999992</v>
      </c>
      <c r="F594" s="13">
        <v>45519</v>
      </c>
      <c r="G594" s="27">
        <v>59.717500000000001</v>
      </c>
      <c r="H594" s="16">
        <f t="shared" si="55"/>
        <v>0.59717500000000001</v>
      </c>
      <c r="J594" s="13">
        <v>45519</v>
      </c>
      <c r="K594" s="33">
        <v>79.702100000000002</v>
      </c>
      <c r="L594" s="16">
        <f t="shared" si="56"/>
        <v>0.79702099999999998</v>
      </c>
      <c r="N594" s="13">
        <v>45519</v>
      </c>
      <c r="O594" s="27">
        <v>59.630499999999998</v>
      </c>
      <c r="P594" s="17">
        <f t="shared" si="57"/>
        <v>0.59630499999999997</v>
      </c>
      <c r="R594" s="13">
        <v>45518</v>
      </c>
      <c r="S594" s="27">
        <v>62.493699999999997</v>
      </c>
      <c r="T594" s="17">
        <f t="shared" si="59"/>
        <v>0.62493699999999996</v>
      </c>
    </row>
    <row r="595" spans="1:20" x14ac:dyDescent="0.25">
      <c r="A595" s="10">
        <f t="shared" si="58"/>
        <v>16</v>
      </c>
      <c r="B595" s="13">
        <v>45520</v>
      </c>
      <c r="C595" s="27">
        <v>81.409199999999998</v>
      </c>
      <c r="D595" s="15">
        <f t="shared" si="54"/>
        <v>0.81409200000000004</v>
      </c>
      <c r="F595" s="13">
        <v>45520</v>
      </c>
      <c r="G595" s="27">
        <v>59.4465</v>
      </c>
      <c r="H595" s="16">
        <f t="shared" si="55"/>
        <v>0.59446500000000002</v>
      </c>
      <c r="J595" s="13">
        <v>45520</v>
      </c>
      <c r="K595" s="33">
        <v>78.723699999999994</v>
      </c>
      <c r="L595" s="16">
        <f t="shared" si="56"/>
        <v>0.78723699999999996</v>
      </c>
      <c r="N595" s="13">
        <v>45520</v>
      </c>
      <c r="O595" s="27">
        <v>59.422800000000002</v>
      </c>
      <c r="P595" s="17">
        <f t="shared" si="57"/>
        <v>0.59422799999999998</v>
      </c>
      <c r="R595" s="13">
        <v>45519</v>
      </c>
      <c r="S595" s="27">
        <v>62.199599999999997</v>
      </c>
      <c r="T595" s="17">
        <f t="shared" si="59"/>
        <v>0.62199599999999999</v>
      </c>
    </row>
    <row r="596" spans="1:20" x14ac:dyDescent="0.25">
      <c r="A596" s="10">
        <f t="shared" si="58"/>
        <v>17</v>
      </c>
      <c r="B596" s="13">
        <v>45521</v>
      </c>
      <c r="C596" s="27">
        <v>81.282700000000006</v>
      </c>
      <c r="D596" s="15">
        <f t="shared" si="54"/>
        <v>0.81282700000000008</v>
      </c>
      <c r="F596" s="13">
        <v>45521</v>
      </c>
      <c r="G596" s="27">
        <v>59.248199999999997</v>
      </c>
      <c r="H596" s="16">
        <f t="shared" si="55"/>
        <v>0.59248199999999995</v>
      </c>
      <c r="J596" s="13">
        <v>45521</v>
      </c>
      <c r="K596" s="33">
        <v>77.838300000000004</v>
      </c>
      <c r="L596" s="16">
        <f t="shared" si="56"/>
        <v>0.77838300000000005</v>
      </c>
      <c r="N596" s="13">
        <v>45521</v>
      </c>
      <c r="O596" s="27">
        <v>59.235999999999997</v>
      </c>
      <c r="P596" s="17">
        <f t="shared" si="57"/>
        <v>0.59236</v>
      </c>
      <c r="R596" s="13">
        <v>45520</v>
      </c>
      <c r="S596" s="27">
        <v>61.930999999999997</v>
      </c>
      <c r="T596" s="17">
        <f t="shared" si="59"/>
        <v>0.61931000000000003</v>
      </c>
    </row>
    <row r="597" spans="1:20" x14ac:dyDescent="0.25">
      <c r="A597" s="10">
        <f t="shared" si="58"/>
        <v>18</v>
      </c>
      <c r="B597" s="13">
        <v>45522</v>
      </c>
      <c r="C597" s="27">
        <v>81.158000000000001</v>
      </c>
      <c r="D597" s="15">
        <f t="shared" si="54"/>
        <v>0.81157999999999997</v>
      </c>
      <c r="F597" s="13">
        <v>45522</v>
      </c>
      <c r="G597" s="27">
        <v>59.115600000000001</v>
      </c>
      <c r="H597" s="16">
        <f t="shared" si="55"/>
        <v>0.59115600000000001</v>
      </c>
      <c r="J597" s="13">
        <v>45522</v>
      </c>
      <c r="K597" s="33">
        <v>76.896699999999996</v>
      </c>
      <c r="L597" s="16">
        <f t="shared" si="56"/>
        <v>0.76896699999999996</v>
      </c>
      <c r="N597" s="13">
        <v>45522</v>
      </c>
      <c r="O597" s="27">
        <v>59.051400000000001</v>
      </c>
      <c r="P597" s="17">
        <f t="shared" si="57"/>
        <v>0.59051399999999998</v>
      </c>
      <c r="R597" s="13">
        <v>45521</v>
      </c>
      <c r="S597" s="27">
        <v>61.696300000000001</v>
      </c>
      <c r="T597" s="17">
        <f t="shared" si="59"/>
        <v>0.61696300000000004</v>
      </c>
    </row>
    <row r="598" spans="1:20" x14ac:dyDescent="0.25">
      <c r="A598" s="10">
        <f t="shared" si="58"/>
        <v>19</v>
      </c>
      <c r="B598" s="13">
        <v>45523</v>
      </c>
      <c r="C598" s="27">
        <v>81.022599999999997</v>
      </c>
      <c r="D598" s="15">
        <f t="shared" si="54"/>
        <v>0.810226</v>
      </c>
      <c r="F598" s="13">
        <v>45523</v>
      </c>
      <c r="G598" s="27">
        <v>58.958399999999997</v>
      </c>
      <c r="H598" s="16">
        <f t="shared" si="55"/>
        <v>0.589584</v>
      </c>
      <c r="J598" s="13">
        <v>45523</v>
      </c>
      <c r="K598" s="33">
        <v>75.8583</v>
      </c>
      <c r="L598" s="16">
        <f t="shared" si="56"/>
        <v>0.75858300000000001</v>
      </c>
      <c r="N598" s="13">
        <v>45523</v>
      </c>
      <c r="O598" s="27">
        <v>58.8093</v>
      </c>
      <c r="P598" s="17">
        <f t="shared" si="57"/>
        <v>0.58809299999999998</v>
      </c>
      <c r="R598" s="13">
        <v>45522</v>
      </c>
      <c r="S598" s="27">
        <v>61.4711</v>
      </c>
      <c r="T598" s="17">
        <f t="shared" si="59"/>
        <v>0.61471100000000001</v>
      </c>
    </row>
    <row r="599" spans="1:20" x14ac:dyDescent="0.25">
      <c r="A599" s="10">
        <f t="shared" si="58"/>
        <v>20</v>
      </c>
      <c r="B599" s="13">
        <v>45524</v>
      </c>
      <c r="C599" s="27">
        <v>80.956500000000005</v>
      </c>
      <c r="D599" s="15">
        <f t="shared" si="54"/>
        <v>0.80956500000000009</v>
      </c>
      <c r="F599" s="13">
        <v>45524</v>
      </c>
      <c r="G599" s="27">
        <v>58.676000000000002</v>
      </c>
      <c r="H599" s="16">
        <f t="shared" si="55"/>
        <v>0.58676000000000006</v>
      </c>
      <c r="J599" s="13">
        <v>45524</v>
      </c>
      <c r="K599" s="33">
        <v>74.640900000000002</v>
      </c>
      <c r="L599" s="16">
        <f t="shared" si="56"/>
        <v>0.74640899999999999</v>
      </c>
      <c r="N599" s="13">
        <v>45524</v>
      </c>
      <c r="O599" s="27">
        <v>58.561500000000002</v>
      </c>
      <c r="P599" s="17">
        <f t="shared" si="57"/>
        <v>0.585615</v>
      </c>
      <c r="R599" s="13">
        <v>45523</v>
      </c>
      <c r="S599" s="27">
        <v>61.193800000000003</v>
      </c>
      <c r="T599" s="17">
        <f t="shared" si="59"/>
        <v>0.61193799999999998</v>
      </c>
    </row>
    <row r="600" spans="1:20" x14ac:dyDescent="0.25">
      <c r="A600" s="10">
        <f t="shared" si="58"/>
        <v>21</v>
      </c>
      <c r="B600" s="13">
        <v>45525</v>
      </c>
      <c r="C600" s="27">
        <v>80.782499999999999</v>
      </c>
      <c r="D600" s="15">
        <f t="shared" si="54"/>
        <v>0.80782500000000002</v>
      </c>
      <c r="F600" s="13">
        <v>45525</v>
      </c>
      <c r="G600" s="27">
        <v>58.113100000000003</v>
      </c>
      <c r="H600" s="16">
        <f t="shared" si="55"/>
        <v>0.58113100000000006</v>
      </c>
      <c r="J600" s="13">
        <v>45525</v>
      </c>
      <c r="K600" s="33">
        <v>73.495000000000005</v>
      </c>
      <c r="L600" s="16">
        <f t="shared" si="56"/>
        <v>0.73494999999999999</v>
      </c>
      <c r="N600" s="13">
        <v>45525</v>
      </c>
      <c r="O600" s="27">
        <v>58.301900000000003</v>
      </c>
      <c r="P600" s="17">
        <f t="shared" si="57"/>
        <v>0.58301900000000006</v>
      </c>
      <c r="R600" s="13">
        <v>45524</v>
      </c>
      <c r="S600" s="27">
        <v>60.881399999999999</v>
      </c>
      <c r="T600" s="17">
        <f t="shared" si="59"/>
        <v>0.60881399999999997</v>
      </c>
    </row>
    <row r="601" spans="1:20" x14ac:dyDescent="0.25">
      <c r="A601" s="10">
        <f t="shared" si="58"/>
        <v>22</v>
      </c>
      <c r="B601" s="13">
        <v>45526</v>
      </c>
      <c r="C601" s="27">
        <v>80.579700000000003</v>
      </c>
      <c r="D601" s="15">
        <f t="shared" si="54"/>
        <v>0.80579699999999999</v>
      </c>
      <c r="F601" s="13">
        <v>45526</v>
      </c>
      <c r="G601" s="27">
        <v>58.200899999999997</v>
      </c>
      <c r="H601" s="16">
        <f t="shared" si="55"/>
        <v>0.582009</v>
      </c>
      <c r="J601" s="13">
        <v>45526</v>
      </c>
      <c r="K601" s="33">
        <v>72.417699999999996</v>
      </c>
      <c r="L601" s="16">
        <f t="shared" si="56"/>
        <v>0.72417699999999996</v>
      </c>
      <c r="N601" s="13">
        <v>45526</v>
      </c>
      <c r="O601" s="27">
        <v>58.031300000000002</v>
      </c>
      <c r="P601" s="17">
        <f t="shared" si="57"/>
        <v>0.58031299999999997</v>
      </c>
      <c r="R601" s="13">
        <v>45525</v>
      </c>
      <c r="S601" s="27">
        <v>60.510599999999997</v>
      </c>
      <c r="T601" s="17">
        <f t="shared" si="59"/>
        <v>0.60510599999999992</v>
      </c>
    </row>
    <row r="602" spans="1:20" x14ac:dyDescent="0.25">
      <c r="A602" s="10">
        <f t="shared" si="58"/>
        <v>23</v>
      </c>
      <c r="B602" s="13">
        <v>45527</v>
      </c>
      <c r="C602" s="27">
        <v>80.326800000000006</v>
      </c>
      <c r="D602" s="15">
        <f t="shared" si="54"/>
        <v>0.80326800000000009</v>
      </c>
      <c r="F602" s="13">
        <v>45527</v>
      </c>
      <c r="G602" s="27">
        <v>58.012099999999997</v>
      </c>
      <c r="H602" s="16">
        <f t="shared" si="55"/>
        <v>0.580121</v>
      </c>
      <c r="J602" s="13">
        <v>45527</v>
      </c>
      <c r="K602" s="33">
        <v>71.525000000000006</v>
      </c>
      <c r="L602" s="16">
        <f t="shared" si="56"/>
        <v>0.71525000000000005</v>
      </c>
      <c r="N602" s="13">
        <v>45527</v>
      </c>
      <c r="O602" s="27">
        <v>57.714599999999997</v>
      </c>
      <c r="P602" s="17">
        <f t="shared" si="57"/>
        <v>0.57714599999999994</v>
      </c>
      <c r="R602" s="13">
        <v>45526</v>
      </c>
      <c r="S602" s="27">
        <v>60.250399999999999</v>
      </c>
      <c r="T602" s="17">
        <f t="shared" si="59"/>
        <v>0.60250400000000004</v>
      </c>
    </row>
    <row r="603" spans="1:20" x14ac:dyDescent="0.25">
      <c r="A603" s="10">
        <f t="shared" si="58"/>
        <v>24</v>
      </c>
      <c r="B603" s="13">
        <v>45528</v>
      </c>
      <c r="C603" s="27">
        <v>80.210700000000003</v>
      </c>
      <c r="D603" s="15">
        <f t="shared" si="54"/>
        <v>0.80210700000000001</v>
      </c>
      <c r="F603" s="13">
        <v>45528</v>
      </c>
      <c r="G603" s="27">
        <v>57.740400000000001</v>
      </c>
      <c r="H603" s="16">
        <f t="shared" si="55"/>
        <v>0.57740400000000003</v>
      </c>
      <c r="J603" s="13">
        <v>45528</v>
      </c>
      <c r="K603" s="33">
        <v>70.620599999999996</v>
      </c>
      <c r="L603" s="16">
        <f t="shared" si="56"/>
        <v>0.706206</v>
      </c>
      <c r="N603" s="13">
        <v>45528</v>
      </c>
      <c r="O603" s="27">
        <v>57.448900000000002</v>
      </c>
      <c r="P603" s="17">
        <f t="shared" si="57"/>
        <v>0.57448900000000003</v>
      </c>
      <c r="R603" s="13">
        <v>45527</v>
      </c>
      <c r="S603" s="27">
        <v>59.919400000000003</v>
      </c>
      <c r="T603" s="17">
        <f t="shared" si="59"/>
        <v>0.599194</v>
      </c>
    </row>
    <row r="604" spans="1:20" x14ac:dyDescent="0.25">
      <c r="A604" s="10">
        <f t="shared" si="58"/>
        <v>25</v>
      </c>
      <c r="B604" s="13">
        <v>45529</v>
      </c>
      <c r="C604" s="27">
        <v>80.16</v>
      </c>
      <c r="D604" s="15">
        <f t="shared" si="54"/>
        <v>0.80159999999999998</v>
      </c>
      <c r="F604" s="13">
        <v>45529</v>
      </c>
      <c r="G604" s="27">
        <v>57.481000000000002</v>
      </c>
      <c r="H604" s="16">
        <f t="shared" si="55"/>
        <v>0.57481000000000004</v>
      </c>
      <c r="J604" s="13">
        <v>45529</v>
      </c>
      <c r="K604" s="33">
        <v>70.087400000000002</v>
      </c>
      <c r="L604" s="16">
        <f t="shared" si="56"/>
        <v>0.700874</v>
      </c>
      <c r="N604" s="13">
        <v>45529</v>
      </c>
      <c r="O604" s="27">
        <v>57.294199999999996</v>
      </c>
      <c r="P604" s="17">
        <f t="shared" si="57"/>
        <v>0.57294199999999995</v>
      </c>
      <c r="R604" s="13">
        <v>45528</v>
      </c>
      <c r="S604" s="27">
        <v>59.615699999999997</v>
      </c>
      <c r="T604" s="17">
        <f t="shared" si="59"/>
        <v>0.59615699999999994</v>
      </c>
    </row>
    <row r="605" spans="1:20" x14ac:dyDescent="0.25">
      <c r="A605" s="10">
        <f t="shared" si="58"/>
        <v>26</v>
      </c>
      <c r="B605" s="13">
        <v>45530</v>
      </c>
      <c r="C605" s="27">
        <v>79.997</v>
      </c>
      <c r="D605" s="15">
        <f t="shared" si="54"/>
        <v>0.79996999999999996</v>
      </c>
      <c r="F605" s="13">
        <v>45530</v>
      </c>
      <c r="G605" s="27">
        <v>57.249699999999997</v>
      </c>
      <c r="H605" s="16">
        <f t="shared" si="55"/>
        <v>0.57249699999999992</v>
      </c>
      <c r="J605" s="13">
        <v>45530</v>
      </c>
      <c r="K605" s="33">
        <v>69.403300000000002</v>
      </c>
      <c r="L605" s="16">
        <f t="shared" si="56"/>
        <v>0.69403300000000001</v>
      </c>
      <c r="N605" s="13">
        <v>45530</v>
      </c>
      <c r="O605" s="27">
        <v>57.039700000000003</v>
      </c>
      <c r="P605" s="17">
        <f t="shared" si="57"/>
        <v>0.57039700000000004</v>
      </c>
      <c r="R605" s="13">
        <v>45529</v>
      </c>
      <c r="S605" s="27">
        <v>59.421399999999998</v>
      </c>
      <c r="T605" s="17">
        <f t="shared" si="59"/>
        <v>0.59421400000000002</v>
      </c>
    </row>
    <row r="606" spans="1:20" x14ac:dyDescent="0.25">
      <c r="A606" s="10">
        <f t="shared" si="58"/>
        <v>27</v>
      </c>
      <c r="B606" s="13">
        <v>45531</v>
      </c>
      <c r="C606" s="27">
        <v>79.850899999999996</v>
      </c>
      <c r="D606" s="15">
        <f t="shared" si="54"/>
        <v>0.79850899999999991</v>
      </c>
      <c r="F606" s="13">
        <v>45531</v>
      </c>
      <c r="G606" s="27">
        <v>56.994399999999999</v>
      </c>
      <c r="H606" s="16">
        <f t="shared" si="55"/>
        <v>0.56994400000000001</v>
      </c>
      <c r="J606" s="13">
        <v>45531</v>
      </c>
      <c r="K606" s="33">
        <v>68.637100000000004</v>
      </c>
      <c r="L606" s="16">
        <f t="shared" si="56"/>
        <v>0.68637100000000006</v>
      </c>
      <c r="N606" s="13">
        <v>45531</v>
      </c>
      <c r="O606" s="27">
        <v>56.785400000000003</v>
      </c>
      <c r="P606" s="17">
        <f t="shared" si="57"/>
        <v>0.56785400000000008</v>
      </c>
      <c r="R606" s="13">
        <v>45530</v>
      </c>
      <c r="S606" s="27">
        <v>59.145699999999998</v>
      </c>
      <c r="T606" s="17">
        <f t="shared" si="59"/>
        <v>0.59145700000000001</v>
      </c>
    </row>
    <row r="607" spans="1:20" x14ac:dyDescent="0.25">
      <c r="A607" s="10">
        <f t="shared" si="58"/>
        <v>28</v>
      </c>
      <c r="B607" s="13">
        <v>45532</v>
      </c>
      <c r="C607" s="27">
        <v>79.738799999999998</v>
      </c>
      <c r="D607" s="15">
        <f t="shared" si="54"/>
        <v>0.79738799999999999</v>
      </c>
      <c r="F607" s="13">
        <v>45532</v>
      </c>
      <c r="G607" s="27">
        <v>56.774299999999997</v>
      </c>
      <c r="H607" s="16">
        <f t="shared" si="55"/>
        <v>0.567743</v>
      </c>
      <c r="J607" s="13">
        <v>45532</v>
      </c>
      <c r="K607" s="33">
        <v>67.786199999999994</v>
      </c>
      <c r="L607" s="16">
        <f t="shared" si="56"/>
        <v>0.67786199999999996</v>
      </c>
      <c r="N607" s="13">
        <v>45532</v>
      </c>
      <c r="O607" s="27">
        <v>56.537199999999999</v>
      </c>
      <c r="P607" s="17">
        <f t="shared" si="57"/>
        <v>0.56537199999999999</v>
      </c>
      <c r="R607" s="13">
        <v>45531</v>
      </c>
      <c r="S607" s="27">
        <v>58.8611</v>
      </c>
      <c r="T607" s="17">
        <f t="shared" si="59"/>
        <v>0.588611</v>
      </c>
    </row>
    <row r="608" spans="1:20" x14ac:dyDescent="0.25">
      <c r="A608" s="10">
        <f t="shared" si="58"/>
        <v>29</v>
      </c>
      <c r="B608" s="13">
        <v>45533</v>
      </c>
      <c r="C608" s="27">
        <v>79.636899999999997</v>
      </c>
      <c r="D608" s="15">
        <f t="shared" si="54"/>
        <v>0.79636899999999999</v>
      </c>
      <c r="F608" s="13">
        <v>45533</v>
      </c>
      <c r="G608" s="27">
        <v>56.5244</v>
      </c>
      <c r="H608" s="16">
        <f t="shared" si="55"/>
        <v>0.56524399999999997</v>
      </c>
      <c r="J608" s="13">
        <v>45533</v>
      </c>
      <c r="K608" s="33">
        <v>67.050600000000003</v>
      </c>
      <c r="L608" s="16">
        <f t="shared" si="56"/>
        <v>0.67050600000000005</v>
      </c>
      <c r="N608" s="13">
        <v>45533</v>
      </c>
      <c r="O608" s="27">
        <v>56.268300000000004</v>
      </c>
      <c r="P608" s="17">
        <f t="shared" si="57"/>
        <v>0.56268300000000004</v>
      </c>
      <c r="R608" s="13">
        <v>45532</v>
      </c>
      <c r="S608" s="27">
        <v>58.582799999999999</v>
      </c>
      <c r="T608" s="17">
        <f t="shared" si="59"/>
        <v>0.58582800000000002</v>
      </c>
    </row>
    <row r="609" spans="1:20" x14ac:dyDescent="0.25">
      <c r="A609" s="10">
        <f t="shared" si="58"/>
        <v>30</v>
      </c>
      <c r="B609" s="13">
        <v>45534</v>
      </c>
      <c r="C609" s="27">
        <v>79.451099999999997</v>
      </c>
      <c r="D609" s="15">
        <f t="shared" si="54"/>
        <v>0.79451099999999997</v>
      </c>
      <c r="F609" s="13">
        <v>45534</v>
      </c>
      <c r="G609" s="27">
        <v>56.371600000000001</v>
      </c>
      <c r="H609" s="16">
        <f t="shared" si="55"/>
        <v>0.56371599999999999</v>
      </c>
      <c r="J609" s="13">
        <v>45534</v>
      </c>
      <c r="K609" s="33">
        <v>66.226200000000006</v>
      </c>
      <c r="L609" s="16">
        <f t="shared" si="56"/>
        <v>0.66226200000000002</v>
      </c>
      <c r="N609" s="13">
        <v>45534</v>
      </c>
      <c r="O609" s="27">
        <v>56.014099999999999</v>
      </c>
      <c r="P609" s="17">
        <f t="shared" si="57"/>
        <v>0.560141</v>
      </c>
      <c r="R609" s="13">
        <v>45533</v>
      </c>
      <c r="S609" s="27">
        <v>58.293300000000002</v>
      </c>
      <c r="T609" s="17">
        <f t="shared" si="59"/>
        <v>0.58293300000000003</v>
      </c>
    </row>
    <row r="610" spans="1:20" x14ac:dyDescent="0.25">
      <c r="A610" s="10">
        <f t="shared" si="58"/>
        <v>31</v>
      </c>
      <c r="B610" s="13">
        <v>45535</v>
      </c>
      <c r="C610" s="27">
        <v>79.306899999999999</v>
      </c>
      <c r="D610" s="15">
        <f t="shared" si="54"/>
        <v>0.79306900000000002</v>
      </c>
      <c r="F610" s="13">
        <v>45535</v>
      </c>
      <c r="G610" s="27">
        <v>56.125500000000002</v>
      </c>
      <c r="H610" s="16">
        <f t="shared" si="55"/>
        <v>0.56125500000000006</v>
      </c>
      <c r="J610" s="13">
        <v>45535</v>
      </c>
      <c r="K610" s="33">
        <v>65.484499999999997</v>
      </c>
      <c r="L610" s="16">
        <f t="shared" si="56"/>
        <v>0.65484500000000001</v>
      </c>
      <c r="N610" s="13">
        <v>45535</v>
      </c>
      <c r="O610" s="27">
        <v>55.768799999999999</v>
      </c>
      <c r="P610" s="17">
        <f t="shared" si="57"/>
        <v>0.55768799999999996</v>
      </c>
      <c r="R610" s="13">
        <v>45534</v>
      </c>
      <c r="S610" s="27">
        <v>58.020699999999998</v>
      </c>
      <c r="T610" s="17">
        <f t="shared" si="59"/>
        <v>0.58020700000000003</v>
      </c>
    </row>
    <row r="611" spans="1:20" x14ac:dyDescent="0.25">
      <c r="A611" s="10">
        <f t="shared" si="58"/>
        <v>1</v>
      </c>
      <c r="B611" s="13">
        <v>45536</v>
      </c>
      <c r="C611" s="27">
        <v>79.238699999999994</v>
      </c>
      <c r="D611" s="15">
        <f t="shared" si="54"/>
        <v>0.79238699999999995</v>
      </c>
      <c r="F611" s="13">
        <v>45536</v>
      </c>
      <c r="G611" s="27">
        <v>55.829799999999999</v>
      </c>
      <c r="H611" s="16">
        <f t="shared" si="55"/>
        <v>0.55829799999999996</v>
      </c>
      <c r="J611" s="13">
        <v>45536</v>
      </c>
      <c r="K611" s="33">
        <v>64.975899999999996</v>
      </c>
      <c r="L611" s="16">
        <f t="shared" si="56"/>
        <v>0.64975899999999998</v>
      </c>
      <c r="N611" s="13">
        <v>45536</v>
      </c>
      <c r="O611" s="27">
        <v>55.588900000000002</v>
      </c>
      <c r="P611" s="17">
        <f t="shared" si="57"/>
        <v>0.55588900000000008</v>
      </c>
      <c r="R611" s="13">
        <v>45535</v>
      </c>
      <c r="S611" s="27">
        <v>57.745800000000003</v>
      </c>
      <c r="T611" s="17">
        <f t="shared" si="59"/>
        <v>0.57745800000000003</v>
      </c>
    </row>
    <row r="612" spans="1:20" x14ac:dyDescent="0.25">
      <c r="A612" s="10">
        <f t="shared" si="58"/>
        <v>2</v>
      </c>
      <c r="B612" s="13">
        <v>45537</v>
      </c>
      <c r="C612" s="27">
        <v>79.160300000000007</v>
      </c>
      <c r="D612" s="15">
        <f t="shared" si="54"/>
        <v>0.79160300000000006</v>
      </c>
      <c r="F612" s="13">
        <v>45537</v>
      </c>
      <c r="G612" s="27">
        <v>55.707500000000003</v>
      </c>
      <c r="H612" s="16">
        <f t="shared" si="55"/>
        <v>0.55707499999999999</v>
      </c>
      <c r="J612" s="13">
        <v>45537</v>
      </c>
      <c r="K612" s="33">
        <v>64.289699999999996</v>
      </c>
      <c r="L612" s="16">
        <f t="shared" si="56"/>
        <v>0.64289699999999994</v>
      </c>
      <c r="N612" s="13">
        <v>45537</v>
      </c>
      <c r="O612" s="27">
        <v>55.240699999999997</v>
      </c>
      <c r="P612" s="17">
        <f t="shared" si="57"/>
        <v>0.55240699999999998</v>
      </c>
      <c r="R612" s="13">
        <v>45536</v>
      </c>
      <c r="S612" s="27">
        <v>57.528199999999998</v>
      </c>
      <c r="T612" s="17">
        <f t="shared" si="59"/>
        <v>0.57528199999999996</v>
      </c>
    </row>
    <row r="613" spans="1:20" x14ac:dyDescent="0.25">
      <c r="A613" s="10">
        <f t="shared" si="58"/>
        <v>3</v>
      </c>
      <c r="B613" s="13">
        <v>45538</v>
      </c>
      <c r="C613" s="27">
        <v>79.004099999999994</v>
      </c>
      <c r="D613" s="15">
        <f t="shared" si="54"/>
        <v>0.79004099999999999</v>
      </c>
      <c r="F613" s="13">
        <v>45538</v>
      </c>
      <c r="G613" s="27">
        <v>55.468000000000004</v>
      </c>
      <c r="H613" s="16">
        <f t="shared" si="55"/>
        <v>0.55468000000000006</v>
      </c>
      <c r="J613" s="13">
        <v>45538</v>
      </c>
      <c r="K613" s="33">
        <v>63.314999999999998</v>
      </c>
      <c r="L613" s="16">
        <f t="shared" si="56"/>
        <v>0.63314999999999999</v>
      </c>
      <c r="N613" s="13">
        <v>45538</v>
      </c>
      <c r="O613" s="27">
        <v>54.906199999999998</v>
      </c>
      <c r="P613" s="17">
        <f t="shared" si="57"/>
        <v>0.54906199999999994</v>
      </c>
      <c r="R613" s="13">
        <v>45537</v>
      </c>
      <c r="S613" s="27">
        <v>57.2104</v>
      </c>
      <c r="T613" s="17">
        <f t="shared" si="59"/>
        <v>0.57210399999999995</v>
      </c>
    </row>
    <row r="614" spans="1:20" x14ac:dyDescent="0.25">
      <c r="A614" s="10">
        <f t="shared" si="58"/>
        <v>4</v>
      </c>
      <c r="B614" s="13">
        <v>45539</v>
      </c>
      <c r="C614" s="27">
        <v>78.765100000000004</v>
      </c>
      <c r="D614" s="15">
        <f t="shared" si="54"/>
        <v>0.78765099999999999</v>
      </c>
      <c r="F614" s="13">
        <v>45539</v>
      </c>
      <c r="G614" s="27">
        <v>55.189399999999999</v>
      </c>
      <c r="H614" s="16">
        <f t="shared" si="55"/>
        <v>0.551894</v>
      </c>
      <c r="J614" s="13">
        <v>45539</v>
      </c>
      <c r="K614" s="33">
        <v>62.281999999999996</v>
      </c>
      <c r="L614" s="16">
        <f t="shared" si="56"/>
        <v>0.62281999999999993</v>
      </c>
      <c r="N614" s="13">
        <v>45539</v>
      </c>
      <c r="O614" s="27">
        <v>54.563099999999999</v>
      </c>
      <c r="P614" s="17">
        <f t="shared" si="57"/>
        <v>0.54563099999999998</v>
      </c>
      <c r="R614" s="13">
        <v>45538</v>
      </c>
      <c r="S614" s="27">
        <v>56.857199999999999</v>
      </c>
      <c r="T614" s="17">
        <f t="shared" si="59"/>
        <v>0.56857199999999997</v>
      </c>
    </row>
    <row r="615" spans="1:20" x14ac:dyDescent="0.25">
      <c r="A615" s="10">
        <f t="shared" si="58"/>
        <v>5</v>
      </c>
      <c r="B615" s="13">
        <v>45540</v>
      </c>
      <c r="C615" s="27">
        <v>78.597800000000007</v>
      </c>
      <c r="D615" s="15">
        <f t="shared" si="54"/>
        <v>0.78597800000000007</v>
      </c>
      <c r="F615" s="13">
        <v>45540</v>
      </c>
      <c r="G615" s="27">
        <v>55.016100000000002</v>
      </c>
      <c r="H615" s="16">
        <f t="shared" si="55"/>
        <v>0.55016100000000001</v>
      </c>
      <c r="J615" s="13">
        <v>45540</v>
      </c>
      <c r="K615" s="33">
        <v>61.4129</v>
      </c>
      <c r="L615" s="16">
        <f t="shared" si="56"/>
        <v>0.61412900000000004</v>
      </c>
      <c r="N615" s="13">
        <v>45540</v>
      </c>
      <c r="O615" s="27">
        <v>54.253700000000002</v>
      </c>
      <c r="P615" s="17">
        <f t="shared" si="57"/>
        <v>0.54253700000000005</v>
      </c>
      <c r="R615" s="13">
        <v>45539</v>
      </c>
      <c r="S615" s="27">
        <v>56.482700000000001</v>
      </c>
      <c r="T615" s="17">
        <f t="shared" si="59"/>
        <v>0.56482699999999997</v>
      </c>
    </row>
    <row r="616" spans="1:20" x14ac:dyDescent="0.25">
      <c r="A616" s="10">
        <f t="shared" si="58"/>
        <v>6</v>
      </c>
      <c r="B616" s="13">
        <v>45541</v>
      </c>
      <c r="C616" s="27">
        <v>78.518299999999996</v>
      </c>
      <c r="D616" s="15">
        <f t="shared" si="54"/>
        <v>0.78518299999999996</v>
      </c>
      <c r="F616" s="13">
        <v>45541</v>
      </c>
      <c r="G616" s="27">
        <v>54.776600000000002</v>
      </c>
      <c r="H616" s="16">
        <f t="shared" si="55"/>
        <v>0.54776599999999998</v>
      </c>
      <c r="J616" s="13">
        <v>45541</v>
      </c>
      <c r="K616" s="33">
        <v>60.8035</v>
      </c>
      <c r="L616" s="16">
        <f t="shared" si="56"/>
        <v>0.60803499999999999</v>
      </c>
      <c r="N616" s="13">
        <v>45541</v>
      </c>
      <c r="O616" s="27">
        <v>53.9983</v>
      </c>
      <c r="P616" s="17">
        <f t="shared" si="57"/>
        <v>0.53998299999999999</v>
      </c>
      <c r="R616" s="13">
        <v>45540</v>
      </c>
      <c r="S616" s="27">
        <v>56.165599999999998</v>
      </c>
      <c r="T616" s="17">
        <f t="shared" si="59"/>
        <v>0.56165599999999993</v>
      </c>
    </row>
    <row r="617" spans="1:20" x14ac:dyDescent="0.25">
      <c r="A617" s="10">
        <f t="shared" si="58"/>
        <v>7</v>
      </c>
      <c r="B617" s="13">
        <v>45542</v>
      </c>
      <c r="C617" s="27">
        <v>78.379900000000006</v>
      </c>
      <c r="D617" s="15">
        <f t="shared" si="54"/>
        <v>0.78379900000000002</v>
      </c>
      <c r="F617" s="13">
        <v>45542</v>
      </c>
      <c r="G617" s="27">
        <v>54.587499999999999</v>
      </c>
      <c r="H617" s="16">
        <f t="shared" si="55"/>
        <v>0.545875</v>
      </c>
      <c r="J617" s="13">
        <v>45542</v>
      </c>
      <c r="K617" s="33">
        <v>60.401299999999999</v>
      </c>
      <c r="L617" s="16">
        <f t="shared" si="56"/>
        <v>0.60401300000000002</v>
      </c>
      <c r="N617" s="13">
        <v>45542</v>
      </c>
      <c r="O617" s="27">
        <v>53.724699999999999</v>
      </c>
      <c r="P617" s="17">
        <f t="shared" si="57"/>
        <v>0.53724700000000003</v>
      </c>
      <c r="R617" s="13">
        <v>45541</v>
      </c>
      <c r="S617" s="27">
        <v>55.897399999999998</v>
      </c>
      <c r="T617" s="17">
        <f t="shared" si="59"/>
        <v>0.55897399999999997</v>
      </c>
    </row>
    <row r="618" spans="1:20" x14ac:dyDescent="0.25">
      <c r="A618" s="10">
        <f t="shared" si="58"/>
        <v>8</v>
      </c>
      <c r="B618" s="13">
        <v>45543</v>
      </c>
      <c r="C618" s="27">
        <v>78.238299999999995</v>
      </c>
      <c r="D618" s="15">
        <f t="shared" si="54"/>
        <v>0.78238299999999994</v>
      </c>
      <c r="F618" s="13">
        <v>45543</v>
      </c>
      <c r="G618" s="27">
        <v>54.338200000000001</v>
      </c>
      <c r="H618" s="16">
        <f t="shared" si="55"/>
        <v>0.54338200000000003</v>
      </c>
      <c r="J618" s="13">
        <v>45543</v>
      </c>
      <c r="K618" s="33">
        <v>59.729799999999997</v>
      </c>
      <c r="L618" s="16">
        <f t="shared" si="56"/>
        <v>0.597298</v>
      </c>
      <c r="N618" s="13">
        <v>45543</v>
      </c>
      <c r="O618" s="27">
        <v>53.486400000000003</v>
      </c>
      <c r="P618" s="17">
        <f t="shared" si="57"/>
        <v>0.53486400000000001</v>
      </c>
      <c r="R618" s="13">
        <v>45542</v>
      </c>
      <c r="S618" s="27">
        <v>55.636899999999997</v>
      </c>
      <c r="T618" s="17">
        <f t="shared" si="59"/>
        <v>0.556369</v>
      </c>
    </row>
    <row r="619" spans="1:20" x14ac:dyDescent="0.25">
      <c r="A619" s="10">
        <f t="shared" si="58"/>
        <v>9</v>
      </c>
      <c r="B619" s="13">
        <v>45544</v>
      </c>
      <c r="C619" s="27">
        <v>77.999899999999997</v>
      </c>
      <c r="D619" s="15">
        <f t="shared" si="54"/>
        <v>0.779999</v>
      </c>
      <c r="F619" s="13">
        <v>45544</v>
      </c>
      <c r="G619" s="27">
        <v>54.110700000000001</v>
      </c>
      <c r="H619" s="16">
        <f t="shared" si="55"/>
        <v>0.541107</v>
      </c>
      <c r="J619" s="13">
        <v>45544</v>
      </c>
      <c r="K619" s="33">
        <v>58.718800000000002</v>
      </c>
      <c r="L619" s="16">
        <f t="shared" si="56"/>
        <v>0.58718800000000004</v>
      </c>
      <c r="N619" s="13">
        <v>45544</v>
      </c>
      <c r="O619" s="27">
        <v>53.111199999999997</v>
      </c>
      <c r="P619" s="17">
        <f t="shared" si="57"/>
        <v>0.53111199999999992</v>
      </c>
      <c r="R619" s="13">
        <v>45543</v>
      </c>
      <c r="S619" s="27">
        <v>55.371299999999998</v>
      </c>
      <c r="T619" s="17">
        <f t="shared" si="59"/>
        <v>0.55371300000000001</v>
      </c>
    </row>
    <row r="620" spans="1:20" x14ac:dyDescent="0.25">
      <c r="A620" s="10">
        <f t="shared" si="58"/>
        <v>10</v>
      </c>
      <c r="B620" s="13">
        <v>45545</v>
      </c>
      <c r="C620" s="27">
        <v>77.799400000000006</v>
      </c>
      <c r="D620" s="15">
        <f t="shared" si="54"/>
        <v>0.77799400000000007</v>
      </c>
      <c r="F620" s="13">
        <v>45545</v>
      </c>
      <c r="G620" s="27">
        <v>53.857700000000001</v>
      </c>
      <c r="H620" s="16">
        <f t="shared" si="55"/>
        <v>0.53857699999999997</v>
      </c>
      <c r="J620" s="13">
        <v>45545</v>
      </c>
      <c r="K620" s="33">
        <v>57.6524</v>
      </c>
      <c r="L620" s="16">
        <f t="shared" si="56"/>
        <v>0.57652400000000004</v>
      </c>
      <c r="N620" s="13">
        <v>45545</v>
      </c>
      <c r="O620" s="27">
        <v>52.781399999999998</v>
      </c>
      <c r="P620" s="17">
        <f t="shared" si="57"/>
        <v>0.52781400000000001</v>
      </c>
      <c r="R620" s="13">
        <v>45544</v>
      </c>
      <c r="S620" s="27">
        <v>54.984900000000003</v>
      </c>
      <c r="T620" s="17">
        <f t="shared" si="59"/>
        <v>0.54984900000000003</v>
      </c>
    </row>
    <row r="621" spans="1:20" x14ac:dyDescent="0.25">
      <c r="A621" s="10">
        <f t="shared" si="58"/>
        <v>11</v>
      </c>
      <c r="B621" s="13">
        <v>45546</v>
      </c>
      <c r="C621" s="27">
        <v>77.640600000000006</v>
      </c>
      <c r="D621" s="15">
        <f t="shared" si="54"/>
        <v>0.77640600000000004</v>
      </c>
      <c r="F621" s="13">
        <v>45546</v>
      </c>
      <c r="G621" s="27">
        <v>53.604599999999998</v>
      </c>
      <c r="H621" s="16">
        <f t="shared" si="55"/>
        <v>0.53604600000000002</v>
      </c>
      <c r="J621" s="13">
        <v>45546</v>
      </c>
      <c r="K621" s="33">
        <v>56.609699999999997</v>
      </c>
      <c r="L621" s="16">
        <f t="shared" si="56"/>
        <v>0.56609699999999996</v>
      </c>
      <c r="N621" s="13">
        <v>45546</v>
      </c>
      <c r="O621" s="27">
        <v>52.409500000000001</v>
      </c>
      <c r="P621" s="17">
        <f t="shared" si="57"/>
        <v>0.52409499999999998</v>
      </c>
      <c r="R621" s="13">
        <v>45545</v>
      </c>
      <c r="S621" s="27">
        <v>54.623899999999999</v>
      </c>
      <c r="T621" s="17">
        <f t="shared" si="59"/>
        <v>0.54623900000000003</v>
      </c>
    </row>
    <row r="622" spans="1:20" x14ac:dyDescent="0.25">
      <c r="A622" s="10">
        <f t="shared" si="58"/>
        <v>12</v>
      </c>
      <c r="B622" s="13">
        <v>45547</v>
      </c>
      <c r="C622" s="27">
        <v>77.490799999999993</v>
      </c>
      <c r="D622" s="15">
        <f t="shared" si="54"/>
        <v>0.77490799999999993</v>
      </c>
      <c r="F622" s="13">
        <v>45547</v>
      </c>
      <c r="G622" s="27">
        <v>53.327800000000003</v>
      </c>
      <c r="H622" s="16">
        <f t="shared" si="55"/>
        <v>0.53327800000000003</v>
      </c>
      <c r="J622" s="13">
        <v>45547</v>
      </c>
      <c r="K622" s="33">
        <v>55.616399999999999</v>
      </c>
      <c r="L622" s="16">
        <f t="shared" si="56"/>
        <v>0.55616399999999999</v>
      </c>
      <c r="N622" s="13">
        <v>45547</v>
      </c>
      <c r="O622" s="27">
        <v>52.043900000000001</v>
      </c>
      <c r="P622" s="17">
        <f t="shared" si="57"/>
        <v>0.52043899999999998</v>
      </c>
      <c r="R622" s="13">
        <v>45546</v>
      </c>
      <c r="S622" s="27">
        <v>54.237200000000001</v>
      </c>
      <c r="T622" s="17">
        <f t="shared" si="59"/>
        <v>0.54237199999999997</v>
      </c>
    </row>
    <row r="623" spans="1:20" x14ac:dyDescent="0.25">
      <c r="A623" s="10">
        <f t="shared" si="58"/>
        <v>13</v>
      </c>
      <c r="B623" s="13">
        <v>45548</v>
      </c>
      <c r="C623" s="27">
        <v>77.378</v>
      </c>
      <c r="D623" s="15">
        <f t="shared" si="54"/>
        <v>0.77378000000000002</v>
      </c>
      <c r="F623" s="13">
        <v>45548</v>
      </c>
      <c r="G623" s="27">
        <v>53.064700000000002</v>
      </c>
      <c r="H623" s="16">
        <f t="shared" si="55"/>
        <v>0.53064699999999998</v>
      </c>
      <c r="J623" s="13">
        <v>45548</v>
      </c>
      <c r="K623" s="33">
        <v>54.812800000000003</v>
      </c>
      <c r="L623" s="16">
        <f t="shared" si="56"/>
        <v>0.54812800000000006</v>
      </c>
      <c r="N623" s="13">
        <v>45548</v>
      </c>
      <c r="O623" s="27">
        <v>51.654000000000003</v>
      </c>
      <c r="P623" s="17">
        <f t="shared" si="57"/>
        <v>0.51654</v>
      </c>
      <c r="R623" s="13">
        <v>45547</v>
      </c>
      <c r="S623" s="27">
        <v>53.854599999999998</v>
      </c>
      <c r="T623" s="17">
        <f t="shared" si="59"/>
        <v>0.53854599999999997</v>
      </c>
    </row>
    <row r="624" spans="1:20" x14ac:dyDescent="0.25">
      <c r="A624" s="10">
        <f t="shared" si="58"/>
        <v>14</v>
      </c>
      <c r="B624" s="13">
        <v>45549</v>
      </c>
      <c r="C624" s="27">
        <v>77.370099999999994</v>
      </c>
      <c r="D624" s="15">
        <f t="shared" si="54"/>
        <v>0.77370099999999997</v>
      </c>
      <c r="F624" s="13">
        <v>45549</v>
      </c>
      <c r="G624" s="27">
        <v>52.7607</v>
      </c>
      <c r="H624" s="16">
        <f t="shared" si="55"/>
        <v>0.52760700000000005</v>
      </c>
      <c r="J624" s="13">
        <v>45549</v>
      </c>
      <c r="K624" s="33">
        <v>54.990299999999998</v>
      </c>
      <c r="L624" s="16">
        <f t="shared" si="56"/>
        <v>0.54990300000000003</v>
      </c>
      <c r="N624" s="13">
        <v>45549</v>
      </c>
      <c r="O624" s="27">
        <v>51.381399999999999</v>
      </c>
      <c r="P624" s="17">
        <f t="shared" si="57"/>
        <v>0.51381399999999999</v>
      </c>
      <c r="R624" s="13">
        <v>45548</v>
      </c>
      <c r="S624" s="27">
        <v>53.472700000000003</v>
      </c>
      <c r="T624" s="17">
        <f t="shared" si="59"/>
        <v>0.53472700000000006</v>
      </c>
    </row>
    <row r="625" spans="1:20" x14ac:dyDescent="0.25">
      <c r="A625" s="10">
        <f t="shared" si="58"/>
        <v>15</v>
      </c>
      <c r="B625" s="13">
        <v>45550</v>
      </c>
      <c r="C625" s="27">
        <v>77.4054</v>
      </c>
      <c r="D625" s="15">
        <f t="shared" si="54"/>
        <v>0.77405400000000002</v>
      </c>
      <c r="F625" s="13">
        <v>45550</v>
      </c>
      <c r="G625" s="27">
        <v>52.598100000000002</v>
      </c>
      <c r="H625" s="16">
        <f t="shared" si="55"/>
        <v>0.52598100000000003</v>
      </c>
      <c r="J625" s="13">
        <v>45550</v>
      </c>
      <c r="K625" s="33">
        <v>55.243099999999998</v>
      </c>
      <c r="L625" s="16">
        <f t="shared" si="56"/>
        <v>0.55243100000000001</v>
      </c>
      <c r="N625" s="13">
        <v>45550</v>
      </c>
      <c r="O625" s="27">
        <v>51.139099999999999</v>
      </c>
      <c r="P625" s="17">
        <f t="shared" si="57"/>
        <v>0.51139100000000004</v>
      </c>
      <c r="R625" s="13">
        <v>45549</v>
      </c>
      <c r="S625" s="27">
        <v>53.239899999999999</v>
      </c>
      <c r="T625" s="17">
        <f t="shared" si="59"/>
        <v>0.53239899999999996</v>
      </c>
    </row>
    <row r="626" spans="1:20" x14ac:dyDescent="0.25">
      <c r="A626" s="10">
        <f t="shared" si="58"/>
        <v>16</v>
      </c>
      <c r="B626" s="13">
        <v>45551</v>
      </c>
      <c r="C626" s="27">
        <v>77.361400000000003</v>
      </c>
      <c r="D626" s="15">
        <f t="shared" si="54"/>
        <v>0.77361400000000002</v>
      </c>
      <c r="F626" s="13">
        <v>45551</v>
      </c>
      <c r="G626" s="27">
        <v>52.443899999999999</v>
      </c>
      <c r="H626" s="16">
        <f t="shared" si="55"/>
        <v>0.52443899999999999</v>
      </c>
      <c r="J626" s="13">
        <v>45551</v>
      </c>
      <c r="K626" s="33">
        <v>55.324100000000001</v>
      </c>
      <c r="L626" s="16">
        <f t="shared" si="56"/>
        <v>0.55324099999999998</v>
      </c>
      <c r="N626" s="13">
        <v>45551</v>
      </c>
      <c r="O626" s="27">
        <v>50.759900000000002</v>
      </c>
      <c r="P626" s="17">
        <f t="shared" si="57"/>
        <v>0.50759900000000002</v>
      </c>
      <c r="R626" s="13">
        <v>45550</v>
      </c>
      <c r="S626" s="27">
        <v>53.061</v>
      </c>
      <c r="T626" s="17">
        <f t="shared" si="59"/>
        <v>0.53061000000000003</v>
      </c>
    </row>
    <row r="627" spans="1:20" x14ac:dyDescent="0.25">
      <c r="A627" s="10">
        <f t="shared" si="58"/>
        <v>17</v>
      </c>
      <c r="B627" s="13">
        <v>45552</v>
      </c>
      <c r="C627" s="27">
        <v>77.255799999999994</v>
      </c>
      <c r="D627" s="15">
        <f t="shared" si="54"/>
        <v>0.77255799999999997</v>
      </c>
      <c r="F627" s="13">
        <v>45552</v>
      </c>
      <c r="G627" s="27">
        <v>52.210099999999997</v>
      </c>
      <c r="H627" s="16">
        <f t="shared" si="55"/>
        <v>0.52210099999999993</v>
      </c>
      <c r="J627" s="13">
        <v>45552</v>
      </c>
      <c r="K627" s="33">
        <v>55.423400000000001</v>
      </c>
      <c r="L627" s="16">
        <f t="shared" si="56"/>
        <v>0.554234</v>
      </c>
      <c r="N627" s="13">
        <v>45552</v>
      </c>
      <c r="O627" s="27">
        <v>50.4741</v>
      </c>
      <c r="P627" s="17">
        <f t="shared" si="57"/>
        <v>0.504741</v>
      </c>
      <c r="R627" s="13">
        <v>45551</v>
      </c>
      <c r="S627" s="27">
        <v>52.7714</v>
      </c>
      <c r="T627" s="17">
        <f t="shared" si="59"/>
        <v>0.52771400000000002</v>
      </c>
    </row>
    <row r="628" spans="1:20" x14ac:dyDescent="0.25">
      <c r="A628" s="10">
        <f t="shared" si="58"/>
        <v>18</v>
      </c>
      <c r="B628" s="13">
        <v>45553</v>
      </c>
      <c r="C628" s="27">
        <v>77.102500000000006</v>
      </c>
      <c r="D628" s="15">
        <f t="shared" si="54"/>
        <v>0.77102500000000007</v>
      </c>
      <c r="F628" s="13">
        <v>45553</v>
      </c>
      <c r="G628" s="27">
        <v>51.8568</v>
      </c>
      <c r="H628" s="16">
        <f t="shared" si="55"/>
        <v>0.51856800000000003</v>
      </c>
      <c r="J628" s="13">
        <v>45553</v>
      </c>
      <c r="K628" s="33">
        <v>55.546999999999997</v>
      </c>
      <c r="L628" s="16">
        <f t="shared" si="56"/>
        <v>0.55547000000000002</v>
      </c>
      <c r="N628" s="13">
        <v>45553</v>
      </c>
      <c r="O628" s="27">
        <v>50.078600000000002</v>
      </c>
      <c r="P628" s="17">
        <f t="shared" si="57"/>
        <v>0.50078600000000006</v>
      </c>
      <c r="R628" s="13">
        <v>45552</v>
      </c>
      <c r="S628" s="27">
        <v>52.531300000000002</v>
      </c>
      <c r="T628" s="17">
        <f t="shared" si="59"/>
        <v>0.52531300000000003</v>
      </c>
    </row>
    <row r="629" spans="1:20" x14ac:dyDescent="0.25">
      <c r="A629" s="10">
        <f t="shared" si="58"/>
        <v>19</v>
      </c>
      <c r="B629" s="13">
        <v>45554</v>
      </c>
      <c r="C629" s="27">
        <v>76.913499999999999</v>
      </c>
      <c r="D629" s="15">
        <f t="shared" si="54"/>
        <v>0.76913500000000001</v>
      </c>
      <c r="F629" s="13">
        <v>45554</v>
      </c>
      <c r="G629" s="27">
        <v>51.560699999999997</v>
      </c>
      <c r="H629" s="16">
        <f t="shared" si="55"/>
        <v>0.51560699999999993</v>
      </c>
      <c r="J629" s="13">
        <v>45554</v>
      </c>
      <c r="K629" s="33">
        <v>55.544199999999996</v>
      </c>
      <c r="L629" s="16">
        <f t="shared" si="56"/>
        <v>0.55544199999999999</v>
      </c>
      <c r="N629" s="13">
        <v>45554</v>
      </c>
      <c r="O629" s="27">
        <v>49.719299999999997</v>
      </c>
      <c r="P629" s="17">
        <f t="shared" si="57"/>
        <v>0.497193</v>
      </c>
      <c r="R629" s="13">
        <v>45553</v>
      </c>
      <c r="S629" s="27">
        <v>52.1922</v>
      </c>
      <c r="T629" s="17">
        <f t="shared" si="59"/>
        <v>0.521922</v>
      </c>
    </row>
    <row r="630" spans="1:20" x14ac:dyDescent="0.25">
      <c r="A630" s="10">
        <f t="shared" si="58"/>
        <v>20</v>
      </c>
      <c r="B630" s="13">
        <v>45555</v>
      </c>
      <c r="C630" s="27">
        <v>76.602699999999999</v>
      </c>
      <c r="D630" s="15">
        <f t="shared" si="54"/>
        <v>0.76602700000000001</v>
      </c>
      <c r="F630" s="13">
        <v>45555</v>
      </c>
      <c r="G630" s="27">
        <v>51.3446</v>
      </c>
      <c r="H630" s="16">
        <f t="shared" si="55"/>
        <v>0.51344599999999996</v>
      </c>
      <c r="J630" s="13">
        <v>45555</v>
      </c>
      <c r="K630" s="33">
        <v>55.806199999999997</v>
      </c>
      <c r="L630" s="16">
        <f t="shared" si="56"/>
        <v>0.55806199999999995</v>
      </c>
      <c r="N630" s="13">
        <v>45555</v>
      </c>
      <c r="O630" s="27">
        <v>49.36</v>
      </c>
      <c r="P630" s="17">
        <f t="shared" si="57"/>
        <v>0.49359999999999998</v>
      </c>
      <c r="R630" s="13">
        <v>45554</v>
      </c>
      <c r="S630" s="27">
        <v>51.878</v>
      </c>
      <c r="T630" s="17">
        <f t="shared" si="59"/>
        <v>0.51878000000000002</v>
      </c>
    </row>
    <row r="631" spans="1:20" x14ac:dyDescent="0.25">
      <c r="A631" s="10">
        <f t="shared" si="58"/>
        <v>21</v>
      </c>
      <c r="B631" s="13">
        <v>45556</v>
      </c>
      <c r="C631" s="27">
        <v>76.481800000000007</v>
      </c>
      <c r="D631" s="15">
        <f t="shared" si="54"/>
        <v>0.76481800000000011</v>
      </c>
      <c r="F631" s="13">
        <v>45556</v>
      </c>
      <c r="G631" s="27">
        <v>51.031999999999996</v>
      </c>
      <c r="H631" s="16">
        <f t="shared" si="55"/>
        <v>0.51032</v>
      </c>
      <c r="J631" s="13">
        <v>45556</v>
      </c>
      <c r="K631" s="33">
        <v>56.660899999999998</v>
      </c>
      <c r="L631" s="16">
        <f t="shared" si="56"/>
        <v>0.56660900000000003</v>
      </c>
      <c r="N631" s="13">
        <v>45556</v>
      </c>
      <c r="O631" s="27">
        <v>49.2209</v>
      </c>
      <c r="P631" s="17">
        <f t="shared" si="57"/>
        <v>0.49220900000000001</v>
      </c>
      <c r="R631" s="13">
        <v>45555</v>
      </c>
      <c r="S631" s="27">
        <v>51.5901</v>
      </c>
      <c r="T631" s="17">
        <f t="shared" si="59"/>
        <v>0.51590099999999994</v>
      </c>
    </row>
    <row r="632" spans="1:20" x14ac:dyDescent="0.25">
      <c r="A632" s="10">
        <f t="shared" si="58"/>
        <v>22</v>
      </c>
      <c r="B632" s="13">
        <v>45557</v>
      </c>
      <c r="C632" s="27">
        <v>76.418499999999995</v>
      </c>
      <c r="D632" s="15">
        <f t="shared" si="54"/>
        <v>0.76418499999999989</v>
      </c>
      <c r="F632" s="13">
        <v>45557</v>
      </c>
      <c r="G632" s="27">
        <v>50.7973</v>
      </c>
      <c r="H632" s="16">
        <f t="shared" si="55"/>
        <v>0.50797300000000001</v>
      </c>
      <c r="J632" s="13">
        <v>45557</v>
      </c>
      <c r="K632" s="33">
        <v>57.425400000000003</v>
      </c>
      <c r="L632" s="16">
        <f t="shared" si="56"/>
        <v>0.57425400000000004</v>
      </c>
      <c r="N632" s="13">
        <v>45557</v>
      </c>
      <c r="O632" s="27">
        <v>48.998100000000001</v>
      </c>
      <c r="P632" s="17">
        <f t="shared" si="57"/>
        <v>0.489981</v>
      </c>
      <c r="R632" s="13">
        <v>45556</v>
      </c>
      <c r="S632" s="27">
        <v>51.490900000000003</v>
      </c>
      <c r="T632" s="17">
        <f t="shared" si="59"/>
        <v>0.51490900000000006</v>
      </c>
    </row>
    <row r="633" spans="1:20" x14ac:dyDescent="0.25">
      <c r="A633" s="10">
        <f t="shared" si="58"/>
        <v>23</v>
      </c>
      <c r="B633" s="13">
        <v>45558</v>
      </c>
      <c r="C633" s="27">
        <v>76.160799999999995</v>
      </c>
      <c r="D633" s="15">
        <f t="shared" si="54"/>
        <v>0.76160799999999995</v>
      </c>
      <c r="F633" s="13">
        <v>45558</v>
      </c>
      <c r="G633" s="27">
        <v>50.666800000000002</v>
      </c>
      <c r="H633" s="16">
        <f t="shared" si="55"/>
        <v>0.50666800000000001</v>
      </c>
      <c r="J633" s="13">
        <v>45558</v>
      </c>
      <c r="K633" s="33">
        <v>57.459899999999998</v>
      </c>
      <c r="L633" s="16">
        <f t="shared" si="56"/>
        <v>0.57459899999999997</v>
      </c>
      <c r="N633" s="13">
        <v>45558</v>
      </c>
      <c r="O633" s="27">
        <v>48.557499999999997</v>
      </c>
      <c r="P633" s="17">
        <f t="shared" si="57"/>
        <v>0.48557499999999998</v>
      </c>
      <c r="R633" s="13">
        <v>45557</v>
      </c>
      <c r="S633" s="27">
        <v>51.343499999999999</v>
      </c>
      <c r="T633" s="17">
        <f t="shared" si="59"/>
        <v>0.51343499999999997</v>
      </c>
    </row>
    <row r="634" spans="1:20" x14ac:dyDescent="0.25">
      <c r="A634" s="10">
        <f t="shared" si="58"/>
        <v>24</v>
      </c>
      <c r="B634" s="13">
        <v>45559</v>
      </c>
      <c r="C634" s="27">
        <v>75.882099999999994</v>
      </c>
      <c r="D634" s="15">
        <f t="shared" si="54"/>
        <v>0.75882099999999997</v>
      </c>
      <c r="F634" s="13">
        <v>45559</v>
      </c>
      <c r="G634" s="27">
        <v>50.494300000000003</v>
      </c>
      <c r="H634" s="16">
        <f t="shared" si="55"/>
        <v>0.50494300000000003</v>
      </c>
      <c r="J634" s="13">
        <v>45559</v>
      </c>
      <c r="K634" s="33">
        <v>57.177900000000001</v>
      </c>
      <c r="L634" s="16">
        <f t="shared" si="56"/>
        <v>0.57177900000000004</v>
      </c>
      <c r="N634" s="13">
        <v>45559</v>
      </c>
      <c r="O634" s="27">
        <v>48.205599999999997</v>
      </c>
      <c r="P634" s="17">
        <f t="shared" si="57"/>
        <v>0.48205599999999998</v>
      </c>
      <c r="R634" s="13">
        <v>45558</v>
      </c>
      <c r="S634" s="27">
        <v>51.000700000000002</v>
      </c>
      <c r="T634" s="17">
        <f t="shared" si="59"/>
        <v>0.51000699999999999</v>
      </c>
    </row>
    <row r="635" spans="1:20" x14ac:dyDescent="0.25">
      <c r="A635" s="10">
        <f t="shared" si="58"/>
        <v>25</v>
      </c>
      <c r="B635" s="13">
        <v>45560</v>
      </c>
      <c r="C635" s="27">
        <v>75.413600000000002</v>
      </c>
      <c r="D635" s="15">
        <f t="shared" ref="D635:D698" si="60">IF($C635="","",$C635/100)</f>
        <v>0.75413600000000003</v>
      </c>
      <c r="F635" s="13">
        <v>45560</v>
      </c>
      <c r="G635" s="27">
        <v>50.291200000000003</v>
      </c>
      <c r="H635" s="16">
        <f t="shared" si="55"/>
        <v>0.50291200000000003</v>
      </c>
      <c r="J635" s="13">
        <v>45560</v>
      </c>
      <c r="K635" s="33">
        <v>56.729900000000001</v>
      </c>
      <c r="L635" s="16">
        <f t="shared" si="56"/>
        <v>0.567299</v>
      </c>
      <c r="N635" s="13">
        <v>45560</v>
      </c>
      <c r="O635" s="27">
        <v>47.851399999999998</v>
      </c>
      <c r="P635" s="17">
        <f t="shared" si="57"/>
        <v>0.47851399999999999</v>
      </c>
      <c r="R635" s="13">
        <v>45559</v>
      </c>
      <c r="S635" s="27">
        <v>50.6892</v>
      </c>
      <c r="T635" s="17">
        <f t="shared" si="59"/>
        <v>0.50689200000000001</v>
      </c>
    </row>
    <row r="636" spans="1:20" x14ac:dyDescent="0.25">
      <c r="A636" s="10">
        <f t="shared" si="58"/>
        <v>26</v>
      </c>
      <c r="B636" s="13">
        <v>45561</v>
      </c>
      <c r="C636" s="27">
        <v>74.945999999999998</v>
      </c>
      <c r="D636" s="15">
        <f t="shared" si="60"/>
        <v>0.74946000000000002</v>
      </c>
      <c r="F636" s="13">
        <v>45561</v>
      </c>
      <c r="G636" s="27">
        <v>50.310299999999998</v>
      </c>
      <c r="H636" s="16">
        <f t="shared" si="55"/>
        <v>0.50310299999999997</v>
      </c>
      <c r="J636" s="13">
        <v>45561</v>
      </c>
      <c r="K636" s="33">
        <v>56.343499999999999</v>
      </c>
      <c r="L636" s="16">
        <f t="shared" si="56"/>
        <v>0.56343500000000002</v>
      </c>
      <c r="N636" s="13">
        <v>45561</v>
      </c>
      <c r="O636" s="27">
        <v>47.470500000000001</v>
      </c>
      <c r="P636" s="17">
        <f t="shared" si="57"/>
        <v>0.47470499999999999</v>
      </c>
      <c r="R636" s="13">
        <v>45560</v>
      </c>
      <c r="S636" s="27">
        <v>50.349200000000003</v>
      </c>
      <c r="T636" s="17">
        <f t="shared" si="59"/>
        <v>0.50349200000000005</v>
      </c>
    </row>
    <row r="637" spans="1:20" x14ac:dyDescent="0.25">
      <c r="A637" s="10">
        <f t="shared" si="58"/>
        <v>27</v>
      </c>
      <c r="B637" s="13">
        <v>45562</v>
      </c>
      <c r="C637" s="27">
        <v>74.408699999999996</v>
      </c>
      <c r="D637" s="15">
        <f t="shared" si="60"/>
        <v>0.74408699999999994</v>
      </c>
      <c r="F637" s="13">
        <v>45562</v>
      </c>
      <c r="G637" s="27">
        <v>49.942999999999998</v>
      </c>
      <c r="H637" s="16">
        <f t="shared" si="55"/>
        <v>0.49942999999999999</v>
      </c>
      <c r="J637" s="13">
        <v>45562</v>
      </c>
      <c r="K637" s="33">
        <v>55.776400000000002</v>
      </c>
      <c r="L637" s="16">
        <f t="shared" si="56"/>
        <v>0.55776400000000004</v>
      </c>
      <c r="N637" s="13">
        <v>45562</v>
      </c>
      <c r="O637" s="27">
        <v>47.216799999999999</v>
      </c>
      <c r="P637" s="17">
        <f t="shared" si="57"/>
        <v>0.47216799999999998</v>
      </c>
      <c r="R637" s="13">
        <v>45561</v>
      </c>
      <c r="S637" s="27">
        <v>50.034199999999998</v>
      </c>
      <c r="T637" s="17">
        <f t="shared" si="59"/>
        <v>0.50034199999999995</v>
      </c>
    </row>
    <row r="638" spans="1:20" x14ac:dyDescent="0.25">
      <c r="A638" s="10">
        <f t="shared" si="58"/>
        <v>28</v>
      </c>
      <c r="B638" s="13">
        <v>45563</v>
      </c>
      <c r="C638" s="27">
        <v>74.233099999999993</v>
      </c>
      <c r="D638" s="15">
        <f t="shared" si="60"/>
        <v>0.74233099999999996</v>
      </c>
      <c r="F638" s="13">
        <v>45563</v>
      </c>
      <c r="G638" s="27">
        <v>49.781399999999998</v>
      </c>
      <c r="H638" s="16">
        <f t="shared" si="55"/>
        <v>0.49781399999999998</v>
      </c>
      <c r="J638" s="13">
        <v>45563</v>
      </c>
      <c r="K638" s="33">
        <v>55.700800000000001</v>
      </c>
      <c r="L638" s="16">
        <f t="shared" si="56"/>
        <v>0.55700800000000006</v>
      </c>
      <c r="N638" s="13">
        <v>45563</v>
      </c>
      <c r="O638" s="27">
        <v>47.036799999999999</v>
      </c>
      <c r="P638" s="17">
        <f t="shared" si="57"/>
        <v>0.47036800000000001</v>
      </c>
      <c r="R638" s="13">
        <v>45562</v>
      </c>
      <c r="S638" s="27">
        <v>49.723500000000001</v>
      </c>
      <c r="T638" s="17">
        <f t="shared" si="59"/>
        <v>0.49723500000000004</v>
      </c>
    </row>
    <row r="639" spans="1:20" x14ac:dyDescent="0.25">
      <c r="A639" s="10">
        <f t="shared" si="58"/>
        <v>29</v>
      </c>
      <c r="B639" s="13">
        <v>45564</v>
      </c>
      <c r="C639" s="27">
        <v>74.241600000000005</v>
      </c>
      <c r="D639" s="15">
        <f t="shared" si="60"/>
        <v>0.74241600000000008</v>
      </c>
      <c r="F639" s="13">
        <v>45564</v>
      </c>
      <c r="G639" s="27">
        <v>49.5379</v>
      </c>
      <c r="H639" s="16">
        <f t="shared" si="55"/>
        <v>0.49537900000000001</v>
      </c>
      <c r="J639" s="13">
        <v>45564</v>
      </c>
      <c r="K639" s="33">
        <v>55.7102</v>
      </c>
      <c r="L639" s="16">
        <f t="shared" si="56"/>
        <v>0.55710199999999999</v>
      </c>
      <c r="N639" s="13">
        <v>45564</v>
      </c>
      <c r="O639" s="27">
        <v>46.829500000000003</v>
      </c>
      <c r="P639" s="17">
        <f t="shared" si="57"/>
        <v>0.46829500000000002</v>
      </c>
      <c r="R639" s="13">
        <v>45563</v>
      </c>
      <c r="S639" s="27">
        <v>49.554400000000001</v>
      </c>
      <c r="T639" s="17">
        <f t="shared" si="59"/>
        <v>0.49554399999999998</v>
      </c>
    </row>
    <row r="640" spans="1:20" x14ac:dyDescent="0.25">
      <c r="A640" s="10">
        <f t="shared" si="58"/>
        <v>30</v>
      </c>
      <c r="B640" s="13">
        <v>45565</v>
      </c>
      <c r="C640" s="27">
        <v>74.100399999999993</v>
      </c>
      <c r="D640" s="15">
        <f t="shared" si="60"/>
        <v>0.74100399999999988</v>
      </c>
      <c r="F640" s="13">
        <v>45565</v>
      </c>
      <c r="G640" s="27">
        <v>49.3782</v>
      </c>
      <c r="H640" s="16">
        <f t="shared" ref="H640:H703" si="61">IF($G640="","",$G640/100)</f>
        <v>0.493782</v>
      </c>
      <c r="J640" s="13">
        <v>45565</v>
      </c>
      <c r="K640" s="33">
        <v>55.063899999999997</v>
      </c>
      <c r="L640" s="16">
        <f t="shared" ref="L640:L703" si="62">IF($K640="","",$K640/100)</f>
        <v>0.55063899999999999</v>
      </c>
      <c r="N640" s="13">
        <v>45565</v>
      </c>
      <c r="O640" s="27">
        <v>46.511299999999999</v>
      </c>
      <c r="P640" s="17">
        <f t="shared" ref="P640:P703" si="63">IF($O640="","",$O640/100)</f>
        <v>0.465113</v>
      </c>
      <c r="R640" s="13">
        <v>45564</v>
      </c>
      <c r="S640" s="27">
        <v>49.367100000000001</v>
      </c>
      <c r="T640" s="17">
        <f t="shared" si="59"/>
        <v>0.49367100000000003</v>
      </c>
    </row>
    <row r="641" spans="1:20" x14ac:dyDescent="0.25">
      <c r="A641" s="10">
        <f t="shared" ref="A641:A704" si="64">DAY(B641)</f>
        <v>1</v>
      </c>
      <c r="B641" s="13">
        <v>45566</v>
      </c>
      <c r="C641" s="27">
        <v>73.652799999999999</v>
      </c>
      <c r="D641" s="15">
        <f t="shared" si="60"/>
        <v>0.73652799999999996</v>
      </c>
      <c r="F641" s="13">
        <v>45566</v>
      </c>
      <c r="G641" s="27">
        <v>49.145600000000002</v>
      </c>
      <c r="H641" s="16">
        <f t="shared" si="61"/>
        <v>0.491456</v>
      </c>
      <c r="J641" s="13">
        <v>45566</v>
      </c>
      <c r="K641" s="33">
        <v>54.225999999999999</v>
      </c>
      <c r="L641" s="16">
        <f t="shared" si="62"/>
        <v>0.54225999999999996</v>
      </c>
      <c r="N641" s="13">
        <v>45566</v>
      </c>
      <c r="O641" s="27">
        <v>46.124000000000002</v>
      </c>
      <c r="P641" s="17">
        <f t="shared" si="63"/>
        <v>0.46124000000000004</v>
      </c>
      <c r="R641" s="13">
        <v>45565</v>
      </c>
      <c r="S641" s="27">
        <v>49.063299999999998</v>
      </c>
      <c r="T641" s="17">
        <f t="shared" si="59"/>
        <v>0.49063299999999999</v>
      </c>
    </row>
    <row r="642" spans="1:20" x14ac:dyDescent="0.25">
      <c r="A642" s="10">
        <f t="shared" si="64"/>
        <v>2</v>
      </c>
      <c r="B642" s="13">
        <v>45567</v>
      </c>
      <c r="C642" s="27">
        <v>73.0488</v>
      </c>
      <c r="D642" s="15">
        <f t="shared" si="60"/>
        <v>0.73048800000000003</v>
      </c>
      <c r="F642" s="13">
        <v>45567</v>
      </c>
      <c r="G642" s="27">
        <v>49.111400000000003</v>
      </c>
      <c r="H642" s="16">
        <f t="shared" si="61"/>
        <v>0.49111400000000005</v>
      </c>
      <c r="J642" s="13">
        <v>45567</v>
      </c>
      <c r="K642" s="33">
        <v>54.666600000000003</v>
      </c>
      <c r="L642" s="16">
        <f t="shared" si="62"/>
        <v>0.54666599999999999</v>
      </c>
      <c r="N642" s="13">
        <v>45567</v>
      </c>
      <c r="O642" s="27">
        <v>45.747700000000002</v>
      </c>
      <c r="P642" s="17">
        <f t="shared" si="63"/>
        <v>0.45747700000000002</v>
      </c>
      <c r="R642" s="13">
        <v>45566</v>
      </c>
      <c r="S642" s="27">
        <v>48.668700000000001</v>
      </c>
      <c r="T642" s="17">
        <f t="shared" si="59"/>
        <v>0.48668700000000004</v>
      </c>
    </row>
    <row r="643" spans="1:20" x14ac:dyDescent="0.25">
      <c r="A643" s="10">
        <f t="shared" si="64"/>
        <v>3</v>
      </c>
      <c r="B643" s="13">
        <v>45568</v>
      </c>
      <c r="C643" s="27">
        <v>72.605199999999996</v>
      </c>
      <c r="D643" s="15">
        <f t="shared" si="60"/>
        <v>0.72605199999999992</v>
      </c>
      <c r="F643" s="13">
        <v>45568</v>
      </c>
      <c r="G643" s="27">
        <v>48.863100000000003</v>
      </c>
      <c r="H643" s="16">
        <f t="shared" si="61"/>
        <v>0.48863100000000004</v>
      </c>
      <c r="J643" s="13">
        <v>45568</v>
      </c>
      <c r="K643" s="33">
        <v>55.858199999999997</v>
      </c>
      <c r="L643" s="16">
        <f t="shared" si="62"/>
        <v>0.55858199999999991</v>
      </c>
      <c r="N643" s="13">
        <v>45568</v>
      </c>
      <c r="O643" s="27">
        <v>45.417000000000002</v>
      </c>
      <c r="P643" s="17">
        <f t="shared" si="63"/>
        <v>0.45417000000000002</v>
      </c>
      <c r="R643" s="13">
        <v>45567</v>
      </c>
      <c r="S643" s="27">
        <v>48.398099999999999</v>
      </c>
      <c r="T643" s="17">
        <f t="shared" ref="T643:T706" si="65">IF($S643="","",$S643/100)</f>
        <v>0.48398099999999999</v>
      </c>
    </row>
    <row r="644" spans="1:20" x14ac:dyDescent="0.25">
      <c r="A644" s="10">
        <f t="shared" si="64"/>
        <v>4</v>
      </c>
      <c r="B644" s="13">
        <v>45569</v>
      </c>
      <c r="C644" s="27">
        <v>72.143699999999995</v>
      </c>
      <c r="D644" s="15">
        <f t="shared" si="60"/>
        <v>0.72143699999999999</v>
      </c>
      <c r="F644" s="13">
        <v>45569</v>
      </c>
      <c r="G644" s="27">
        <v>48.6661</v>
      </c>
      <c r="H644" s="16">
        <f t="shared" si="61"/>
        <v>0.48666100000000001</v>
      </c>
      <c r="J644" s="13">
        <v>45569</v>
      </c>
      <c r="K644" s="33">
        <v>56.255899999999997</v>
      </c>
      <c r="L644" s="16">
        <f t="shared" si="62"/>
        <v>0.56255899999999992</v>
      </c>
      <c r="N644" s="13">
        <v>45569</v>
      </c>
      <c r="O644" s="27">
        <v>45.1355</v>
      </c>
      <c r="P644" s="17">
        <f t="shared" si="63"/>
        <v>0.45135500000000001</v>
      </c>
      <c r="R644" s="13">
        <v>45568</v>
      </c>
      <c r="S644" s="27">
        <v>48.1828</v>
      </c>
      <c r="T644" s="17">
        <f t="shared" si="65"/>
        <v>0.48182799999999998</v>
      </c>
    </row>
    <row r="645" spans="1:20" x14ac:dyDescent="0.25">
      <c r="A645" s="10">
        <f t="shared" si="64"/>
        <v>5</v>
      </c>
      <c r="B645" s="13">
        <v>45570</v>
      </c>
      <c r="C645" s="27">
        <v>71.98</v>
      </c>
      <c r="D645" s="15">
        <f t="shared" si="60"/>
        <v>0.7198</v>
      </c>
      <c r="F645" s="13">
        <v>45570</v>
      </c>
      <c r="G645" s="27">
        <v>48.425899999999999</v>
      </c>
      <c r="H645" s="16">
        <f t="shared" si="61"/>
        <v>0.484259</v>
      </c>
      <c r="J645" s="13">
        <v>45570</v>
      </c>
      <c r="K645" s="33">
        <v>56.6434</v>
      </c>
      <c r="L645" s="16">
        <f t="shared" si="62"/>
        <v>0.56643399999999999</v>
      </c>
      <c r="N645" s="13">
        <v>45570</v>
      </c>
      <c r="O645" s="27">
        <v>44.875900000000001</v>
      </c>
      <c r="P645" s="17">
        <f t="shared" si="63"/>
        <v>0.44875900000000002</v>
      </c>
      <c r="R645" s="13">
        <v>45569</v>
      </c>
      <c r="S645" s="27">
        <v>47.9544</v>
      </c>
      <c r="T645" s="17">
        <f t="shared" si="65"/>
        <v>0.47954399999999997</v>
      </c>
    </row>
    <row r="646" spans="1:20" x14ac:dyDescent="0.25">
      <c r="A646" s="10">
        <f t="shared" si="64"/>
        <v>6</v>
      </c>
      <c r="B646" s="13">
        <v>45571</v>
      </c>
      <c r="C646" s="27">
        <v>71.981399999999994</v>
      </c>
      <c r="D646" s="15">
        <f t="shared" si="60"/>
        <v>0.71981399999999995</v>
      </c>
      <c r="F646" s="13">
        <v>45571</v>
      </c>
      <c r="G646" s="27">
        <v>48.241999999999997</v>
      </c>
      <c r="H646" s="16">
        <f t="shared" si="61"/>
        <v>0.48241999999999996</v>
      </c>
      <c r="J646" s="13">
        <v>45571</v>
      </c>
      <c r="K646" s="33">
        <v>57.083500000000001</v>
      </c>
      <c r="L646" s="16">
        <f t="shared" si="62"/>
        <v>0.57083499999999998</v>
      </c>
      <c r="N646" s="13">
        <v>45571</v>
      </c>
      <c r="O646" s="27">
        <v>44.679499999999997</v>
      </c>
      <c r="P646" s="17">
        <f t="shared" si="63"/>
        <v>0.446795</v>
      </c>
      <c r="R646" s="13">
        <v>45570</v>
      </c>
      <c r="S646" s="27">
        <v>47.748600000000003</v>
      </c>
      <c r="T646" s="17">
        <f t="shared" si="65"/>
        <v>0.47748600000000002</v>
      </c>
    </row>
    <row r="647" spans="1:20" x14ac:dyDescent="0.25">
      <c r="A647" s="10">
        <f t="shared" si="64"/>
        <v>7</v>
      </c>
      <c r="B647" s="13">
        <v>45572</v>
      </c>
      <c r="C647" s="27">
        <v>71.633799999999994</v>
      </c>
      <c r="D647" s="15">
        <f t="shared" si="60"/>
        <v>0.71633799999999992</v>
      </c>
      <c r="F647" s="13">
        <v>45572</v>
      </c>
      <c r="G647" s="27">
        <v>48.055900000000001</v>
      </c>
      <c r="H647" s="16">
        <f t="shared" si="61"/>
        <v>0.48055900000000001</v>
      </c>
      <c r="J647" s="13">
        <v>45572</v>
      </c>
      <c r="K647" s="33">
        <v>56.94</v>
      </c>
      <c r="L647" s="16">
        <f t="shared" si="62"/>
        <v>0.56940000000000002</v>
      </c>
      <c r="N647" s="13">
        <v>45572</v>
      </c>
      <c r="O647" s="27">
        <v>44.373199999999997</v>
      </c>
      <c r="P647" s="17">
        <f t="shared" si="63"/>
        <v>0.44373199999999996</v>
      </c>
      <c r="R647" s="13">
        <v>45571</v>
      </c>
      <c r="S647" s="27">
        <v>47.609400000000001</v>
      </c>
      <c r="T647" s="17">
        <f t="shared" si="65"/>
        <v>0.47609400000000002</v>
      </c>
    </row>
    <row r="648" spans="1:20" x14ac:dyDescent="0.25">
      <c r="A648" s="10">
        <f t="shared" si="64"/>
        <v>8</v>
      </c>
      <c r="B648" s="13">
        <v>45573</v>
      </c>
      <c r="C648" s="27">
        <v>71.087400000000002</v>
      </c>
      <c r="D648" s="15">
        <f t="shared" si="60"/>
        <v>0.71087400000000001</v>
      </c>
      <c r="F648" s="13">
        <v>45573</v>
      </c>
      <c r="G648" s="27">
        <v>47.758200000000002</v>
      </c>
      <c r="H648" s="16">
        <f t="shared" si="61"/>
        <v>0.47758200000000001</v>
      </c>
      <c r="J648" s="13">
        <v>45573</v>
      </c>
      <c r="K648" s="33">
        <v>56.555</v>
      </c>
      <c r="L648" s="16">
        <f t="shared" si="62"/>
        <v>0.56555</v>
      </c>
      <c r="N648" s="13">
        <v>45573</v>
      </c>
      <c r="O648" s="27">
        <v>43.910600000000002</v>
      </c>
      <c r="P648" s="17">
        <f t="shared" si="63"/>
        <v>0.439106</v>
      </c>
      <c r="R648" s="13">
        <v>45572</v>
      </c>
      <c r="S648" s="27">
        <v>47.333500000000001</v>
      </c>
      <c r="T648" s="17">
        <f t="shared" si="65"/>
        <v>0.47333500000000001</v>
      </c>
    </row>
    <row r="649" spans="1:20" x14ac:dyDescent="0.25">
      <c r="A649" s="10">
        <f t="shared" si="64"/>
        <v>9</v>
      </c>
      <c r="B649" s="13">
        <v>45574</v>
      </c>
      <c r="C649" s="27">
        <v>70.330100000000002</v>
      </c>
      <c r="D649" s="15">
        <f t="shared" si="60"/>
        <v>0.70330100000000006</v>
      </c>
      <c r="F649" s="13">
        <v>45574</v>
      </c>
      <c r="G649" s="27">
        <v>47.671100000000003</v>
      </c>
      <c r="H649" s="16">
        <f t="shared" si="61"/>
        <v>0.47671100000000005</v>
      </c>
      <c r="J649" s="13">
        <v>45574</v>
      </c>
      <c r="K649" s="33">
        <v>56.143900000000002</v>
      </c>
      <c r="L649" s="16">
        <f t="shared" si="62"/>
        <v>0.56143900000000002</v>
      </c>
      <c r="N649" s="13">
        <v>45574</v>
      </c>
      <c r="O649" s="27">
        <v>43.508200000000002</v>
      </c>
      <c r="P649" s="17">
        <f t="shared" si="63"/>
        <v>0.43508200000000002</v>
      </c>
      <c r="R649" s="13">
        <v>45573</v>
      </c>
      <c r="S649" s="27">
        <v>46.9011</v>
      </c>
      <c r="T649" s="17">
        <f t="shared" si="65"/>
        <v>0.46901100000000001</v>
      </c>
    </row>
    <row r="650" spans="1:20" x14ac:dyDescent="0.25">
      <c r="A650" s="10">
        <f t="shared" si="64"/>
        <v>10</v>
      </c>
      <c r="B650" s="13">
        <v>45575</v>
      </c>
      <c r="C650" s="27">
        <v>69.820400000000006</v>
      </c>
      <c r="D650" s="15">
        <f t="shared" si="60"/>
        <v>0.69820400000000005</v>
      </c>
      <c r="F650" s="13">
        <v>45575</v>
      </c>
      <c r="G650" s="27">
        <v>47.441200000000002</v>
      </c>
      <c r="H650" s="16">
        <f t="shared" si="61"/>
        <v>0.474412</v>
      </c>
      <c r="J650" s="13">
        <v>45575</v>
      </c>
      <c r="K650" s="33">
        <v>56.344099999999997</v>
      </c>
      <c r="L650" s="16">
        <f t="shared" si="62"/>
        <v>0.56344099999999997</v>
      </c>
      <c r="N650" s="13">
        <v>45575</v>
      </c>
      <c r="O650" s="27">
        <v>43.245199999999997</v>
      </c>
      <c r="P650" s="17">
        <f t="shared" si="63"/>
        <v>0.43245199999999995</v>
      </c>
      <c r="R650" s="13">
        <v>45574</v>
      </c>
      <c r="S650" s="27">
        <v>46.535400000000003</v>
      </c>
      <c r="T650" s="17">
        <f t="shared" si="65"/>
        <v>0.46535400000000005</v>
      </c>
    </row>
    <row r="651" spans="1:20" x14ac:dyDescent="0.25">
      <c r="A651" s="10">
        <f t="shared" si="64"/>
        <v>11</v>
      </c>
      <c r="B651" s="13">
        <v>45576</v>
      </c>
      <c r="C651" s="27">
        <v>69.477999999999994</v>
      </c>
      <c r="D651" s="15">
        <f t="shared" si="60"/>
        <v>0.69477999999999995</v>
      </c>
      <c r="F651" s="13">
        <v>45576</v>
      </c>
      <c r="G651" s="27">
        <v>47.277099999999997</v>
      </c>
      <c r="H651" s="16">
        <f t="shared" si="61"/>
        <v>0.472771</v>
      </c>
      <c r="J651" s="13">
        <v>45576</v>
      </c>
      <c r="K651" s="33">
        <v>58.3521</v>
      </c>
      <c r="L651" s="16">
        <f t="shared" si="62"/>
        <v>0.58352099999999996</v>
      </c>
      <c r="N651" s="13">
        <v>45576</v>
      </c>
      <c r="O651" s="27">
        <v>43.1175</v>
      </c>
      <c r="P651" s="17">
        <f t="shared" si="63"/>
        <v>0.43117499999999997</v>
      </c>
      <c r="R651" s="13">
        <v>45575</v>
      </c>
      <c r="S651" s="27">
        <v>46.297699999999999</v>
      </c>
      <c r="T651" s="17">
        <f t="shared" si="65"/>
        <v>0.46297699999999997</v>
      </c>
    </row>
    <row r="652" spans="1:20" x14ac:dyDescent="0.25">
      <c r="A652" s="10">
        <f t="shared" si="64"/>
        <v>12</v>
      </c>
      <c r="B652" s="13">
        <v>45577</v>
      </c>
      <c r="C652" s="27">
        <v>69.441100000000006</v>
      </c>
      <c r="D652" s="15">
        <f t="shared" si="60"/>
        <v>0.69441100000000011</v>
      </c>
      <c r="F652" s="13">
        <v>45577</v>
      </c>
      <c r="G652" s="27">
        <v>47.142400000000002</v>
      </c>
      <c r="H652" s="16">
        <f t="shared" si="61"/>
        <v>0.47142400000000001</v>
      </c>
      <c r="J652" s="13">
        <v>45577</v>
      </c>
      <c r="K652" s="33">
        <v>60.671799999999998</v>
      </c>
      <c r="L652" s="16">
        <f t="shared" si="62"/>
        <v>0.60671799999999998</v>
      </c>
      <c r="N652" s="13">
        <v>45577</v>
      </c>
      <c r="O652" s="27">
        <v>42.929699999999997</v>
      </c>
      <c r="P652" s="17">
        <f t="shared" si="63"/>
        <v>0.42929699999999998</v>
      </c>
      <c r="R652" s="13">
        <v>45576</v>
      </c>
      <c r="S652" s="27">
        <v>46.302</v>
      </c>
      <c r="T652" s="17">
        <f t="shared" si="65"/>
        <v>0.46301999999999999</v>
      </c>
    </row>
    <row r="653" spans="1:20" x14ac:dyDescent="0.25">
      <c r="A653" s="10">
        <f t="shared" si="64"/>
        <v>13</v>
      </c>
      <c r="B653" s="13">
        <v>45578</v>
      </c>
      <c r="C653" s="27">
        <v>69.435599999999994</v>
      </c>
      <c r="D653" s="15">
        <f t="shared" si="60"/>
        <v>0.69435599999999997</v>
      </c>
      <c r="F653" s="13">
        <v>45578</v>
      </c>
      <c r="G653" s="27">
        <v>46.911799999999999</v>
      </c>
      <c r="H653" s="16">
        <f t="shared" si="61"/>
        <v>0.46911799999999998</v>
      </c>
      <c r="J653" s="13">
        <v>45578</v>
      </c>
      <c r="K653" s="33">
        <v>62.481999999999999</v>
      </c>
      <c r="L653" s="16">
        <f t="shared" si="62"/>
        <v>0.62482000000000004</v>
      </c>
      <c r="N653" s="13">
        <v>45578</v>
      </c>
      <c r="O653" s="27">
        <v>42.814900000000002</v>
      </c>
      <c r="P653" s="17">
        <f t="shared" si="63"/>
        <v>0.428149</v>
      </c>
      <c r="R653" s="13">
        <v>45577</v>
      </c>
      <c r="S653" s="27">
        <v>46.307200000000002</v>
      </c>
      <c r="T653" s="17">
        <f t="shared" si="65"/>
        <v>0.46307200000000004</v>
      </c>
    </row>
    <row r="654" spans="1:20" x14ac:dyDescent="0.25">
      <c r="A654" s="10">
        <f t="shared" si="64"/>
        <v>14</v>
      </c>
      <c r="B654" s="13">
        <v>45579</v>
      </c>
      <c r="C654" s="27">
        <v>69.344099999999997</v>
      </c>
      <c r="D654" s="15">
        <f t="shared" si="60"/>
        <v>0.69344099999999997</v>
      </c>
      <c r="F654" s="13">
        <v>45579</v>
      </c>
      <c r="G654" s="27">
        <v>46.685600000000001</v>
      </c>
      <c r="H654" s="16">
        <f t="shared" si="61"/>
        <v>0.46685599999999999</v>
      </c>
      <c r="J654" s="13">
        <v>45579</v>
      </c>
      <c r="K654" s="33">
        <v>63.567100000000003</v>
      </c>
      <c r="L654" s="16">
        <f t="shared" si="62"/>
        <v>0.63567099999999999</v>
      </c>
      <c r="N654" s="13">
        <v>45579</v>
      </c>
      <c r="O654" s="27">
        <v>42.587499999999999</v>
      </c>
      <c r="P654" s="17">
        <f t="shared" si="63"/>
        <v>0.425875</v>
      </c>
      <c r="R654" s="13">
        <v>45578</v>
      </c>
      <c r="S654" s="27">
        <v>46.312399999999997</v>
      </c>
      <c r="T654" s="17">
        <f t="shared" si="65"/>
        <v>0.46312399999999998</v>
      </c>
    </row>
    <row r="655" spans="1:20" x14ac:dyDescent="0.25">
      <c r="A655" s="10">
        <f t="shared" si="64"/>
        <v>15</v>
      </c>
      <c r="B655" s="13">
        <v>45580</v>
      </c>
      <c r="C655" s="27">
        <v>69.154799999999994</v>
      </c>
      <c r="D655" s="15">
        <f t="shared" si="60"/>
        <v>0.69154799999999994</v>
      </c>
      <c r="F655" s="13">
        <v>45580</v>
      </c>
      <c r="G655" s="27">
        <v>46.456299999999999</v>
      </c>
      <c r="H655" s="16">
        <f t="shared" si="61"/>
        <v>0.464563</v>
      </c>
      <c r="J655" s="13">
        <v>45580</v>
      </c>
      <c r="K655" s="33">
        <v>64.331299999999999</v>
      </c>
      <c r="L655" s="16">
        <f t="shared" si="62"/>
        <v>0.64331300000000002</v>
      </c>
      <c r="N655" s="13">
        <v>45580</v>
      </c>
      <c r="O655" s="27">
        <v>42.254300000000001</v>
      </c>
      <c r="P655" s="17">
        <f t="shared" si="63"/>
        <v>0.422543</v>
      </c>
      <c r="R655" s="13">
        <v>45579</v>
      </c>
      <c r="S655" s="27">
        <v>46.1843</v>
      </c>
      <c r="T655" s="17">
        <f t="shared" si="65"/>
        <v>0.461843</v>
      </c>
    </row>
    <row r="656" spans="1:20" x14ac:dyDescent="0.25">
      <c r="A656" s="10">
        <f t="shared" si="64"/>
        <v>16</v>
      </c>
      <c r="B656" s="13">
        <v>45581</v>
      </c>
      <c r="C656" s="27">
        <v>68.685900000000004</v>
      </c>
      <c r="D656" s="15">
        <f t="shared" si="60"/>
        <v>0.686859</v>
      </c>
      <c r="F656" s="13">
        <v>45581</v>
      </c>
      <c r="G656" s="27">
        <v>46.3123</v>
      </c>
      <c r="H656" s="16">
        <f t="shared" si="61"/>
        <v>0.46312300000000001</v>
      </c>
      <c r="J656" s="13">
        <v>45581</v>
      </c>
      <c r="K656" s="33">
        <v>64.685599999999994</v>
      </c>
      <c r="L656" s="16">
        <f t="shared" si="62"/>
        <v>0.64685599999999999</v>
      </c>
      <c r="N656" s="13">
        <v>45581</v>
      </c>
      <c r="O656" s="27">
        <v>41.9848</v>
      </c>
      <c r="P656" s="17">
        <f t="shared" si="63"/>
        <v>0.419848</v>
      </c>
      <c r="R656" s="13">
        <v>45580</v>
      </c>
      <c r="S656" s="27">
        <v>45.953899999999997</v>
      </c>
      <c r="T656" s="17">
        <f t="shared" si="65"/>
        <v>0.45953899999999998</v>
      </c>
    </row>
    <row r="657" spans="1:20" x14ac:dyDescent="0.25">
      <c r="A657" s="10">
        <f t="shared" si="64"/>
        <v>17</v>
      </c>
      <c r="B657" s="13">
        <v>45582</v>
      </c>
      <c r="C657" s="27">
        <v>67.835700000000003</v>
      </c>
      <c r="D657" s="15">
        <f t="shared" si="60"/>
        <v>0.67835699999999999</v>
      </c>
      <c r="F657" s="13">
        <v>45582</v>
      </c>
      <c r="G657" s="27">
        <v>46.265099999999997</v>
      </c>
      <c r="H657" s="16">
        <f t="shared" si="61"/>
        <v>0.46265099999999998</v>
      </c>
      <c r="J657" s="13">
        <v>45582</v>
      </c>
      <c r="K657" s="33">
        <v>64.756900000000002</v>
      </c>
      <c r="L657" s="16">
        <f t="shared" si="62"/>
        <v>0.64756900000000006</v>
      </c>
      <c r="N657" s="13">
        <v>45582</v>
      </c>
      <c r="O657" s="27">
        <v>41.569099999999999</v>
      </c>
      <c r="P657" s="17">
        <f t="shared" si="63"/>
        <v>0.41569099999999998</v>
      </c>
      <c r="R657" s="13">
        <v>45581</v>
      </c>
      <c r="S657" s="27">
        <v>45.739800000000002</v>
      </c>
      <c r="T657" s="17">
        <f t="shared" si="65"/>
        <v>0.45739800000000003</v>
      </c>
    </row>
    <row r="658" spans="1:20" x14ac:dyDescent="0.25">
      <c r="A658" s="10">
        <f t="shared" si="64"/>
        <v>18</v>
      </c>
      <c r="B658" s="13">
        <v>45583</v>
      </c>
      <c r="C658" s="27">
        <v>66.926299999999998</v>
      </c>
      <c r="D658" s="15">
        <f t="shared" si="60"/>
        <v>0.66926299999999994</v>
      </c>
      <c r="F658" s="13">
        <v>45583</v>
      </c>
      <c r="G658" s="27">
        <v>45.931899999999999</v>
      </c>
      <c r="H658" s="16">
        <f t="shared" si="61"/>
        <v>0.45931899999999998</v>
      </c>
      <c r="J658" s="13">
        <v>45583</v>
      </c>
      <c r="K658" s="33">
        <v>64.485200000000006</v>
      </c>
      <c r="L658" s="16">
        <f t="shared" si="62"/>
        <v>0.64485200000000009</v>
      </c>
      <c r="N658" s="13">
        <v>45583</v>
      </c>
      <c r="O658" s="27">
        <v>41.319899999999997</v>
      </c>
      <c r="P658" s="17">
        <f t="shared" si="63"/>
        <v>0.41319899999999998</v>
      </c>
      <c r="R658" s="13">
        <v>45582</v>
      </c>
      <c r="S658" s="27">
        <v>45.400700000000001</v>
      </c>
      <c r="T658" s="17">
        <f t="shared" si="65"/>
        <v>0.45400699999999999</v>
      </c>
    </row>
    <row r="659" spans="1:20" x14ac:dyDescent="0.25">
      <c r="A659" s="10">
        <f t="shared" si="64"/>
        <v>19</v>
      </c>
      <c r="B659" s="13">
        <v>45584</v>
      </c>
      <c r="C659" s="27">
        <v>66.607799999999997</v>
      </c>
      <c r="D659" s="15">
        <f t="shared" si="60"/>
        <v>0.66607799999999995</v>
      </c>
      <c r="F659" s="13">
        <v>45584</v>
      </c>
      <c r="G659" s="27">
        <v>45.8157</v>
      </c>
      <c r="H659" s="16">
        <f t="shared" si="61"/>
        <v>0.45815699999999998</v>
      </c>
      <c r="J659" s="13">
        <v>45584</v>
      </c>
      <c r="K659" s="33">
        <v>64.616500000000002</v>
      </c>
      <c r="L659" s="16">
        <f t="shared" si="62"/>
        <v>0.64616499999999999</v>
      </c>
      <c r="N659" s="13">
        <v>45584</v>
      </c>
      <c r="O659" s="27">
        <v>41.272399999999998</v>
      </c>
      <c r="P659" s="17">
        <f t="shared" si="63"/>
        <v>0.41272399999999998</v>
      </c>
      <c r="R659" s="13">
        <v>45583</v>
      </c>
      <c r="S659" s="27">
        <v>45.100499999999997</v>
      </c>
      <c r="T659" s="17">
        <f t="shared" si="65"/>
        <v>0.45100499999999999</v>
      </c>
    </row>
    <row r="660" spans="1:20" x14ac:dyDescent="0.25">
      <c r="A660" s="10">
        <f t="shared" si="64"/>
        <v>20</v>
      </c>
      <c r="B660" s="13">
        <v>45585</v>
      </c>
      <c r="C660" s="27">
        <v>66.466800000000006</v>
      </c>
      <c r="D660" s="15">
        <f t="shared" si="60"/>
        <v>0.66466800000000004</v>
      </c>
      <c r="F660" s="13">
        <v>45585</v>
      </c>
      <c r="G660" s="27">
        <v>45.854900000000001</v>
      </c>
      <c r="H660" s="16">
        <f t="shared" si="61"/>
        <v>0.45854899999999998</v>
      </c>
      <c r="J660" s="13">
        <v>45585</v>
      </c>
      <c r="K660" s="33">
        <v>65.025300000000001</v>
      </c>
      <c r="L660" s="16">
        <f t="shared" si="62"/>
        <v>0.65025299999999997</v>
      </c>
      <c r="N660" s="13">
        <v>45585</v>
      </c>
      <c r="O660" s="27">
        <v>41.220599999999997</v>
      </c>
      <c r="P660" s="17">
        <f t="shared" si="63"/>
        <v>0.41220599999999996</v>
      </c>
      <c r="R660" s="13">
        <v>45584</v>
      </c>
      <c r="S660" s="27">
        <v>45.039099999999998</v>
      </c>
      <c r="T660" s="17">
        <f t="shared" si="65"/>
        <v>0.45039099999999999</v>
      </c>
    </row>
    <row r="661" spans="1:20" x14ac:dyDescent="0.25">
      <c r="A661" s="10">
        <f t="shared" si="64"/>
        <v>21</v>
      </c>
      <c r="B661" s="13">
        <v>45586</v>
      </c>
      <c r="C661" s="27">
        <v>66.510900000000007</v>
      </c>
      <c r="D661" s="15">
        <f t="shared" si="60"/>
        <v>0.66510900000000006</v>
      </c>
      <c r="F661" s="13">
        <v>45586</v>
      </c>
      <c r="G661" s="27">
        <v>45.765799999999999</v>
      </c>
      <c r="H661" s="16">
        <f t="shared" si="61"/>
        <v>0.45765800000000001</v>
      </c>
      <c r="J661" s="13">
        <v>45586</v>
      </c>
      <c r="K661" s="33">
        <v>65.288600000000002</v>
      </c>
      <c r="L661" s="16">
        <f t="shared" si="62"/>
        <v>0.65288600000000008</v>
      </c>
      <c r="N661" s="13">
        <v>45586</v>
      </c>
      <c r="O661" s="27">
        <v>41.071399999999997</v>
      </c>
      <c r="P661" s="17">
        <f t="shared" si="63"/>
        <v>0.41071399999999997</v>
      </c>
      <c r="R661" s="13">
        <v>45585</v>
      </c>
      <c r="S661" s="27">
        <v>45.031100000000002</v>
      </c>
      <c r="T661" s="17">
        <f t="shared" si="65"/>
        <v>0.45031100000000002</v>
      </c>
    </row>
    <row r="662" spans="1:20" x14ac:dyDescent="0.25">
      <c r="A662" s="10">
        <f t="shared" si="64"/>
        <v>22</v>
      </c>
      <c r="B662" s="13">
        <v>45587</v>
      </c>
      <c r="C662" s="27">
        <v>66.381399999999999</v>
      </c>
      <c r="D662" s="15">
        <f t="shared" si="60"/>
        <v>0.66381400000000002</v>
      </c>
      <c r="F662" s="13">
        <v>45587</v>
      </c>
      <c r="G662" s="27">
        <v>45.627000000000002</v>
      </c>
      <c r="H662" s="16">
        <f t="shared" si="61"/>
        <v>0.45627000000000001</v>
      </c>
      <c r="J662" s="13">
        <v>45587</v>
      </c>
      <c r="K662" s="33">
        <v>65.178299999999993</v>
      </c>
      <c r="L662" s="16">
        <f t="shared" si="62"/>
        <v>0.65178299999999989</v>
      </c>
      <c r="N662" s="13">
        <v>45587</v>
      </c>
      <c r="O662" s="27">
        <v>40.871699999999997</v>
      </c>
      <c r="P662" s="17">
        <f t="shared" si="63"/>
        <v>0.408717</v>
      </c>
      <c r="R662" s="13">
        <v>45586</v>
      </c>
      <c r="S662" s="27">
        <v>44.9315</v>
      </c>
      <c r="T662" s="17">
        <f t="shared" si="65"/>
        <v>0.44931500000000002</v>
      </c>
    </row>
    <row r="663" spans="1:20" x14ac:dyDescent="0.25">
      <c r="A663" s="10">
        <f t="shared" si="64"/>
        <v>23</v>
      </c>
      <c r="B663" s="13">
        <v>45588</v>
      </c>
      <c r="C663" s="27">
        <v>66.067400000000006</v>
      </c>
      <c r="D663" s="15">
        <f t="shared" si="60"/>
        <v>0.66067400000000009</v>
      </c>
      <c r="F663" s="13">
        <v>45588</v>
      </c>
      <c r="G663" s="27">
        <v>45.387700000000002</v>
      </c>
      <c r="H663" s="16">
        <f t="shared" si="61"/>
        <v>0.45387700000000003</v>
      </c>
      <c r="J663" s="13">
        <v>45588</v>
      </c>
      <c r="K663" s="33">
        <v>65.153300000000002</v>
      </c>
      <c r="L663" s="16">
        <f t="shared" si="62"/>
        <v>0.65153300000000003</v>
      </c>
      <c r="N663" s="13">
        <v>45588</v>
      </c>
      <c r="O663" s="27">
        <v>40.686999999999998</v>
      </c>
      <c r="P663" s="17">
        <f t="shared" si="63"/>
        <v>0.40686999999999995</v>
      </c>
      <c r="R663" s="13">
        <v>45587</v>
      </c>
      <c r="S663" s="27">
        <v>44.752499999999998</v>
      </c>
      <c r="T663" s="17">
        <f t="shared" si="65"/>
        <v>0.44752499999999995</v>
      </c>
    </row>
    <row r="664" spans="1:20" x14ac:dyDescent="0.25">
      <c r="A664" s="10">
        <f t="shared" si="64"/>
        <v>24</v>
      </c>
      <c r="B664" s="13">
        <v>45589</v>
      </c>
      <c r="C664" s="27">
        <v>65.650899999999993</v>
      </c>
      <c r="D664" s="15">
        <f t="shared" si="60"/>
        <v>0.6565089999999999</v>
      </c>
      <c r="F664" s="13">
        <v>45589</v>
      </c>
      <c r="G664" s="27">
        <v>45.254600000000003</v>
      </c>
      <c r="H664" s="16">
        <f t="shared" si="61"/>
        <v>0.45254600000000006</v>
      </c>
      <c r="J664" s="13">
        <v>45589</v>
      </c>
      <c r="K664" s="33">
        <v>65.393699999999995</v>
      </c>
      <c r="L664" s="16">
        <f t="shared" si="62"/>
        <v>0.65393699999999999</v>
      </c>
      <c r="N664" s="13">
        <v>45589</v>
      </c>
      <c r="O664" s="27">
        <v>40.563499999999998</v>
      </c>
      <c r="P664" s="17">
        <f t="shared" si="63"/>
        <v>0.40563499999999997</v>
      </c>
      <c r="R664" s="13">
        <v>45588</v>
      </c>
      <c r="S664" s="27">
        <v>44.562600000000003</v>
      </c>
      <c r="T664" s="17">
        <f t="shared" si="65"/>
        <v>0.44562600000000002</v>
      </c>
    </row>
    <row r="665" spans="1:20" x14ac:dyDescent="0.25">
      <c r="A665" s="10">
        <f t="shared" si="64"/>
        <v>25</v>
      </c>
      <c r="B665" s="13">
        <v>45590</v>
      </c>
      <c r="C665" s="27">
        <v>65.393600000000006</v>
      </c>
      <c r="D665" s="15">
        <f t="shared" si="60"/>
        <v>0.65393600000000007</v>
      </c>
      <c r="F665" s="13">
        <v>45590</v>
      </c>
      <c r="G665" s="27">
        <v>45.161799999999999</v>
      </c>
      <c r="H665" s="16">
        <f t="shared" si="61"/>
        <v>0.45161800000000002</v>
      </c>
      <c r="J665" s="13">
        <v>45590</v>
      </c>
      <c r="K665" s="33">
        <v>65.552000000000007</v>
      </c>
      <c r="L665" s="16">
        <f t="shared" si="62"/>
        <v>0.6555200000000001</v>
      </c>
      <c r="N665" s="13">
        <v>45590</v>
      </c>
      <c r="O665" s="27">
        <v>40.596800000000002</v>
      </c>
      <c r="P665" s="17">
        <f t="shared" si="63"/>
        <v>0.405968</v>
      </c>
      <c r="R665" s="13">
        <v>45589</v>
      </c>
      <c r="S665" s="27">
        <v>44.447499999999998</v>
      </c>
      <c r="T665" s="17">
        <f t="shared" si="65"/>
        <v>0.44447499999999995</v>
      </c>
    </row>
    <row r="666" spans="1:20" x14ac:dyDescent="0.25">
      <c r="A666" s="10">
        <f t="shared" si="64"/>
        <v>26</v>
      </c>
      <c r="B666" s="13">
        <v>45591</v>
      </c>
      <c r="C666" s="27">
        <v>65.089600000000004</v>
      </c>
      <c r="D666" s="15">
        <f t="shared" si="60"/>
        <v>0.65089600000000003</v>
      </c>
      <c r="F666" s="13">
        <v>45591</v>
      </c>
      <c r="G666" s="27">
        <v>45.046300000000002</v>
      </c>
      <c r="H666" s="16">
        <f t="shared" si="61"/>
        <v>0.450463</v>
      </c>
      <c r="J666" s="13">
        <v>45591</v>
      </c>
      <c r="K666" s="33">
        <v>65.828199999999995</v>
      </c>
      <c r="L666" s="16">
        <f t="shared" si="62"/>
        <v>0.65828199999999992</v>
      </c>
      <c r="N666" s="13">
        <v>45591</v>
      </c>
      <c r="O666" s="27">
        <v>40.590200000000003</v>
      </c>
      <c r="P666" s="17">
        <f t="shared" si="63"/>
        <v>0.40590200000000004</v>
      </c>
      <c r="R666" s="13">
        <v>45590</v>
      </c>
      <c r="S666" s="27">
        <v>44.451999999999998</v>
      </c>
      <c r="T666" s="17">
        <f t="shared" si="65"/>
        <v>0.44451999999999997</v>
      </c>
    </row>
    <row r="667" spans="1:20" x14ac:dyDescent="0.25">
      <c r="A667" s="10">
        <f t="shared" si="64"/>
        <v>27</v>
      </c>
      <c r="B667" s="13">
        <v>45592</v>
      </c>
      <c r="C667" s="27">
        <v>64.734800000000007</v>
      </c>
      <c r="D667" s="15">
        <f t="shared" si="60"/>
        <v>0.64734800000000003</v>
      </c>
      <c r="F667" s="13">
        <v>45592</v>
      </c>
      <c r="G667" s="27">
        <v>44.786799999999999</v>
      </c>
      <c r="H667" s="16">
        <f t="shared" si="61"/>
        <v>0.44786799999999999</v>
      </c>
      <c r="J667" s="13">
        <v>45592</v>
      </c>
      <c r="K667" s="33">
        <v>65.985600000000005</v>
      </c>
      <c r="L667" s="16">
        <f t="shared" si="62"/>
        <v>0.659856</v>
      </c>
      <c r="N667" s="13">
        <v>45592</v>
      </c>
      <c r="O667" s="27">
        <v>40.653500000000001</v>
      </c>
      <c r="P667" s="17">
        <f t="shared" si="63"/>
        <v>0.40653500000000004</v>
      </c>
      <c r="R667" s="13">
        <v>45591</v>
      </c>
      <c r="S667" s="27">
        <v>44.430300000000003</v>
      </c>
      <c r="T667" s="17">
        <f t="shared" si="65"/>
        <v>0.444303</v>
      </c>
    </row>
    <row r="668" spans="1:20" x14ac:dyDescent="0.25">
      <c r="A668" s="10">
        <f t="shared" si="64"/>
        <v>28</v>
      </c>
      <c r="B668" s="13">
        <v>45593</v>
      </c>
      <c r="C668" s="27">
        <v>64.504199999999997</v>
      </c>
      <c r="D668" s="15">
        <f t="shared" si="60"/>
        <v>0.645042</v>
      </c>
      <c r="F668" s="13">
        <v>45593</v>
      </c>
      <c r="G668" s="27">
        <v>44.876800000000003</v>
      </c>
      <c r="H668" s="16">
        <f t="shared" si="61"/>
        <v>0.44876800000000006</v>
      </c>
      <c r="J668" s="13">
        <v>45593</v>
      </c>
      <c r="K668" s="33">
        <v>65.929900000000004</v>
      </c>
      <c r="L668" s="16">
        <f t="shared" si="62"/>
        <v>0.65929900000000008</v>
      </c>
      <c r="N668" s="13">
        <v>45593</v>
      </c>
      <c r="O668" s="27">
        <v>40.661299999999997</v>
      </c>
      <c r="P668" s="17">
        <f t="shared" si="63"/>
        <v>0.40661299999999995</v>
      </c>
      <c r="R668" s="13">
        <v>45592</v>
      </c>
      <c r="S668" s="27">
        <v>44.421300000000002</v>
      </c>
      <c r="T668" s="17">
        <f t="shared" si="65"/>
        <v>0.44421300000000002</v>
      </c>
    </row>
    <row r="669" spans="1:20" x14ac:dyDescent="0.25">
      <c r="A669" s="10">
        <f t="shared" si="64"/>
        <v>29</v>
      </c>
      <c r="B669" s="13">
        <v>45594</v>
      </c>
      <c r="C669" s="27">
        <v>64.146299999999997</v>
      </c>
      <c r="D669" s="15">
        <f t="shared" si="60"/>
        <v>0.64146300000000001</v>
      </c>
      <c r="F669" s="13">
        <v>45594</v>
      </c>
      <c r="G669" s="27">
        <v>44.804099999999998</v>
      </c>
      <c r="H669" s="16">
        <f t="shared" si="61"/>
        <v>0.44804099999999997</v>
      </c>
      <c r="J669" s="13">
        <v>45594</v>
      </c>
      <c r="K669" s="33">
        <v>65.724400000000003</v>
      </c>
      <c r="L669" s="16">
        <f t="shared" si="62"/>
        <v>0.65724400000000005</v>
      </c>
      <c r="N669" s="13">
        <v>45594</v>
      </c>
      <c r="O669" s="27">
        <v>40.587400000000002</v>
      </c>
      <c r="P669" s="17">
        <f t="shared" si="63"/>
        <v>0.40587400000000001</v>
      </c>
      <c r="R669" s="13">
        <v>45593</v>
      </c>
      <c r="S669" s="27">
        <v>44.426600000000001</v>
      </c>
      <c r="T669" s="17">
        <f t="shared" si="65"/>
        <v>0.44426599999999999</v>
      </c>
    </row>
    <row r="670" spans="1:20" x14ac:dyDescent="0.25">
      <c r="A670" s="10">
        <f t="shared" si="64"/>
        <v>30</v>
      </c>
      <c r="B670" s="13">
        <v>45595</v>
      </c>
      <c r="C670" s="27">
        <v>63.618400000000001</v>
      </c>
      <c r="D670" s="15">
        <f t="shared" si="60"/>
        <v>0.63618399999999997</v>
      </c>
      <c r="F670" s="13">
        <v>45595</v>
      </c>
      <c r="G670" s="27">
        <v>44.674500000000002</v>
      </c>
      <c r="H670" s="16">
        <f t="shared" si="61"/>
        <v>0.446745</v>
      </c>
      <c r="J670" s="13">
        <v>45595</v>
      </c>
      <c r="K670" s="33">
        <v>65.552099999999996</v>
      </c>
      <c r="L670" s="16">
        <f t="shared" si="62"/>
        <v>0.65552099999999991</v>
      </c>
      <c r="N670" s="13">
        <v>45595</v>
      </c>
      <c r="O670" s="27">
        <v>40.479599999999998</v>
      </c>
      <c r="P670" s="17">
        <f t="shared" si="63"/>
        <v>0.40479599999999999</v>
      </c>
      <c r="R670" s="13">
        <v>45594</v>
      </c>
      <c r="S670" s="27">
        <v>44.328899999999997</v>
      </c>
      <c r="T670" s="17">
        <f t="shared" si="65"/>
        <v>0.44328899999999999</v>
      </c>
    </row>
    <row r="671" spans="1:20" x14ac:dyDescent="0.25">
      <c r="A671" s="10">
        <f t="shared" si="64"/>
        <v>30</v>
      </c>
      <c r="B671" s="13">
        <v>45595</v>
      </c>
      <c r="C671" s="27"/>
      <c r="D671" s="15" t="str">
        <f t="shared" si="60"/>
        <v/>
      </c>
      <c r="F671" s="13">
        <v>45595</v>
      </c>
      <c r="G671" s="27"/>
      <c r="H671" s="16" t="str">
        <f t="shared" si="61"/>
        <v/>
      </c>
      <c r="J671" s="13">
        <v>45595</v>
      </c>
      <c r="K671" s="33"/>
      <c r="L671" s="16" t="str">
        <f t="shared" si="62"/>
        <v/>
      </c>
      <c r="N671" s="13">
        <v>45595</v>
      </c>
      <c r="O671" s="27"/>
      <c r="P671" s="17" t="str">
        <f t="shared" si="63"/>
        <v/>
      </c>
      <c r="R671" s="13">
        <v>45595</v>
      </c>
      <c r="S671" s="27">
        <v>44.190600000000003</v>
      </c>
      <c r="T671" s="17">
        <f t="shared" si="65"/>
        <v>0.44190600000000002</v>
      </c>
    </row>
    <row r="672" spans="1:20" x14ac:dyDescent="0.25">
      <c r="A672" s="10">
        <f t="shared" si="64"/>
        <v>31</v>
      </c>
      <c r="B672" s="13">
        <v>45596</v>
      </c>
      <c r="C672" s="27"/>
      <c r="D672" s="15" t="str">
        <f t="shared" si="60"/>
        <v/>
      </c>
      <c r="F672" s="13">
        <v>45596</v>
      </c>
      <c r="G672" s="27"/>
      <c r="H672" s="16" t="str">
        <f t="shared" si="61"/>
        <v/>
      </c>
      <c r="J672" s="13">
        <v>45596</v>
      </c>
      <c r="K672" s="33"/>
      <c r="L672" s="16" t="str">
        <f t="shared" si="62"/>
        <v/>
      </c>
      <c r="N672" s="13">
        <v>45596</v>
      </c>
      <c r="O672" s="27"/>
      <c r="P672" s="17" t="str">
        <f t="shared" si="63"/>
        <v/>
      </c>
      <c r="R672" s="13">
        <v>45596</v>
      </c>
      <c r="S672" s="27"/>
      <c r="T672" s="17" t="str">
        <f t="shared" si="65"/>
        <v/>
      </c>
    </row>
    <row r="673" spans="1:20" x14ac:dyDescent="0.25">
      <c r="A673" s="10">
        <f t="shared" si="64"/>
        <v>1</v>
      </c>
      <c r="B673" s="13">
        <v>45597</v>
      </c>
      <c r="C673" s="27"/>
      <c r="D673" s="15" t="str">
        <f t="shared" si="60"/>
        <v/>
      </c>
      <c r="F673" s="13">
        <v>45597</v>
      </c>
      <c r="G673" s="27"/>
      <c r="H673" s="16" t="str">
        <f t="shared" si="61"/>
        <v/>
      </c>
      <c r="J673" s="13">
        <v>45597</v>
      </c>
      <c r="K673" s="33"/>
      <c r="L673" s="16" t="str">
        <f t="shared" si="62"/>
        <v/>
      </c>
      <c r="N673" s="13">
        <v>45597</v>
      </c>
      <c r="O673" s="27"/>
      <c r="P673" s="17" t="str">
        <f t="shared" si="63"/>
        <v/>
      </c>
      <c r="R673" s="13">
        <v>45597</v>
      </c>
      <c r="S673" s="27"/>
      <c r="T673" s="17" t="str">
        <f t="shared" si="65"/>
        <v/>
      </c>
    </row>
    <row r="674" spans="1:20" x14ac:dyDescent="0.25">
      <c r="A674" s="10">
        <f t="shared" si="64"/>
        <v>2</v>
      </c>
      <c r="B674" s="13">
        <v>45598</v>
      </c>
      <c r="C674" s="27"/>
      <c r="D674" s="15" t="str">
        <f t="shared" si="60"/>
        <v/>
      </c>
      <c r="F674" s="13">
        <v>45598</v>
      </c>
      <c r="G674" s="27"/>
      <c r="H674" s="16" t="str">
        <f t="shared" si="61"/>
        <v/>
      </c>
      <c r="J674" s="13">
        <v>45598</v>
      </c>
      <c r="K674" s="33"/>
      <c r="L674" s="16" t="str">
        <f t="shared" si="62"/>
        <v/>
      </c>
      <c r="N674" s="13">
        <v>45598</v>
      </c>
      <c r="O674" s="27"/>
      <c r="P674" s="17" t="str">
        <f t="shared" si="63"/>
        <v/>
      </c>
      <c r="R674" s="13">
        <v>45598</v>
      </c>
      <c r="S674" s="27"/>
      <c r="T674" s="17" t="str">
        <f t="shared" si="65"/>
        <v/>
      </c>
    </row>
    <row r="675" spans="1:20" x14ac:dyDescent="0.25">
      <c r="A675" s="10">
        <f t="shared" si="64"/>
        <v>3</v>
      </c>
      <c r="B675" s="13">
        <v>45599</v>
      </c>
      <c r="C675" s="27"/>
      <c r="D675" s="15" t="str">
        <f t="shared" si="60"/>
        <v/>
      </c>
      <c r="F675" s="13">
        <v>45599</v>
      </c>
      <c r="G675" s="27"/>
      <c r="H675" s="16" t="str">
        <f t="shared" si="61"/>
        <v/>
      </c>
      <c r="J675" s="13">
        <v>45599</v>
      </c>
      <c r="K675" s="33"/>
      <c r="L675" s="16" t="str">
        <f t="shared" si="62"/>
        <v/>
      </c>
      <c r="N675" s="13">
        <v>45599</v>
      </c>
      <c r="O675" s="27"/>
      <c r="P675" s="17" t="str">
        <f t="shared" si="63"/>
        <v/>
      </c>
      <c r="R675" s="13">
        <v>45599</v>
      </c>
      <c r="S675" s="27"/>
      <c r="T675" s="17" t="str">
        <f t="shared" si="65"/>
        <v/>
      </c>
    </row>
    <row r="676" spans="1:20" x14ac:dyDescent="0.25">
      <c r="A676" s="10">
        <f t="shared" si="64"/>
        <v>4</v>
      </c>
      <c r="B676" s="13">
        <v>45600</v>
      </c>
      <c r="C676" s="27"/>
      <c r="D676" s="15" t="str">
        <f t="shared" si="60"/>
        <v/>
      </c>
      <c r="F676" s="13">
        <v>45600</v>
      </c>
      <c r="G676" s="27"/>
      <c r="H676" s="16" t="str">
        <f t="shared" si="61"/>
        <v/>
      </c>
      <c r="J676" s="13">
        <v>45600</v>
      </c>
      <c r="K676" s="33"/>
      <c r="L676" s="16" t="str">
        <f t="shared" si="62"/>
        <v/>
      </c>
      <c r="N676" s="13">
        <v>45600</v>
      </c>
      <c r="O676" s="27"/>
      <c r="P676" s="17" t="str">
        <f t="shared" si="63"/>
        <v/>
      </c>
      <c r="R676" s="13">
        <v>45600</v>
      </c>
      <c r="S676" s="27"/>
      <c r="T676" s="17" t="str">
        <f t="shared" si="65"/>
        <v/>
      </c>
    </row>
    <row r="677" spans="1:20" x14ac:dyDescent="0.25">
      <c r="A677" s="10">
        <f t="shared" si="64"/>
        <v>5</v>
      </c>
      <c r="B677" s="13">
        <v>45601</v>
      </c>
      <c r="C677" s="27"/>
      <c r="D677" s="15" t="str">
        <f t="shared" si="60"/>
        <v/>
      </c>
      <c r="F677" s="13">
        <v>45601</v>
      </c>
      <c r="G677" s="27"/>
      <c r="H677" s="16" t="str">
        <f t="shared" si="61"/>
        <v/>
      </c>
      <c r="J677" s="13">
        <v>45601</v>
      </c>
      <c r="K677" s="33"/>
      <c r="L677" s="16" t="str">
        <f t="shared" si="62"/>
        <v/>
      </c>
      <c r="N677" s="13">
        <v>45601</v>
      </c>
      <c r="O677" s="27"/>
      <c r="P677" s="17" t="str">
        <f t="shared" si="63"/>
        <v/>
      </c>
      <c r="R677" s="13">
        <v>45601</v>
      </c>
      <c r="S677" s="27"/>
      <c r="T677" s="17" t="str">
        <f t="shared" si="65"/>
        <v/>
      </c>
    </row>
    <row r="678" spans="1:20" x14ac:dyDescent="0.25">
      <c r="A678" s="10">
        <f t="shared" si="64"/>
        <v>6</v>
      </c>
      <c r="B678" s="13">
        <v>45602</v>
      </c>
      <c r="C678" s="27"/>
      <c r="D678" s="15" t="str">
        <f t="shared" si="60"/>
        <v/>
      </c>
      <c r="F678" s="13">
        <v>45602</v>
      </c>
      <c r="G678" s="27"/>
      <c r="H678" s="16" t="str">
        <f t="shared" si="61"/>
        <v/>
      </c>
      <c r="J678" s="13">
        <v>45602</v>
      </c>
      <c r="K678" s="33"/>
      <c r="L678" s="16" t="str">
        <f t="shared" si="62"/>
        <v/>
      </c>
      <c r="N678" s="13">
        <v>45602</v>
      </c>
      <c r="O678" s="27"/>
      <c r="P678" s="17" t="str">
        <f t="shared" si="63"/>
        <v/>
      </c>
      <c r="R678" s="13">
        <v>45602</v>
      </c>
      <c r="S678" s="27"/>
      <c r="T678" s="17" t="str">
        <f t="shared" si="65"/>
        <v/>
      </c>
    </row>
    <row r="679" spans="1:20" x14ac:dyDescent="0.25">
      <c r="A679" s="10">
        <f t="shared" si="64"/>
        <v>7</v>
      </c>
      <c r="B679" s="13">
        <v>45603</v>
      </c>
      <c r="C679" s="27"/>
      <c r="D679" s="15" t="str">
        <f t="shared" si="60"/>
        <v/>
      </c>
      <c r="F679" s="13">
        <v>45603</v>
      </c>
      <c r="G679" s="27"/>
      <c r="H679" s="16" t="str">
        <f t="shared" si="61"/>
        <v/>
      </c>
      <c r="J679" s="13">
        <v>45603</v>
      </c>
      <c r="K679" s="33"/>
      <c r="L679" s="16" t="str">
        <f t="shared" si="62"/>
        <v/>
      </c>
      <c r="N679" s="13">
        <v>45603</v>
      </c>
      <c r="O679" s="27"/>
      <c r="P679" s="17" t="str">
        <f t="shared" si="63"/>
        <v/>
      </c>
      <c r="R679" s="13">
        <v>45603</v>
      </c>
      <c r="S679" s="27"/>
      <c r="T679" s="17" t="str">
        <f t="shared" si="65"/>
        <v/>
      </c>
    </row>
    <row r="680" spans="1:20" x14ac:dyDescent="0.25">
      <c r="A680" s="10">
        <f t="shared" si="64"/>
        <v>8</v>
      </c>
      <c r="B680" s="13">
        <v>45604</v>
      </c>
      <c r="C680" s="27"/>
      <c r="D680" s="15" t="str">
        <f t="shared" si="60"/>
        <v/>
      </c>
      <c r="F680" s="13">
        <v>45604</v>
      </c>
      <c r="G680" s="27"/>
      <c r="H680" s="16" t="str">
        <f t="shared" si="61"/>
        <v/>
      </c>
      <c r="J680" s="13">
        <v>45604</v>
      </c>
      <c r="K680" s="33"/>
      <c r="L680" s="16" t="str">
        <f t="shared" si="62"/>
        <v/>
      </c>
      <c r="N680" s="13">
        <v>45604</v>
      </c>
      <c r="O680" s="27"/>
      <c r="P680" s="17" t="str">
        <f t="shared" si="63"/>
        <v/>
      </c>
      <c r="R680" s="13">
        <v>45604</v>
      </c>
      <c r="S680" s="27"/>
      <c r="T680" s="17" t="str">
        <f t="shared" si="65"/>
        <v/>
      </c>
    </row>
    <row r="681" spans="1:20" x14ac:dyDescent="0.25">
      <c r="A681" s="10">
        <f t="shared" si="64"/>
        <v>9</v>
      </c>
      <c r="B681" s="13">
        <v>45605</v>
      </c>
      <c r="C681" s="27"/>
      <c r="D681" s="15" t="str">
        <f t="shared" si="60"/>
        <v/>
      </c>
      <c r="F681" s="13">
        <v>45605</v>
      </c>
      <c r="G681" s="27"/>
      <c r="H681" s="16" t="str">
        <f t="shared" si="61"/>
        <v/>
      </c>
      <c r="J681" s="13">
        <v>45605</v>
      </c>
      <c r="K681" s="33"/>
      <c r="L681" s="16" t="str">
        <f t="shared" si="62"/>
        <v/>
      </c>
      <c r="N681" s="13">
        <v>45605</v>
      </c>
      <c r="O681" s="27"/>
      <c r="P681" s="17" t="str">
        <f t="shared" si="63"/>
        <v/>
      </c>
      <c r="R681" s="13">
        <v>45605</v>
      </c>
      <c r="S681" s="27"/>
      <c r="T681" s="17" t="str">
        <f t="shared" si="65"/>
        <v/>
      </c>
    </row>
    <row r="682" spans="1:20" x14ac:dyDescent="0.25">
      <c r="A682" s="10">
        <f t="shared" si="64"/>
        <v>10</v>
      </c>
      <c r="B682" s="13">
        <v>45606</v>
      </c>
      <c r="C682" s="27"/>
      <c r="D682" s="15" t="str">
        <f t="shared" si="60"/>
        <v/>
      </c>
      <c r="F682" s="13">
        <v>45606</v>
      </c>
      <c r="G682" s="27"/>
      <c r="H682" s="16" t="str">
        <f t="shared" si="61"/>
        <v/>
      </c>
      <c r="J682" s="13">
        <v>45606</v>
      </c>
      <c r="K682" s="33"/>
      <c r="L682" s="16" t="str">
        <f t="shared" si="62"/>
        <v/>
      </c>
      <c r="N682" s="13">
        <v>45606</v>
      </c>
      <c r="O682" s="27"/>
      <c r="P682" s="17" t="str">
        <f t="shared" si="63"/>
        <v/>
      </c>
      <c r="R682" s="13">
        <v>45606</v>
      </c>
      <c r="S682" s="27"/>
      <c r="T682" s="17" t="str">
        <f t="shared" si="65"/>
        <v/>
      </c>
    </row>
    <row r="683" spans="1:20" x14ac:dyDescent="0.25">
      <c r="A683" s="10">
        <f t="shared" si="64"/>
        <v>11</v>
      </c>
      <c r="B683" s="13">
        <v>45607</v>
      </c>
      <c r="C683" s="27"/>
      <c r="D683" s="15" t="str">
        <f t="shared" si="60"/>
        <v/>
      </c>
      <c r="F683" s="13">
        <v>45607</v>
      </c>
      <c r="G683" s="27"/>
      <c r="H683" s="16" t="str">
        <f t="shared" si="61"/>
        <v/>
      </c>
      <c r="J683" s="13">
        <v>45607</v>
      </c>
      <c r="K683" s="33"/>
      <c r="L683" s="16" t="str">
        <f t="shared" si="62"/>
        <v/>
      </c>
      <c r="N683" s="13">
        <v>45607</v>
      </c>
      <c r="O683" s="27"/>
      <c r="P683" s="17" t="str">
        <f t="shared" si="63"/>
        <v/>
      </c>
      <c r="R683" s="13">
        <v>45607</v>
      </c>
      <c r="S683" s="27"/>
      <c r="T683" s="17" t="str">
        <f t="shared" si="65"/>
        <v/>
      </c>
    </row>
    <row r="684" spans="1:20" x14ac:dyDescent="0.25">
      <c r="A684" s="10">
        <f t="shared" si="64"/>
        <v>12</v>
      </c>
      <c r="B684" s="13">
        <v>45608</v>
      </c>
      <c r="C684" s="27"/>
      <c r="D684" s="15" t="str">
        <f t="shared" si="60"/>
        <v/>
      </c>
      <c r="F684" s="13">
        <v>45608</v>
      </c>
      <c r="G684" s="27"/>
      <c r="H684" s="16" t="str">
        <f t="shared" si="61"/>
        <v/>
      </c>
      <c r="J684" s="13">
        <v>45608</v>
      </c>
      <c r="K684" s="33"/>
      <c r="L684" s="16" t="str">
        <f t="shared" si="62"/>
        <v/>
      </c>
      <c r="N684" s="13">
        <v>45608</v>
      </c>
      <c r="O684" s="27"/>
      <c r="P684" s="17" t="str">
        <f t="shared" si="63"/>
        <v/>
      </c>
      <c r="R684" s="13">
        <v>45608</v>
      </c>
      <c r="S684" s="27"/>
      <c r="T684" s="17" t="str">
        <f t="shared" si="65"/>
        <v/>
      </c>
    </row>
    <row r="685" spans="1:20" x14ac:dyDescent="0.25">
      <c r="A685" s="10">
        <f t="shared" si="64"/>
        <v>13</v>
      </c>
      <c r="B685" s="13">
        <v>45609</v>
      </c>
      <c r="C685" s="27"/>
      <c r="D685" s="15" t="str">
        <f t="shared" si="60"/>
        <v/>
      </c>
      <c r="F685" s="13">
        <v>45609</v>
      </c>
      <c r="G685" s="27"/>
      <c r="H685" s="16" t="str">
        <f t="shared" si="61"/>
        <v/>
      </c>
      <c r="J685" s="13">
        <v>45609</v>
      </c>
      <c r="K685" s="33"/>
      <c r="L685" s="16" t="str">
        <f t="shared" si="62"/>
        <v/>
      </c>
      <c r="N685" s="13">
        <v>45609</v>
      </c>
      <c r="O685" s="27"/>
      <c r="P685" s="17" t="str">
        <f t="shared" si="63"/>
        <v/>
      </c>
      <c r="R685" s="13">
        <v>45609</v>
      </c>
      <c r="S685" s="27"/>
      <c r="T685" s="17" t="str">
        <f t="shared" si="65"/>
        <v/>
      </c>
    </row>
    <row r="686" spans="1:20" x14ac:dyDescent="0.25">
      <c r="A686" s="10">
        <f t="shared" si="64"/>
        <v>14</v>
      </c>
      <c r="B686" s="13">
        <v>45610</v>
      </c>
      <c r="C686" s="27"/>
      <c r="D686" s="15" t="str">
        <f t="shared" si="60"/>
        <v/>
      </c>
      <c r="F686" s="13">
        <v>45610</v>
      </c>
      <c r="G686" s="27"/>
      <c r="H686" s="16" t="str">
        <f t="shared" si="61"/>
        <v/>
      </c>
      <c r="J686" s="13">
        <v>45610</v>
      </c>
      <c r="K686" s="33"/>
      <c r="L686" s="16" t="str">
        <f t="shared" si="62"/>
        <v/>
      </c>
      <c r="N686" s="13">
        <v>45610</v>
      </c>
      <c r="O686" s="27"/>
      <c r="P686" s="17" t="str">
        <f t="shared" si="63"/>
        <v/>
      </c>
      <c r="R686" s="13">
        <v>45610</v>
      </c>
      <c r="S686" s="27"/>
      <c r="T686" s="17" t="str">
        <f t="shared" si="65"/>
        <v/>
      </c>
    </row>
    <row r="687" spans="1:20" x14ac:dyDescent="0.25">
      <c r="A687" s="10">
        <f t="shared" si="64"/>
        <v>15</v>
      </c>
      <c r="B687" s="13">
        <v>45611</v>
      </c>
      <c r="C687" s="27"/>
      <c r="D687" s="15" t="str">
        <f t="shared" si="60"/>
        <v/>
      </c>
      <c r="F687" s="13">
        <v>45611</v>
      </c>
      <c r="G687" s="27"/>
      <c r="H687" s="16" t="str">
        <f t="shared" si="61"/>
        <v/>
      </c>
      <c r="J687" s="13">
        <v>45611</v>
      </c>
      <c r="K687" s="33"/>
      <c r="L687" s="16" t="str">
        <f t="shared" si="62"/>
        <v/>
      </c>
      <c r="N687" s="13">
        <v>45611</v>
      </c>
      <c r="O687" s="27"/>
      <c r="P687" s="17" t="str">
        <f t="shared" si="63"/>
        <v/>
      </c>
      <c r="R687" s="13">
        <v>45611</v>
      </c>
      <c r="S687" s="27"/>
      <c r="T687" s="17" t="str">
        <f t="shared" si="65"/>
        <v/>
      </c>
    </row>
    <row r="688" spans="1:20" x14ac:dyDescent="0.25">
      <c r="A688" s="10">
        <f t="shared" si="64"/>
        <v>16</v>
      </c>
      <c r="B688" s="13">
        <v>45612</v>
      </c>
      <c r="C688" s="27"/>
      <c r="D688" s="15" t="str">
        <f t="shared" si="60"/>
        <v/>
      </c>
      <c r="F688" s="13">
        <v>45612</v>
      </c>
      <c r="G688" s="27"/>
      <c r="H688" s="16" t="str">
        <f t="shared" si="61"/>
        <v/>
      </c>
      <c r="J688" s="13">
        <v>45612</v>
      </c>
      <c r="K688" s="33"/>
      <c r="L688" s="16" t="str">
        <f t="shared" si="62"/>
        <v/>
      </c>
      <c r="N688" s="13">
        <v>45612</v>
      </c>
      <c r="O688" s="27"/>
      <c r="P688" s="17" t="str">
        <f t="shared" si="63"/>
        <v/>
      </c>
      <c r="R688" s="13">
        <v>45612</v>
      </c>
      <c r="S688" s="27"/>
      <c r="T688" s="17" t="str">
        <f t="shared" si="65"/>
        <v/>
      </c>
    </row>
    <row r="689" spans="1:20" x14ac:dyDescent="0.25">
      <c r="A689" s="10">
        <f t="shared" si="64"/>
        <v>17</v>
      </c>
      <c r="B689" s="13">
        <v>45613</v>
      </c>
      <c r="C689" s="27"/>
      <c r="D689" s="15" t="str">
        <f t="shared" si="60"/>
        <v/>
      </c>
      <c r="F689" s="13">
        <v>45613</v>
      </c>
      <c r="G689" s="27"/>
      <c r="H689" s="16" t="str">
        <f t="shared" si="61"/>
        <v/>
      </c>
      <c r="J689" s="13">
        <v>45613</v>
      </c>
      <c r="K689" s="33"/>
      <c r="L689" s="16" t="str">
        <f t="shared" si="62"/>
        <v/>
      </c>
      <c r="N689" s="13">
        <v>45613</v>
      </c>
      <c r="O689" s="27"/>
      <c r="P689" s="17" t="str">
        <f t="shared" si="63"/>
        <v/>
      </c>
      <c r="R689" s="13">
        <v>45613</v>
      </c>
      <c r="S689" s="27"/>
      <c r="T689" s="17" t="str">
        <f t="shared" si="65"/>
        <v/>
      </c>
    </row>
    <row r="690" spans="1:20" x14ac:dyDescent="0.25">
      <c r="A690" s="10">
        <f t="shared" si="64"/>
        <v>18</v>
      </c>
      <c r="B690" s="13">
        <v>45614</v>
      </c>
      <c r="C690" s="27"/>
      <c r="D690" s="15" t="str">
        <f t="shared" si="60"/>
        <v/>
      </c>
      <c r="F690" s="13">
        <v>45614</v>
      </c>
      <c r="G690" s="27"/>
      <c r="H690" s="16" t="str">
        <f t="shared" si="61"/>
        <v/>
      </c>
      <c r="J690" s="13">
        <v>45614</v>
      </c>
      <c r="K690" s="33"/>
      <c r="L690" s="16" t="str">
        <f t="shared" si="62"/>
        <v/>
      </c>
      <c r="N690" s="13">
        <v>45614</v>
      </c>
      <c r="O690" s="27"/>
      <c r="P690" s="17" t="str">
        <f t="shared" si="63"/>
        <v/>
      </c>
      <c r="R690" s="13">
        <v>45614</v>
      </c>
      <c r="S690" s="27"/>
      <c r="T690" s="17" t="str">
        <f t="shared" si="65"/>
        <v/>
      </c>
    </row>
    <row r="691" spans="1:20" x14ac:dyDescent="0.25">
      <c r="A691" s="10">
        <f t="shared" si="64"/>
        <v>19</v>
      </c>
      <c r="B691" s="13">
        <v>45615</v>
      </c>
      <c r="C691" s="27"/>
      <c r="D691" s="15" t="str">
        <f t="shared" si="60"/>
        <v/>
      </c>
      <c r="F691" s="13">
        <v>45615</v>
      </c>
      <c r="G691" s="27"/>
      <c r="H691" s="16" t="str">
        <f t="shared" si="61"/>
        <v/>
      </c>
      <c r="J691" s="13">
        <v>45615</v>
      </c>
      <c r="K691" s="33"/>
      <c r="L691" s="16" t="str">
        <f t="shared" si="62"/>
        <v/>
      </c>
      <c r="N691" s="13">
        <v>45615</v>
      </c>
      <c r="O691" s="27"/>
      <c r="P691" s="17" t="str">
        <f t="shared" si="63"/>
        <v/>
      </c>
      <c r="R691" s="13">
        <v>45615</v>
      </c>
      <c r="S691" s="27"/>
      <c r="T691" s="17" t="str">
        <f t="shared" si="65"/>
        <v/>
      </c>
    </row>
    <row r="692" spans="1:20" x14ac:dyDescent="0.25">
      <c r="A692" s="10">
        <f t="shared" si="64"/>
        <v>20</v>
      </c>
      <c r="B692" s="13">
        <v>45616</v>
      </c>
      <c r="C692" s="27"/>
      <c r="D692" s="15" t="str">
        <f t="shared" si="60"/>
        <v/>
      </c>
      <c r="F692" s="13">
        <v>45616</v>
      </c>
      <c r="G692" s="27"/>
      <c r="H692" s="16" t="str">
        <f t="shared" si="61"/>
        <v/>
      </c>
      <c r="J692" s="13">
        <v>45616</v>
      </c>
      <c r="K692" s="33"/>
      <c r="L692" s="16" t="str">
        <f t="shared" si="62"/>
        <v/>
      </c>
      <c r="N692" s="13">
        <v>45616</v>
      </c>
      <c r="O692" s="27"/>
      <c r="P692" s="17" t="str">
        <f t="shared" si="63"/>
        <v/>
      </c>
      <c r="R692" s="13">
        <v>45616</v>
      </c>
      <c r="S692" s="27"/>
      <c r="T692" s="17" t="str">
        <f t="shared" si="65"/>
        <v/>
      </c>
    </row>
    <row r="693" spans="1:20" x14ac:dyDescent="0.25">
      <c r="A693" s="10">
        <f t="shared" si="64"/>
        <v>21</v>
      </c>
      <c r="B693" s="13">
        <v>45617</v>
      </c>
      <c r="C693" s="27"/>
      <c r="D693" s="15" t="str">
        <f t="shared" si="60"/>
        <v/>
      </c>
      <c r="F693" s="13">
        <v>45617</v>
      </c>
      <c r="G693" s="27"/>
      <c r="H693" s="16" t="str">
        <f t="shared" si="61"/>
        <v/>
      </c>
      <c r="J693" s="13">
        <v>45617</v>
      </c>
      <c r="K693" s="33"/>
      <c r="L693" s="16" t="str">
        <f t="shared" si="62"/>
        <v/>
      </c>
      <c r="N693" s="13">
        <v>45617</v>
      </c>
      <c r="O693" s="27"/>
      <c r="P693" s="17" t="str">
        <f t="shared" si="63"/>
        <v/>
      </c>
      <c r="R693" s="13">
        <v>45617</v>
      </c>
      <c r="S693" s="27"/>
      <c r="T693" s="17" t="str">
        <f t="shared" si="65"/>
        <v/>
      </c>
    </row>
    <row r="694" spans="1:20" x14ac:dyDescent="0.25">
      <c r="A694" s="10">
        <f t="shared" si="64"/>
        <v>22</v>
      </c>
      <c r="B694" s="13">
        <v>45618</v>
      </c>
      <c r="C694" s="27"/>
      <c r="D694" s="15" t="str">
        <f t="shared" si="60"/>
        <v/>
      </c>
      <c r="F694" s="13">
        <v>45618</v>
      </c>
      <c r="G694" s="27"/>
      <c r="H694" s="16" t="str">
        <f t="shared" si="61"/>
        <v/>
      </c>
      <c r="J694" s="13">
        <v>45618</v>
      </c>
      <c r="K694" s="33"/>
      <c r="L694" s="16" t="str">
        <f t="shared" si="62"/>
        <v/>
      </c>
      <c r="N694" s="13">
        <v>45618</v>
      </c>
      <c r="O694" s="27"/>
      <c r="P694" s="17" t="str">
        <f t="shared" si="63"/>
        <v/>
      </c>
      <c r="R694" s="13">
        <v>45618</v>
      </c>
      <c r="S694" s="27"/>
      <c r="T694" s="17" t="str">
        <f t="shared" si="65"/>
        <v/>
      </c>
    </row>
    <row r="695" spans="1:20" x14ac:dyDescent="0.25">
      <c r="A695" s="10">
        <f t="shared" si="64"/>
        <v>23</v>
      </c>
      <c r="B695" s="13">
        <v>45619</v>
      </c>
      <c r="C695" s="27"/>
      <c r="D695" s="15" t="str">
        <f t="shared" si="60"/>
        <v/>
      </c>
      <c r="F695" s="13">
        <v>45619</v>
      </c>
      <c r="G695" s="27"/>
      <c r="H695" s="16" t="str">
        <f t="shared" si="61"/>
        <v/>
      </c>
      <c r="J695" s="13">
        <v>45619</v>
      </c>
      <c r="K695" s="33"/>
      <c r="L695" s="16" t="str">
        <f t="shared" si="62"/>
        <v/>
      </c>
      <c r="N695" s="13">
        <v>45619</v>
      </c>
      <c r="O695" s="27"/>
      <c r="P695" s="17" t="str">
        <f t="shared" si="63"/>
        <v/>
      </c>
      <c r="R695" s="13">
        <v>45619</v>
      </c>
      <c r="S695" s="27"/>
      <c r="T695" s="17" t="str">
        <f t="shared" si="65"/>
        <v/>
      </c>
    </row>
    <row r="696" spans="1:20" x14ac:dyDescent="0.25">
      <c r="A696" s="10">
        <f t="shared" si="64"/>
        <v>24</v>
      </c>
      <c r="B696" s="13">
        <v>45620</v>
      </c>
      <c r="C696" s="27"/>
      <c r="D696" s="15" t="str">
        <f t="shared" si="60"/>
        <v/>
      </c>
      <c r="F696" s="13">
        <v>45620</v>
      </c>
      <c r="G696" s="27"/>
      <c r="H696" s="16" t="str">
        <f t="shared" si="61"/>
        <v/>
      </c>
      <c r="J696" s="13">
        <v>45620</v>
      </c>
      <c r="K696" s="33"/>
      <c r="L696" s="16" t="str">
        <f t="shared" si="62"/>
        <v/>
      </c>
      <c r="N696" s="13">
        <v>45620</v>
      </c>
      <c r="O696" s="27"/>
      <c r="P696" s="17" t="str">
        <f t="shared" si="63"/>
        <v/>
      </c>
      <c r="R696" s="13">
        <v>45620</v>
      </c>
      <c r="S696" s="27"/>
      <c r="T696" s="17" t="str">
        <f t="shared" si="65"/>
        <v/>
      </c>
    </row>
    <row r="697" spans="1:20" x14ac:dyDescent="0.25">
      <c r="A697" s="10">
        <f t="shared" si="64"/>
        <v>25</v>
      </c>
      <c r="B697" s="13">
        <v>45621</v>
      </c>
      <c r="C697" s="27"/>
      <c r="D697" s="15" t="str">
        <f t="shared" si="60"/>
        <v/>
      </c>
      <c r="F697" s="13">
        <v>45621</v>
      </c>
      <c r="G697" s="27"/>
      <c r="H697" s="16" t="str">
        <f t="shared" si="61"/>
        <v/>
      </c>
      <c r="J697" s="13">
        <v>45621</v>
      </c>
      <c r="K697" s="33"/>
      <c r="L697" s="16" t="str">
        <f t="shared" si="62"/>
        <v/>
      </c>
      <c r="N697" s="13">
        <v>45621</v>
      </c>
      <c r="O697" s="27"/>
      <c r="P697" s="17" t="str">
        <f t="shared" si="63"/>
        <v/>
      </c>
      <c r="R697" s="13">
        <v>45621</v>
      </c>
      <c r="S697" s="27"/>
      <c r="T697" s="17" t="str">
        <f t="shared" si="65"/>
        <v/>
      </c>
    </row>
    <row r="698" spans="1:20" x14ac:dyDescent="0.25">
      <c r="A698" s="10">
        <f t="shared" si="64"/>
        <v>26</v>
      </c>
      <c r="B698" s="13">
        <v>45622</v>
      </c>
      <c r="C698" s="27"/>
      <c r="D698" s="15" t="str">
        <f t="shared" si="60"/>
        <v/>
      </c>
      <c r="F698" s="13">
        <v>45622</v>
      </c>
      <c r="G698" s="27"/>
      <c r="H698" s="16" t="str">
        <f t="shared" si="61"/>
        <v/>
      </c>
      <c r="J698" s="13">
        <v>45622</v>
      </c>
      <c r="K698" s="33"/>
      <c r="L698" s="16" t="str">
        <f t="shared" si="62"/>
        <v/>
      </c>
      <c r="N698" s="13">
        <v>45622</v>
      </c>
      <c r="O698" s="27"/>
      <c r="P698" s="17" t="str">
        <f t="shared" si="63"/>
        <v/>
      </c>
      <c r="R698" s="13">
        <v>45622</v>
      </c>
      <c r="S698" s="27"/>
      <c r="T698" s="17" t="str">
        <f t="shared" si="65"/>
        <v/>
      </c>
    </row>
    <row r="699" spans="1:20" x14ac:dyDescent="0.25">
      <c r="A699" s="10">
        <f t="shared" si="64"/>
        <v>27</v>
      </c>
      <c r="B699" s="13">
        <v>45623</v>
      </c>
      <c r="C699" s="27"/>
      <c r="D699" s="15" t="str">
        <f t="shared" ref="D699:D733" si="66">IF($C699="","",$C699/100)</f>
        <v/>
      </c>
      <c r="F699" s="13">
        <v>45623</v>
      </c>
      <c r="G699" s="27"/>
      <c r="H699" s="16" t="str">
        <f t="shared" si="61"/>
        <v/>
      </c>
      <c r="J699" s="13">
        <v>45623</v>
      </c>
      <c r="K699" s="33"/>
      <c r="L699" s="16" t="str">
        <f t="shared" si="62"/>
        <v/>
      </c>
      <c r="N699" s="13">
        <v>45623</v>
      </c>
      <c r="O699" s="27"/>
      <c r="P699" s="17" t="str">
        <f t="shared" si="63"/>
        <v/>
      </c>
      <c r="R699" s="13">
        <v>45623</v>
      </c>
      <c r="S699" s="27"/>
      <c r="T699" s="17" t="str">
        <f t="shared" si="65"/>
        <v/>
      </c>
    </row>
    <row r="700" spans="1:20" x14ac:dyDescent="0.25">
      <c r="A700" s="10">
        <f t="shared" si="64"/>
        <v>28</v>
      </c>
      <c r="B700" s="13">
        <v>45624</v>
      </c>
      <c r="C700" s="27"/>
      <c r="D700" s="15" t="str">
        <f t="shared" si="66"/>
        <v/>
      </c>
      <c r="F700" s="13">
        <v>45624</v>
      </c>
      <c r="G700" s="27"/>
      <c r="H700" s="16" t="str">
        <f t="shared" si="61"/>
        <v/>
      </c>
      <c r="J700" s="13">
        <v>45624</v>
      </c>
      <c r="K700" s="33"/>
      <c r="L700" s="16" t="str">
        <f t="shared" si="62"/>
        <v/>
      </c>
      <c r="N700" s="13">
        <v>45624</v>
      </c>
      <c r="O700" s="27"/>
      <c r="P700" s="17" t="str">
        <f t="shared" si="63"/>
        <v/>
      </c>
      <c r="R700" s="13">
        <v>45624</v>
      </c>
      <c r="S700" s="27"/>
      <c r="T700" s="17" t="str">
        <f t="shared" si="65"/>
        <v/>
      </c>
    </row>
    <row r="701" spans="1:20" x14ac:dyDescent="0.25">
      <c r="A701" s="10">
        <f t="shared" si="64"/>
        <v>29</v>
      </c>
      <c r="B701" s="13">
        <v>45625</v>
      </c>
      <c r="C701" s="27"/>
      <c r="D701" s="15" t="str">
        <f t="shared" si="66"/>
        <v/>
      </c>
      <c r="F701" s="13">
        <v>45625</v>
      </c>
      <c r="G701" s="27"/>
      <c r="H701" s="16" t="str">
        <f t="shared" si="61"/>
        <v/>
      </c>
      <c r="J701" s="13">
        <v>45625</v>
      </c>
      <c r="K701" s="33"/>
      <c r="L701" s="16" t="str">
        <f t="shared" si="62"/>
        <v/>
      </c>
      <c r="N701" s="13">
        <v>45625</v>
      </c>
      <c r="O701" s="27"/>
      <c r="P701" s="17" t="str">
        <f t="shared" si="63"/>
        <v/>
      </c>
      <c r="R701" s="13">
        <v>45625</v>
      </c>
      <c r="S701" s="27"/>
      <c r="T701" s="17" t="str">
        <f t="shared" si="65"/>
        <v/>
      </c>
    </row>
    <row r="702" spans="1:20" x14ac:dyDescent="0.25">
      <c r="A702" s="10">
        <f t="shared" si="64"/>
        <v>30</v>
      </c>
      <c r="B702" s="13">
        <v>45626</v>
      </c>
      <c r="C702" s="27"/>
      <c r="D702" s="15" t="str">
        <f t="shared" si="66"/>
        <v/>
      </c>
      <c r="F702" s="13">
        <v>45626</v>
      </c>
      <c r="G702" s="27"/>
      <c r="H702" s="16" t="str">
        <f t="shared" si="61"/>
        <v/>
      </c>
      <c r="J702" s="13">
        <v>45626</v>
      </c>
      <c r="K702" s="33"/>
      <c r="L702" s="16" t="str">
        <f t="shared" si="62"/>
        <v/>
      </c>
      <c r="N702" s="13">
        <v>45626</v>
      </c>
      <c r="O702" s="27"/>
      <c r="P702" s="17" t="str">
        <f t="shared" si="63"/>
        <v/>
      </c>
      <c r="R702" s="13">
        <v>45626</v>
      </c>
      <c r="S702" s="27"/>
      <c r="T702" s="17" t="str">
        <f t="shared" si="65"/>
        <v/>
      </c>
    </row>
    <row r="703" spans="1:20" x14ac:dyDescent="0.25">
      <c r="A703" s="10">
        <f t="shared" si="64"/>
        <v>1</v>
      </c>
      <c r="B703" s="13">
        <v>45627</v>
      </c>
      <c r="C703" s="27"/>
      <c r="D703" s="15" t="str">
        <f t="shared" si="66"/>
        <v/>
      </c>
      <c r="F703" s="13">
        <v>45627</v>
      </c>
      <c r="G703" s="27"/>
      <c r="H703" s="16" t="str">
        <f t="shared" si="61"/>
        <v/>
      </c>
      <c r="J703" s="13">
        <v>45627</v>
      </c>
      <c r="K703" s="33"/>
      <c r="L703" s="16" t="str">
        <f t="shared" si="62"/>
        <v/>
      </c>
      <c r="N703" s="13">
        <v>45627</v>
      </c>
      <c r="O703" s="27"/>
      <c r="P703" s="17" t="str">
        <f t="shared" si="63"/>
        <v/>
      </c>
      <c r="R703" s="13">
        <v>45627</v>
      </c>
      <c r="S703" s="27"/>
      <c r="T703" s="17" t="str">
        <f t="shared" si="65"/>
        <v/>
      </c>
    </row>
    <row r="704" spans="1:20" x14ac:dyDescent="0.25">
      <c r="A704" s="10">
        <f t="shared" si="64"/>
        <v>2</v>
      </c>
      <c r="B704" s="13">
        <v>45628</v>
      </c>
      <c r="C704" s="27"/>
      <c r="D704" s="15" t="str">
        <f t="shared" si="66"/>
        <v/>
      </c>
      <c r="F704" s="13">
        <v>45628</v>
      </c>
      <c r="G704" s="27"/>
      <c r="H704" s="16" t="str">
        <f t="shared" ref="H704:H733" si="67">IF($G704="","",$G704/100)</f>
        <v/>
      </c>
      <c r="J704" s="13">
        <v>45628</v>
      </c>
      <c r="K704" s="33"/>
      <c r="L704" s="16" t="str">
        <f t="shared" ref="L704:L733" si="68">IF($K704="","",$K704/100)</f>
        <v/>
      </c>
      <c r="N704" s="13">
        <v>45628</v>
      </c>
      <c r="O704" s="27"/>
      <c r="P704" s="17" t="str">
        <f t="shared" ref="P704:P733" si="69">IF($O704="","",$O704/100)</f>
        <v/>
      </c>
      <c r="R704" s="13">
        <v>45628</v>
      </c>
      <c r="S704" s="27"/>
      <c r="T704" s="17" t="str">
        <f t="shared" si="65"/>
        <v/>
      </c>
    </row>
    <row r="705" spans="1:20" x14ac:dyDescent="0.25">
      <c r="A705" s="10">
        <f t="shared" ref="A705:A733" si="70">DAY(B705)</f>
        <v>3</v>
      </c>
      <c r="B705" s="13">
        <v>45629</v>
      </c>
      <c r="C705" s="27"/>
      <c r="D705" s="15" t="str">
        <f t="shared" si="66"/>
        <v/>
      </c>
      <c r="F705" s="13">
        <v>45629</v>
      </c>
      <c r="G705" s="27"/>
      <c r="H705" s="16" t="str">
        <f t="shared" si="67"/>
        <v/>
      </c>
      <c r="J705" s="13">
        <v>45629</v>
      </c>
      <c r="K705" s="33"/>
      <c r="L705" s="16" t="str">
        <f t="shared" si="68"/>
        <v/>
      </c>
      <c r="N705" s="13">
        <v>45629</v>
      </c>
      <c r="O705" s="27"/>
      <c r="P705" s="17" t="str">
        <f t="shared" si="69"/>
        <v/>
      </c>
      <c r="R705" s="13">
        <v>45629</v>
      </c>
      <c r="S705" s="27"/>
      <c r="T705" s="17" t="str">
        <f t="shared" si="65"/>
        <v/>
      </c>
    </row>
    <row r="706" spans="1:20" x14ac:dyDescent="0.25">
      <c r="A706" s="10">
        <f t="shared" si="70"/>
        <v>4</v>
      </c>
      <c r="B706" s="13">
        <v>45630</v>
      </c>
      <c r="C706" s="27"/>
      <c r="D706" s="15" t="str">
        <f t="shared" si="66"/>
        <v/>
      </c>
      <c r="F706" s="13">
        <v>45630</v>
      </c>
      <c r="G706" s="27"/>
      <c r="H706" s="16" t="str">
        <f t="shared" si="67"/>
        <v/>
      </c>
      <c r="J706" s="13">
        <v>45630</v>
      </c>
      <c r="K706" s="33"/>
      <c r="L706" s="16" t="str">
        <f t="shared" si="68"/>
        <v/>
      </c>
      <c r="N706" s="13">
        <v>45630</v>
      </c>
      <c r="O706" s="27"/>
      <c r="P706" s="17" t="str">
        <f t="shared" si="69"/>
        <v/>
      </c>
      <c r="R706" s="13">
        <v>45630</v>
      </c>
      <c r="S706" s="27"/>
      <c r="T706" s="17" t="str">
        <f t="shared" si="65"/>
        <v/>
      </c>
    </row>
    <row r="707" spans="1:20" x14ac:dyDescent="0.25">
      <c r="A707" s="10">
        <f t="shared" si="70"/>
        <v>5</v>
      </c>
      <c r="B707" s="13">
        <v>45631</v>
      </c>
      <c r="C707" s="27"/>
      <c r="D707" s="15" t="str">
        <f t="shared" si="66"/>
        <v/>
      </c>
      <c r="F707" s="13">
        <v>45631</v>
      </c>
      <c r="G707" s="27"/>
      <c r="H707" s="16" t="str">
        <f t="shared" si="67"/>
        <v/>
      </c>
      <c r="J707" s="13">
        <v>45631</v>
      </c>
      <c r="K707" s="33"/>
      <c r="L707" s="16" t="str">
        <f t="shared" si="68"/>
        <v/>
      </c>
      <c r="N707" s="13">
        <v>45631</v>
      </c>
      <c r="O707" s="27"/>
      <c r="P707" s="17" t="str">
        <f t="shared" si="69"/>
        <v/>
      </c>
      <c r="R707" s="13">
        <v>45631</v>
      </c>
      <c r="S707" s="27"/>
      <c r="T707" s="17" t="str">
        <f t="shared" ref="T707:T733" si="71">IF($S707="","",$S707/100)</f>
        <v/>
      </c>
    </row>
    <row r="708" spans="1:20" x14ac:dyDescent="0.25">
      <c r="A708" s="10">
        <f t="shared" si="70"/>
        <v>6</v>
      </c>
      <c r="B708" s="13">
        <v>45632</v>
      </c>
      <c r="C708" s="27"/>
      <c r="D708" s="15" t="str">
        <f t="shared" si="66"/>
        <v/>
      </c>
      <c r="F708" s="13">
        <v>45632</v>
      </c>
      <c r="G708" s="27"/>
      <c r="H708" s="16" t="str">
        <f t="shared" si="67"/>
        <v/>
      </c>
      <c r="J708" s="13">
        <v>45632</v>
      </c>
      <c r="K708" s="33"/>
      <c r="L708" s="16" t="str">
        <f t="shared" si="68"/>
        <v/>
      </c>
      <c r="N708" s="13">
        <v>45632</v>
      </c>
      <c r="O708" s="27"/>
      <c r="P708" s="17" t="str">
        <f t="shared" si="69"/>
        <v/>
      </c>
      <c r="R708" s="13">
        <v>45632</v>
      </c>
      <c r="S708" s="27"/>
      <c r="T708" s="17" t="str">
        <f t="shared" si="71"/>
        <v/>
      </c>
    </row>
    <row r="709" spans="1:20" x14ac:dyDescent="0.25">
      <c r="A709" s="10">
        <f t="shared" si="70"/>
        <v>7</v>
      </c>
      <c r="B709" s="13">
        <v>45633</v>
      </c>
      <c r="C709" s="27"/>
      <c r="D709" s="15" t="str">
        <f t="shared" si="66"/>
        <v/>
      </c>
      <c r="F709" s="13">
        <v>45633</v>
      </c>
      <c r="G709" s="27"/>
      <c r="H709" s="16" t="str">
        <f t="shared" si="67"/>
        <v/>
      </c>
      <c r="J709" s="13">
        <v>45633</v>
      </c>
      <c r="K709" s="33"/>
      <c r="L709" s="16" t="str">
        <f t="shared" si="68"/>
        <v/>
      </c>
      <c r="N709" s="13">
        <v>45633</v>
      </c>
      <c r="O709" s="27"/>
      <c r="P709" s="17" t="str">
        <f t="shared" si="69"/>
        <v/>
      </c>
      <c r="R709" s="13">
        <v>45633</v>
      </c>
      <c r="S709" s="27"/>
      <c r="T709" s="17" t="str">
        <f t="shared" si="71"/>
        <v/>
      </c>
    </row>
    <row r="710" spans="1:20" x14ac:dyDescent="0.25">
      <c r="A710" s="10">
        <f t="shared" si="70"/>
        <v>8</v>
      </c>
      <c r="B710" s="13">
        <v>45634</v>
      </c>
      <c r="C710" s="27"/>
      <c r="D710" s="15" t="str">
        <f t="shared" si="66"/>
        <v/>
      </c>
      <c r="F710" s="13">
        <v>45634</v>
      </c>
      <c r="G710" s="27"/>
      <c r="H710" s="16" t="str">
        <f t="shared" si="67"/>
        <v/>
      </c>
      <c r="J710" s="13">
        <v>45634</v>
      </c>
      <c r="K710" s="33"/>
      <c r="L710" s="16" t="str">
        <f t="shared" si="68"/>
        <v/>
      </c>
      <c r="N710" s="13">
        <v>45634</v>
      </c>
      <c r="O710" s="27"/>
      <c r="P710" s="17" t="str">
        <f t="shared" si="69"/>
        <v/>
      </c>
      <c r="R710" s="13">
        <v>45634</v>
      </c>
      <c r="S710" s="27"/>
      <c r="T710" s="17" t="str">
        <f t="shared" si="71"/>
        <v/>
      </c>
    </row>
    <row r="711" spans="1:20" x14ac:dyDescent="0.25">
      <c r="A711" s="10">
        <f t="shared" si="70"/>
        <v>9</v>
      </c>
      <c r="B711" s="13">
        <v>45635</v>
      </c>
      <c r="C711" s="27"/>
      <c r="D711" s="15" t="str">
        <f t="shared" si="66"/>
        <v/>
      </c>
      <c r="F711" s="13">
        <v>45635</v>
      </c>
      <c r="G711" s="27"/>
      <c r="H711" s="16" t="str">
        <f t="shared" si="67"/>
        <v/>
      </c>
      <c r="J711" s="13">
        <v>45635</v>
      </c>
      <c r="K711" s="33"/>
      <c r="L711" s="16" t="str">
        <f t="shared" si="68"/>
        <v/>
      </c>
      <c r="N711" s="13">
        <v>45635</v>
      </c>
      <c r="O711" s="27"/>
      <c r="P711" s="17" t="str">
        <f t="shared" si="69"/>
        <v/>
      </c>
      <c r="R711" s="13">
        <v>45635</v>
      </c>
      <c r="S711" s="27"/>
      <c r="T711" s="17" t="str">
        <f t="shared" si="71"/>
        <v/>
      </c>
    </row>
    <row r="712" spans="1:20" x14ac:dyDescent="0.25">
      <c r="A712" s="10">
        <f t="shared" si="70"/>
        <v>10</v>
      </c>
      <c r="B712" s="13">
        <v>45636</v>
      </c>
      <c r="C712" s="27"/>
      <c r="D712" s="15" t="str">
        <f t="shared" si="66"/>
        <v/>
      </c>
      <c r="F712" s="13">
        <v>45636</v>
      </c>
      <c r="G712" s="27"/>
      <c r="H712" s="16" t="str">
        <f t="shared" si="67"/>
        <v/>
      </c>
      <c r="J712" s="13">
        <v>45636</v>
      </c>
      <c r="K712" s="33"/>
      <c r="L712" s="16" t="str">
        <f t="shared" si="68"/>
        <v/>
      </c>
      <c r="N712" s="13">
        <v>45636</v>
      </c>
      <c r="O712" s="27"/>
      <c r="P712" s="17" t="str">
        <f t="shared" si="69"/>
        <v/>
      </c>
      <c r="R712" s="13">
        <v>45636</v>
      </c>
      <c r="S712" s="27"/>
      <c r="T712" s="17" t="str">
        <f t="shared" si="71"/>
        <v/>
      </c>
    </row>
    <row r="713" spans="1:20" x14ac:dyDescent="0.25">
      <c r="A713" s="10">
        <f t="shared" si="70"/>
        <v>11</v>
      </c>
      <c r="B713" s="13">
        <v>45637</v>
      </c>
      <c r="C713" s="27"/>
      <c r="D713" s="15" t="str">
        <f t="shared" si="66"/>
        <v/>
      </c>
      <c r="F713" s="13">
        <v>45637</v>
      </c>
      <c r="G713" s="27"/>
      <c r="H713" s="16" t="str">
        <f t="shared" si="67"/>
        <v/>
      </c>
      <c r="J713" s="13">
        <v>45637</v>
      </c>
      <c r="K713" s="33"/>
      <c r="L713" s="16" t="str">
        <f t="shared" si="68"/>
        <v/>
      </c>
      <c r="N713" s="13">
        <v>45637</v>
      </c>
      <c r="O713" s="27"/>
      <c r="P713" s="17" t="str">
        <f t="shared" si="69"/>
        <v/>
      </c>
      <c r="R713" s="13">
        <v>45637</v>
      </c>
      <c r="S713" s="27"/>
      <c r="T713" s="17" t="str">
        <f t="shared" si="71"/>
        <v/>
      </c>
    </row>
    <row r="714" spans="1:20" x14ac:dyDescent="0.25">
      <c r="A714" s="10">
        <f t="shared" si="70"/>
        <v>12</v>
      </c>
      <c r="B714" s="13">
        <v>45638</v>
      </c>
      <c r="C714" s="27"/>
      <c r="D714" s="15" t="str">
        <f t="shared" si="66"/>
        <v/>
      </c>
      <c r="F714" s="13">
        <v>45638</v>
      </c>
      <c r="G714" s="27"/>
      <c r="H714" s="16" t="str">
        <f t="shared" si="67"/>
        <v/>
      </c>
      <c r="J714" s="13">
        <v>45638</v>
      </c>
      <c r="K714" s="33"/>
      <c r="L714" s="16" t="str">
        <f t="shared" si="68"/>
        <v/>
      </c>
      <c r="N714" s="13">
        <v>45638</v>
      </c>
      <c r="O714" s="27"/>
      <c r="P714" s="17" t="str">
        <f t="shared" si="69"/>
        <v/>
      </c>
      <c r="R714" s="13">
        <v>45638</v>
      </c>
      <c r="S714" s="27"/>
      <c r="T714" s="17" t="str">
        <f t="shared" si="71"/>
        <v/>
      </c>
    </row>
    <row r="715" spans="1:20" x14ac:dyDescent="0.25">
      <c r="A715" s="10">
        <f t="shared" si="70"/>
        <v>13</v>
      </c>
      <c r="B715" s="13">
        <v>45639</v>
      </c>
      <c r="C715" s="27"/>
      <c r="D715" s="15" t="str">
        <f t="shared" si="66"/>
        <v/>
      </c>
      <c r="F715" s="13">
        <v>45639</v>
      </c>
      <c r="G715" s="27"/>
      <c r="H715" s="16" t="str">
        <f t="shared" si="67"/>
        <v/>
      </c>
      <c r="J715" s="13">
        <v>45639</v>
      </c>
      <c r="K715" s="33"/>
      <c r="L715" s="16" t="str">
        <f t="shared" si="68"/>
        <v/>
      </c>
      <c r="N715" s="13">
        <v>45639</v>
      </c>
      <c r="O715" s="27"/>
      <c r="P715" s="17" t="str">
        <f t="shared" si="69"/>
        <v/>
      </c>
      <c r="R715" s="13">
        <v>45639</v>
      </c>
      <c r="S715" s="27"/>
      <c r="T715" s="17" t="str">
        <f t="shared" si="71"/>
        <v/>
      </c>
    </row>
    <row r="716" spans="1:20" x14ac:dyDescent="0.25">
      <c r="A716" s="10">
        <f t="shared" si="70"/>
        <v>14</v>
      </c>
      <c r="B716" s="13">
        <v>45640</v>
      </c>
      <c r="C716" s="27"/>
      <c r="D716" s="15" t="str">
        <f t="shared" si="66"/>
        <v/>
      </c>
      <c r="F716" s="13">
        <v>45640</v>
      </c>
      <c r="G716" s="27"/>
      <c r="H716" s="16" t="str">
        <f t="shared" si="67"/>
        <v/>
      </c>
      <c r="J716" s="13">
        <v>45640</v>
      </c>
      <c r="K716" s="33"/>
      <c r="L716" s="16" t="str">
        <f t="shared" si="68"/>
        <v/>
      </c>
      <c r="N716" s="13">
        <v>45640</v>
      </c>
      <c r="O716" s="27"/>
      <c r="P716" s="17" t="str">
        <f t="shared" si="69"/>
        <v/>
      </c>
      <c r="R716" s="13">
        <v>45640</v>
      </c>
      <c r="S716" s="27"/>
      <c r="T716" s="17" t="str">
        <f t="shared" si="71"/>
        <v/>
      </c>
    </row>
    <row r="717" spans="1:20" x14ac:dyDescent="0.25">
      <c r="A717" s="10">
        <f t="shared" si="70"/>
        <v>15</v>
      </c>
      <c r="B717" s="13">
        <v>45641</v>
      </c>
      <c r="C717" s="27"/>
      <c r="D717" s="15" t="str">
        <f t="shared" si="66"/>
        <v/>
      </c>
      <c r="F717" s="13">
        <v>45641</v>
      </c>
      <c r="G717" s="27"/>
      <c r="H717" s="16" t="str">
        <f t="shared" si="67"/>
        <v/>
      </c>
      <c r="J717" s="13">
        <v>45641</v>
      </c>
      <c r="K717" s="33"/>
      <c r="L717" s="16" t="str">
        <f t="shared" si="68"/>
        <v/>
      </c>
      <c r="N717" s="13">
        <v>45641</v>
      </c>
      <c r="O717" s="27"/>
      <c r="P717" s="17" t="str">
        <f t="shared" si="69"/>
        <v/>
      </c>
      <c r="R717" s="13">
        <v>45641</v>
      </c>
      <c r="S717" s="27"/>
      <c r="T717" s="17" t="str">
        <f t="shared" si="71"/>
        <v/>
      </c>
    </row>
    <row r="718" spans="1:20" x14ac:dyDescent="0.25">
      <c r="A718" s="10">
        <f t="shared" si="70"/>
        <v>16</v>
      </c>
      <c r="B718" s="13">
        <v>45642</v>
      </c>
      <c r="C718" s="27"/>
      <c r="D718" s="15" t="str">
        <f t="shared" si="66"/>
        <v/>
      </c>
      <c r="F718" s="13">
        <v>45642</v>
      </c>
      <c r="G718" s="27"/>
      <c r="H718" s="16" t="str">
        <f t="shared" si="67"/>
        <v/>
      </c>
      <c r="J718" s="13">
        <v>45642</v>
      </c>
      <c r="K718" s="33"/>
      <c r="L718" s="16" t="str">
        <f t="shared" si="68"/>
        <v/>
      </c>
      <c r="N718" s="13">
        <v>45642</v>
      </c>
      <c r="O718" s="27"/>
      <c r="P718" s="17" t="str">
        <f t="shared" si="69"/>
        <v/>
      </c>
      <c r="R718" s="13">
        <v>45642</v>
      </c>
      <c r="S718" s="27"/>
      <c r="T718" s="17" t="str">
        <f t="shared" si="71"/>
        <v/>
      </c>
    </row>
    <row r="719" spans="1:20" x14ac:dyDescent="0.25">
      <c r="A719" s="10">
        <f t="shared" si="70"/>
        <v>17</v>
      </c>
      <c r="B719" s="13">
        <v>45643</v>
      </c>
      <c r="C719" s="27"/>
      <c r="D719" s="15" t="str">
        <f t="shared" si="66"/>
        <v/>
      </c>
      <c r="F719" s="13">
        <v>45643</v>
      </c>
      <c r="G719" s="27"/>
      <c r="H719" s="16" t="str">
        <f t="shared" si="67"/>
        <v/>
      </c>
      <c r="J719" s="13">
        <v>45643</v>
      </c>
      <c r="K719" s="33"/>
      <c r="L719" s="16" t="str">
        <f t="shared" si="68"/>
        <v/>
      </c>
      <c r="N719" s="13">
        <v>45643</v>
      </c>
      <c r="O719" s="27"/>
      <c r="P719" s="17" t="str">
        <f t="shared" si="69"/>
        <v/>
      </c>
      <c r="R719" s="13">
        <v>45643</v>
      </c>
      <c r="S719" s="27"/>
      <c r="T719" s="17" t="str">
        <f t="shared" si="71"/>
        <v/>
      </c>
    </row>
    <row r="720" spans="1:20" x14ac:dyDescent="0.25">
      <c r="A720" s="10">
        <f t="shared" si="70"/>
        <v>18</v>
      </c>
      <c r="B720" s="13">
        <v>45644</v>
      </c>
      <c r="C720" s="27"/>
      <c r="D720" s="15" t="str">
        <f t="shared" si="66"/>
        <v/>
      </c>
      <c r="F720" s="13">
        <v>45644</v>
      </c>
      <c r="G720" s="27"/>
      <c r="H720" s="16" t="str">
        <f t="shared" si="67"/>
        <v/>
      </c>
      <c r="J720" s="13">
        <v>45644</v>
      </c>
      <c r="K720" s="33"/>
      <c r="L720" s="16" t="str">
        <f t="shared" si="68"/>
        <v/>
      </c>
      <c r="N720" s="13">
        <v>45644</v>
      </c>
      <c r="O720" s="27"/>
      <c r="P720" s="17" t="str">
        <f t="shared" si="69"/>
        <v/>
      </c>
      <c r="R720" s="13">
        <v>45644</v>
      </c>
      <c r="S720" s="27"/>
      <c r="T720" s="17" t="str">
        <f t="shared" si="71"/>
        <v/>
      </c>
    </row>
    <row r="721" spans="1:20" x14ac:dyDescent="0.25">
      <c r="A721" s="10">
        <f t="shared" si="70"/>
        <v>19</v>
      </c>
      <c r="B721" s="13">
        <v>45645</v>
      </c>
      <c r="C721" s="27"/>
      <c r="D721" s="15" t="str">
        <f t="shared" si="66"/>
        <v/>
      </c>
      <c r="F721" s="13">
        <v>45645</v>
      </c>
      <c r="G721" s="27"/>
      <c r="H721" s="16" t="str">
        <f t="shared" si="67"/>
        <v/>
      </c>
      <c r="J721" s="13">
        <v>45645</v>
      </c>
      <c r="K721" s="33"/>
      <c r="L721" s="16" t="str">
        <f t="shared" si="68"/>
        <v/>
      </c>
      <c r="N721" s="13">
        <v>45645</v>
      </c>
      <c r="O721" s="27"/>
      <c r="P721" s="17" t="str">
        <f t="shared" si="69"/>
        <v/>
      </c>
      <c r="R721" s="13">
        <v>45645</v>
      </c>
      <c r="S721" s="27"/>
      <c r="T721" s="17" t="str">
        <f t="shared" si="71"/>
        <v/>
      </c>
    </row>
    <row r="722" spans="1:20" x14ac:dyDescent="0.25">
      <c r="A722" s="10">
        <f t="shared" si="70"/>
        <v>20</v>
      </c>
      <c r="B722" s="13">
        <v>45646</v>
      </c>
      <c r="C722" s="27"/>
      <c r="D722" s="15" t="str">
        <f t="shared" si="66"/>
        <v/>
      </c>
      <c r="F722" s="13">
        <v>45646</v>
      </c>
      <c r="G722" s="27"/>
      <c r="H722" s="16" t="str">
        <f t="shared" si="67"/>
        <v/>
      </c>
      <c r="J722" s="13">
        <v>45646</v>
      </c>
      <c r="K722" s="33"/>
      <c r="L722" s="16" t="str">
        <f t="shared" si="68"/>
        <v/>
      </c>
      <c r="N722" s="13">
        <v>45646</v>
      </c>
      <c r="O722" s="27"/>
      <c r="P722" s="17" t="str">
        <f t="shared" si="69"/>
        <v/>
      </c>
      <c r="R722" s="13">
        <v>45646</v>
      </c>
      <c r="S722" s="27"/>
      <c r="T722" s="17" t="str">
        <f t="shared" si="71"/>
        <v/>
      </c>
    </row>
    <row r="723" spans="1:20" x14ac:dyDescent="0.25">
      <c r="A723" s="10">
        <f t="shared" si="70"/>
        <v>21</v>
      </c>
      <c r="B723" s="13">
        <v>45647</v>
      </c>
      <c r="C723" s="27"/>
      <c r="D723" s="15" t="str">
        <f t="shared" si="66"/>
        <v/>
      </c>
      <c r="F723" s="13">
        <v>45647</v>
      </c>
      <c r="G723" s="27"/>
      <c r="H723" s="16" t="str">
        <f t="shared" si="67"/>
        <v/>
      </c>
      <c r="J723" s="13">
        <v>45647</v>
      </c>
      <c r="K723" s="33"/>
      <c r="L723" s="16" t="str">
        <f t="shared" si="68"/>
        <v/>
      </c>
      <c r="N723" s="13">
        <v>45647</v>
      </c>
      <c r="O723" s="27"/>
      <c r="P723" s="17" t="str">
        <f t="shared" si="69"/>
        <v/>
      </c>
      <c r="R723" s="13">
        <v>45647</v>
      </c>
      <c r="S723" s="27"/>
      <c r="T723" s="17" t="str">
        <f t="shared" si="71"/>
        <v/>
      </c>
    </row>
    <row r="724" spans="1:20" x14ac:dyDescent="0.25">
      <c r="A724" s="10">
        <f t="shared" si="70"/>
        <v>22</v>
      </c>
      <c r="B724" s="13">
        <v>45648</v>
      </c>
      <c r="C724" s="27"/>
      <c r="D724" s="15" t="str">
        <f t="shared" si="66"/>
        <v/>
      </c>
      <c r="F724" s="13">
        <v>45648</v>
      </c>
      <c r="G724" s="27"/>
      <c r="H724" s="16" t="str">
        <f t="shared" si="67"/>
        <v/>
      </c>
      <c r="J724" s="13">
        <v>45648</v>
      </c>
      <c r="K724" s="33"/>
      <c r="L724" s="16" t="str">
        <f t="shared" si="68"/>
        <v/>
      </c>
      <c r="N724" s="13">
        <v>45648</v>
      </c>
      <c r="O724" s="27"/>
      <c r="P724" s="17" t="str">
        <f t="shared" si="69"/>
        <v/>
      </c>
      <c r="R724" s="13">
        <v>45648</v>
      </c>
      <c r="S724" s="27"/>
      <c r="T724" s="17" t="str">
        <f t="shared" si="71"/>
        <v/>
      </c>
    </row>
    <row r="725" spans="1:20" x14ac:dyDescent="0.25">
      <c r="A725" s="10">
        <f t="shared" si="70"/>
        <v>23</v>
      </c>
      <c r="B725" s="13">
        <v>45649</v>
      </c>
      <c r="C725" s="27"/>
      <c r="D725" s="15" t="str">
        <f t="shared" si="66"/>
        <v/>
      </c>
      <c r="F725" s="13">
        <v>45649</v>
      </c>
      <c r="G725" s="27"/>
      <c r="H725" s="16" t="str">
        <f t="shared" si="67"/>
        <v/>
      </c>
      <c r="J725" s="13">
        <v>45649</v>
      </c>
      <c r="K725" s="33"/>
      <c r="L725" s="16" t="str">
        <f t="shared" si="68"/>
        <v/>
      </c>
      <c r="N725" s="13">
        <v>45649</v>
      </c>
      <c r="O725" s="27"/>
      <c r="P725" s="17" t="str">
        <f t="shared" si="69"/>
        <v/>
      </c>
      <c r="R725" s="13">
        <v>45649</v>
      </c>
      <c r="S725" s="27"/>
      <c r="T725" s="17" t="str">
        <f t="shared" si="71"/>
        <v/>
      </c>
    </row>
    <row r="726" spans="1:20" x14ac:dyDescent="0.25">
      <c r="A726" s="10">
        <f t="shared" si="70"/>
        <v>24</v>
      </c>
      <c r="B726" s="13">
        <v>45650</v>
      </c>
      <c r="C726" s="27"/>
      <c r="D726" s="15" t="str">
        <f t="shared" si="66"/>
        <v/>
      </c>
      <c r="F726" s="13">
        <v>45650</v>
      </c>
      <c r="G726" s="27"/>
      <c r="H726" s="16" t="str">
        <f t="shared" si="67"/>
        <v/>
      </c>
      <c r="J726" s="13">
        <v>45650</v>
      </c>
      <c r="K726" s="33"/>
      <c r="L726" s="16" t="str">
        <f t="shared" si="68"/>
        <v/>
      </c>
      <c r="N726" s="13">
        <v>45650</v>
      </c>
      <c r="O726" s="27"/>
      <c r="P726" s="17" t="str">
        <f t="shared" si="69"/>
        <v/>
      </c>
      <c r="R726" s="13">
        <v>45650</v>
      </c>
      <c r="S726" s="27"/>
      <c r="T726" s="17" t="str">
        <f t="shared" si="71"/>
        <v/>
      </c>
    </row>
    <row r="727" spans="1:20" x14ac:dyDescent="0.25">
      <c r="A727" s="10">
        <f t="shared" si="70"/>
        <v>25</v>
      </c>
      <c r="B727" s="13">
        <v>45651</v>
      </c>
      <c r="C727" s="27"/>
      <c r="D727" s="15" t="str">
        <f t="shared" si="66"/>
        <v/>
      </c>
      <c r="F727" s="13">
        <v>45651</v>
      </c>
      <c r="G727" s="27"/>
      <c r="H727" s="16" t="str">
        <f t="shared" si="67"/>
        <v/>
      </c>
      <c r="J727" s="13">
        <v>45651</v>
      </c>
      <c r="K727" s="33"/>
      <c r="L727" s="16" t="str">
        <f t="shared" si="68"/>
        <v/>
      </c>
      <c r="N727" s="13">
        <v>45651</v>
      </c>
      <c r="O727" s="27"/>
      <c r="P727" s="17" t="str">
        <f t="shared" si="69"/>
        <v/>
      </c>
      <c r="R727" s="13">
        <v>45651</v>
      </c>
      <c r="S727" s="27"/>
      <c r="T727" s="17" t="str">
        <f t="shared" si="71"/>
        <v/>
      </c>
    </row>
    <row r="728" spans="1:20" x14ac:dyDescent="0.25">
      <c r="A728" s="10">
        <f t="shared" si="70"/>
        <v>26</v>
      </c>
      <c r="B728" s="13">
        <v>45652</v>
      </c>
      <c r="C728" s="27"/>
      <c r="D728" s="15" t="str">
        <f t="shared" si="66"/>
        <v/>
      </c>
      <c r="F728" s="13">
        <v>45652</v>
      </c>
      <c r="G728" s="27"/>
      <c r="H728" s="16" t="str">
        <f t="shared" si="67"/>
        <v/>
      </c>
      <c r="J728" s="13">
        <v>45652</v>
      </c>
      <c r="K728" s="33"/>
      <c r="L728" s="16" t="str">
        <f t="shared" si="68"/>
        <v/>
      </c>
      <c r="N728" s="13">
        <v>45652</v>
      </c>
      <c r="O728" s="27"/>
      <c r="P728" s="17" t="str">
        <f t="shared" si="69"/>
        <v/>
      </c>
      <c r="R728" s="13">
        <v>45652</v>
      </c>
      <c r="S728" s="27"/>
      <c r="T728" s="17" t="str">
        <f t="shared" si="71"/>
        <v/>
      </c>
    </row>
    <row r="729" spans="1:20" x14ac:dyDescent="0.25">
      <c r="A729" s="10">
        <f t="shared" si="70"/>
        <v>27</v>
      </c>
      <c r="B729" s="13">
        <v>45653</v>
      </c>
      <c r="D729" s="15" t="str">
        <f t="shared" si="66"/>
        <v/>
      </c>
      <c r="F729" s="13">
        <v>45653</v>
      </c>
      <c r="H729" s="16" t="str">
        <f t="shared" si="67"/>
        <v/>
      </c>
      <c r="J729" s="13">
        <v>45653</v>
      </c>
      <c r="L729" s="16" t="str">
        <f t="shared" si="68"/>
        <v/>
      </c>
      <c r="N729" s="13">
        <v>45653</v>
      </c>
      <c r="P729" s="17" t="str">
        <f t="shared" si="69"/>
        <v/>
      </c>
      <c r="R729" s="13">
        <v>45653</v>
      </c>
      <c r="T729" s="17" t="str">
        <f t="shared" si="71"/>
        <v/>
      </c>
    </row>
    <row r="730" spans="1:20" x14ac:dyDescent="0.25">
      <c r="A730" s="10">
        <f t="shared" si="70"/>
        <v>28</v>
      </c>
      <c r="B730" s="13">
        <v>45654</v>
      </c>
      <c r="D730" s="15" t="str">
        <f t="shared" si="66"/>
        <v/>
      </c>
      <c r="F730" s="13">
        <v>45654</v>
      </c>
      <c r="H730" s="16" t="str">
        <f t="shared" si="67"/>
        <v/>
      </c>
      <c r="J730" s="13">
        <v>45654</v>
      </c>
      <c r="L730" s="16" t="str">
        <f t="shared" si="68"/>
        <v/>
      </c>
      <c r="N730" s="13">
        <v>45654</v>
      </c>
      <c r="P730" s="17" t="str">
        <f t="shared" si="69"/>
        <v/>
      </c>
      <c r="R730" s="13">
        <v>45654</v>
      </c>
      <c r="T730" s="17" t="str">
        <f t="shared" si="71"/>
        <v/>
      </c>
    </row>
    <row r="731" spans="1:20" x14ac:dyDescent="0.25">
      <c r="A731" s="10">
        <f t="shared" si="70"/>
        <v>29</v>
      </c>
      <c r="B731" s="13">
        <v>45655</v>
      </c>
      <c r="D731" s="15" t="str">
        <f t="shared" si="66"/>
        <v/>
      </c>
      <c r="F731" s="13">
        <v>45655</v>
      </c>
      <c r="H731" s="16" t="str">
        <f t="shared" si="67"/>
        <v/>
      </c>
      <c r="J731" s="13">
        <v>45655</v>
      </c>
      <c r="L731" s="16" t="str">
        <f t="shared" si="68"/>
        <v/>
      </c>
      <c r="N731" s="13">
        <v>45655</v>
      </c>
      <c r="P731" s="17" t="str">
        <f t="shared" si="69"/>
        <v/>
      </c>
      <c r="R731" s="13">
        <v>45655</v>
      </c>
      <c r="T731" s="17" t="str">
        <f t="shared" si="71"/>
        <v/>
      </c>
    </row>
    <row r="732" spans="1:20" x14ac:dyDescent="0.25">
      <c r="A732" s="10">
        <f t="shared" si="70"/>
        <v>30</v>
      </c>
      <c r="B732" s="13">
        <v>45656</v>
      </c>
      <c r="D732" s="15" t="str">
        <f t="shared" si="66"/>
        <v/>
      </c>
      <c r="F732" s="13">
        <v>45656</v>
      </c>
      <c r="H732" s="16" t="str">
        <f t="shared" si="67"/>
        <v/>
      </c>
      <c r="J732" s="13">
        <v>45656</v>
      </c>
      <c r="L732" s="16" t="str">
        <f t="shared" si="68"/>
        <v/>
      </c>
      <c r="N732" s="13">
        <v>45656</v>
      </c>
      <c r="P732" s="17" t="str">
        <f t="shared" si="69"/>
        <v/>
      </c>
      <c r="R732" s="13">
        <v>45656</v>
      </c>
      <c r="T732" s="17" t="str">
        <f t="shared" si="71"/>
        <v/>
      </c>
    </row>
    <row r="733" spans="1:20" x14ac:dyDescent="0.25">
      <c r="A733" s="10">
        <f t="shared" si="70"/>
        <v>31</v>
      </c>
      <c r="B733" s="13">
        <v>45657</v>
      </c>
      <c r="D733" s="15" t="str">
        <f t="shared" si="66"/>
        <v/>
      </c>
      <c r="F733" s="13">
        <v>45657</v>
      </c>
      <c r="H733" s="16" t="str">
        <f t="shared" si="67"/>
        <v/>
      </c>
      <c r="J733" s="13">
        <v>45657</v>
      </c>
      <c r="L733" s="16" t="str">
        <f t="shared" si="68"/>
        <v/>
      </c>
      <c r="N733" s="13">
        <v>45657</v>
      </c>
      <c r="P733" s="17" t="str">
        <f t="shared" si="69"/>
        <v/>
      </c>
      <c r="R733" s="13">
        <v>45657</v>
      </c>
      <c r="T733" s="17" t="str">
        <f t="shared" si="71"/>
        <v/>
      </c>
    </row>
  </sheetData>
  <mergeCells count="8">
    <mergeCell ref="W2:AA2"/>
    <mergeCell ref="V3:V4"/>
    <mergeCell ref="W7:Y10"/>
    <mergeCell ref="B1:D1"/>
    <mergeCell ref="F1:H1"/>
    <mergeCell ref="J1:L1"/>
    <mergeCell ref="N1:P1"/>
    <mergeCell ref="R1:T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66F334-BA2A-4AB8-A95D-C97E23BA6A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14</vt:i4>
      </vt:variant>
    </vt:vector>
  </HeadingPairs>
  <TitlesOfParts>
    <vt:vector size="17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</dc:creator>
  <cp:lastModifiedBy>Antonio Carlos Arias Zeller</cp:lastModifiedBy>
  <cp:lastPrinted>2022-11-08T23:24:07Z</cp:lastPrinted>
  <dcterms:created xsi:type="dcterms:W3CDTF">2009-05-19T11:47:02Z</dcterms:created>
  <dcterms:modified xsi:type="dcterms:W3CDTF">2024-10-31T12:59:10Z</dcterms:modified>
</cp:coreProperties>
</file>