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896D7099-F4BC-4036-8560-6D16CBD11E68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IPDO!$A$1:$J$1484</definedName>
    <definedName name="CaixaExtraDestaques">IPDO!$M$211</definedName>
    <definedName name="CaixaExtraTermica">IPDO!$M$211</definedName>
    <definedName name="CaixaExtraTermicas">IPDO!$O$1042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IPDO!$A$844:$J$852</definedName>
    <definedName name="Tabela11">IPDO!$A$855:$J$875</definedName>
    <definedName name="Tabela2">IPDO!$A$313:$J$368</definedName>
    <definedName name="Tabela3">IPDO!$A$375:$J$407</definedName>
    <definedName name="Tabela4">IPDO!$A$428:$J$473</definedName>
    <definedName name="Tabela5">IPDO!$A$475:$J$691</definedName>
    <definedName name="Tabela6">IPDO!$A$693:$J$702</definedName>
    <definedName name="Tabela7">IPDO!$A$704:$J$735</definedName>
    <definedName name="Tabela8">IPDO!$A$737:$J$801</definedName>
    <definedName name="Tabela9">IPDO!$A$803:$J$842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<sst xmlns="http://schemas.openxmlformats.org/spreadsheetml/2006/main" count="4055" uniqueCount="702">
  <si>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</si>
  <si>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</si>
  <si>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</si>
  <si>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</si>
  <si>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</si>
  <si>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</si>
  <si>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</si>
  <si>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</si>
  <si>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</si>
  <si>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</si>
  <si>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</si>
  <si>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</si>
  <si>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</si>
  <si>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</si>
  <si>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</si>
  <si>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</si>
  <si>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</si>
  <si>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</si>
  <si>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</si>
  <si>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</si>
  <si>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</si>
  <si>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</si>
  <si>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</si>
  <si>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</si>
  <si>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</si>
  <si>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</si>
  <si>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</si>
  <si>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</si>
  <si>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</si>
  <si>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</si>
  <si>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</si>
  <si>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</si>
  <si>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</si>
  <si>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</si>
  <si>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</si>
  <si>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</si>
  <si>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</si>
  <si>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</si>
  <si>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</si>
  <si>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</si>
  <si>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</si>
  <si>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</si>
  <si>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</si>
  <si>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</si>
  <si>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</si>
  <si>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</si>
  <si>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</si>
  <si>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</si>
  <si>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</si>
  <si>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</si>
  <si>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</si>
  <si>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</si>
  <si>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</si>
  <si>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</si>
  <si>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</si>
  <si>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</si>
  <si>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</si>
  <si>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</si>
  <si>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</si>
  <si>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</si>
  <si>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</si>
  <si>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</si>
  <si>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</si>
  <si>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</si>
  <si>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</si>
  <si>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</si>
  <si>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</si>
  <si>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</si>
  <si>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</si>
  <si>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</si>
  <si>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</si>
  <si>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</si>
  <si>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</si>
  <si>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</si>
  <si>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</si>
  <si>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</si>
  <si>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</si>
  <si>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</si>
  <si>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</si>
  <si>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</si>
  <si>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</si>
  <si>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</si>
  <si>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</si>
  <si>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</si>
  <si>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</si>
  <si>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</si>
  <si>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</si>
  <si>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</si>
  <si>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</si>
  <si>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</si>
  <si>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</si>
  <si>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</si>
  <si>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</si>
  <si>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</si>
  <si>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</si>
  <si>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</si>
  <si>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</si>
  <si>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</si>
  <si>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</si>
  <si>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</si>
  <si>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</si>
  <si>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</si>
  <si>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</si>
  <si>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</si>
  <si>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</si>
  <si>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</si>
  <si>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</si>
  <si>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</si>
  <si>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</si>
  <si>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</si>
  <si>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</si>
  <si>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</si>
  <si>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</si>
  <si>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</si>
  <si>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</si>
  <si>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</si>
  <si>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</si>
  <si>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</si>
  <si>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</si>
  <si>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</si>
  <si>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</si>
  <si>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</si>
  <si>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</si>
  <si>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</si>
  <si>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</si>
  <si>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</si>
  <si>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</si>
  <si>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</si>
  <si>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</si>
  <si>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</si>
  <si>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</si>
  <si>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</si>
  <si>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</si>
  <si>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</si>
  <si>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</si>
  <si>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</si>
  <si>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</si>
  <si>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</si>
  <si>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</si>
  <si>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</si>
  <si>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</si>
  <si>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</si>
  <si>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</si>
  <si>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</si>
  <si>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</si>
  <si>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</si>
  <si>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</si>
  <si>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</si>
  <si>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</si>
  <si>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</si>
  <si>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</si>
  <si>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</si>
  <si>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</si>
  <si>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</si>
  <si>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</si>
  <si>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</si>
  <si>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</si>
  <si>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</si>
  <si>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</si>
  <si>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</si>
  <si>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</si>
  <si>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</si>
  <si>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</si>
  <si>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</si>
  <si>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</si>
  <si>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</si>
  <si>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</si>
  <si>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</si>
  <si>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</si>
  <si>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</si>
  <si>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</si>
  <si>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</si>
  <si>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</si>
  <si>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</si>
  <si>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</si>
  <si>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</si>
  <si>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</si>
  <si>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</si>
  <si>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</si>
  <si>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</si>
  <si>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</si>
  <si>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</si>
  <si>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</si>
  <si>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</si>
  <si>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</si>
  <si>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</si>
  <si>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</si>
  <si>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</si>
  <si>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</si>
  <si>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</si>
  <si>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</si>
  <si>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</si>
  <si>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</si>
  <si>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</si>
  <si>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</si>
  <si>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</si>
  <si>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</si>
  <si>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</si>
  <si>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</si>
  <si>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</si>
  <si>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</si>
  <si>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</si>
  <si>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</si>
  <si>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</si>
  <si>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</si>
  <si>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</si>
  <si>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</si>
  <si>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</si>
  <si>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</si>
  <si>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</si>
  <si>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</si>
  <si>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</si>
  <si>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</si>
  <si>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</si>
  <si>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</si>
  <si>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</si>
  <si>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</si>
  <si>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</si>
  <si>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</si>
  <si>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</si>
  <si>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</si>
  <si>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</si>
  <si>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</si>
  <si>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</si>
  <si>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</si>
  <si>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</si>
  <si>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</si>
  <si>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</si>
  <si>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</si>
  <si>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</si>
  <si>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</si>
  <si>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</si>
  <si>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</si>
  <si>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</si>
  <si>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</si>
  <si>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</si>
  <si>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</si>
  <si>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</si>
  <si>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</si>
  <si>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</si>
  <si>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</si>
  <si>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</si>
  <si>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</si>
  <si>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</si>
  <si>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</si>
  <si>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</si>
  <si>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</si>
  <si>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</si>
  <si>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</si>
  <si>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</si>
  <si>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</si>
  <si>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</si>
  <si>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</si>
  <si>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</si>
  <si>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</si>
  <si>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</si>
  <si>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</si>
  <si>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</si>
  <si>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</si>
  <si>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</si>
  <si>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</si>
  <si>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</si>
  <si>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</si>
  <si>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</si>
  <si>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</si>
  <si>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</si>
  <si>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</si>
  <si>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</si>
  <si>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</si>
  <si>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</si>
  <si>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</si>
  <si>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</si>
  <si>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</si>
  <si>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</si>
  <si>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</si>
  <si>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</si>
  <si>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</si>
  <si>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</si>
  <si>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</si>
  <si>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</si>
  <si>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</si>
  <si>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</si>
  <si>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</si>
  <si>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</si>
  <si>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</si>
  <si>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</si>
  <si>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</si>
  <si>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</si>
  <si>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</si>
  <si>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</si>
  <si>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</si>
  <si>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</si>
  <si>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</si>
  <si>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</si>
  <si>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</si>
  <si>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</si>
  <si>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</si>
  <si>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</si>
  <si>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</si>
  <si>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</si>
  <si>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</si>
  <si>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</si>
  <si>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</si>
  <si>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</si>
  <si>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</si>
  <si>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</si>
  <si>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</si>
  <si>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</si>
  <si>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</si>
  <si>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</si>
  <si>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</si>
  <si>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</si>
  <si>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</si>
  <si>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</si>
  <si>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</si>
  <si>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</si>
  <si>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</si>
  <si>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</si>
  <si>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</si>
  <si>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</si>
  <si>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</si>
  <si>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</si>
  <si>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</si>
  <si>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</si>
  <si>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</si>
  <si>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</si>
  <si>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</si>
  <si>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</si>
  <si>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</si>
  <si>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</si>
  <si>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</si>
  <si>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</si>
  <si>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</si>
  <si>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</si>
  <si>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</si>
  <si>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</si>
  <si>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</si>
  <si>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</si>
  <si>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</si>
  <si>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</si>
  <si>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</si>
  <si>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</si>
  <si>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</si>
  <si>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</si>
  <si>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</si>
  <si>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</si>
  <si>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</si>
  <si>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</si>
  <si>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</si>
  <si>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</si>
  <si>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</si>
  <si>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</si>
  <si>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</si>
  <si>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</si>
  <si>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</si>
  <si>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</si>
  <si>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</si>
  <si>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</si>
  <si>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</si>
  <si>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</si>
  <si>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</si>
  <si>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</si>
  <si>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</si>
  <si>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</si>
  <si>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</si>
  <si>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</si>
  <si>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</si>
  <si>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</si>
  <si>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</si>
  <si>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</si>
  <si>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</si>
  <si>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</si>
  <si>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</si>
  <si>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</si>
  <si>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</si>
  <si>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</si>
  <si>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</si>
  <si>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</si>
  <si>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</si>
  <si>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</si>
  <si>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</si>
  <si>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</si>
  <si>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</si>
  <si>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</si>
  <si>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</si>
  <si>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</si>
  <si>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</si>
  <si>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</si>
  <si>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</si>
  <si>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</si>
  <si>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</si>
  <si>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</si>
  <si>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</si>
  <si>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</si>
  <si>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</si>
  <si>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</si>
  <si>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</si>
  <si>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</si>
  <si>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</si>
  <si>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</si>
  <si>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</si>
  <si>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</si>
  <si>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</si>
  <si>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</si>
  <si>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</si>
  <si>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</si>
  <si>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</si>
  <si>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</si>
  <si>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</si>
  <si>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</si>
  <si>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</si>
  <si>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</si>
  <si>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</si>
  <si>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</si>
  <si>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</si>
  <si>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</si>
  <si>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</si>
  <si>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</si>
  <si>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</si>
  <si>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</si>
  <si>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</si>
  <si>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</si>
  <si>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</si>
  <si>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</si>
  <si>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</si>
  <si>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</si>
  <si>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</si>
  <si>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</si>
  <si>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</si>
  <si>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</si>
  <si>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</si>
  <si>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</si>
  <si>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</si>
  <si>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</si>
  <si>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</si>
  <si>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</si>
  <si>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</si>
  <si>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</si>
  <si>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</si>
  <si>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</si>
  <si>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</si>
  <si>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</si>
  <si>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</si>
  <si>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</si>
  <si>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</si>
  <si>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</si>
  <si>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</si>
  <si>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</si>
  <si>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</si>
  <si>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</si>
  <si>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</si>
  <si>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</si>
  <si>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</si>
  <si>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</si>
  <si>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</si>
  <si>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</si>
  <si>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</si>
  <si>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</si>
  <si>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</si>
  <si>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</si>
  <si>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</si>
  <si>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</si>
  <si>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</si>
  <si>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</si>
  <si>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</si>
  <si>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</si>
  <si>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</si>
  <si>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</si>
  <si>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</si>
  <si>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</si>
  <si>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</si>
  <si>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</si>
  <si>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</si>
  <si>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</si>
  <si>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</si>
  <si>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</si>
  <si>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</si>
  <si>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</si>
  <si>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</si>
  <si>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</si>
  <si>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</si>
  <si>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</si>
  <si>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</si>
  <si>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</si>
  <si>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</si>
  <si>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</si>
  <si>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</si>
  <si>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</si>
  <si>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</si>
  <si>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</si>
  <si>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</si>
  <si>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</si>
  <si>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</si>
  <si>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</si>
  <si>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</si>
  <si>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</si>
  <si>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</si>
  <si>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</si>
  <si>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</si>
  <si>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</si>
  <si>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</si>
  <si>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</si>
  <si>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</si>
  <si>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</si>
  <si>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</si>
  <si>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</si>
  <si>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</si>
  <si>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</si>
  <si>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</si>
  <si>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</si>
  <si>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</si>
  <si>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</si>
  <si>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</si>
  <si>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</si>
  <si>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</si>
  <si>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</si>
  <si>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</si>
  <si>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</si>
  <si>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</si>
  <si>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</si>
  <si>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</si>
  <si>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</si>
  <si>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</si>
  <si>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</si>
  <si>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</si>
  <si>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</si>
  <si>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</si>
  <si>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</si>
  <si>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</si>
  <si>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</si>
  <si>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</si>
  <si>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</si>
  <si>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</si>
  <si>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</si>
  <si>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</si>
  <si>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</si>
  <si>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</si>
  <si>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</si>
  <si>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</si>
  <si>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</si>
  <si>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</si>
  <si>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</si>
  <si>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</si>
  <si>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</si>
  <si>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</si>
  <si>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</si>
  <si>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</si>
  <si>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</si>
  <si>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</si>
  <si>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</si>
  <si>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</si>
  <si>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</si>
  <si>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</si>
  <si>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</si>
  <si>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</si>
  <si>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</si>
  <si>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</si>
  <si>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</si>
  <si>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</si>
  <si>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</si>
  <si>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</si>
  <si>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</si>
  <si>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</si>
  <si>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</si>
  <si>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</si>
  <si>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</si>
  <si>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</si>
  <si>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</si>
  <si>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</si>
  <si>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</si>
  <si>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</si>
  <si>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</si>
  <si>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</si>
  <si>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</si>
  <si>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</si>
  <si>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</si>
  <si>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</si>
  <si>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</si>
  <si>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</si>
  <si>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</si>
  <si>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</si>
  <si>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</si>
  <si>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</si>
  <si>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</si>
  <si>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</si>
  <si>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</si>
  <si>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</si>
  <si>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EXP</t>
  </si>
  <si>
    <t>PCI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</si>
  <si>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</si>
  <si>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</si>
  <si>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</si>
  <si>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</si>
  <si>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</si>
  <si>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</si>
  <si>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</si>
  <si>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</si>
  <si>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</si>
  <si>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</si>
  <si>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</si>
  <si>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</si>
  <si>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</si>
  <si>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</si>
  <si>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</si>
  <si>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</si>
  <si>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</si>
  <si>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</si>
  <si>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</si>
  <si>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</si>
  <si>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</si>
  <si>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</si>
  <si>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</si>
  <si>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</si>
  <si>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</si>
  <si>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</si>
  <si>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</si>
  <si>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</si>
  <si>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</si>
  <si>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</si>
  <si>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</si>
  <si>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</si>
  <si>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</si>
  <si>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</si>
  <si>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</si>
  <si>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</si>
  <si>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</si>
  <si>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</si>
  <si>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</si>
  <si>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</si>
  <si>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</si>
  <si>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</si>
  <si>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</si>
  <si>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</si>
  <si>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</si>
  <si>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</si>
  <si>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</si>
  <si>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</si>
  <si>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</si>
  <si>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</si>
  <si>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</si>
  <si>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</si>
  <si>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</si>
  <si>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31/out/2024</t>
  </si>
  <si>
    <t>SALVO</t>
  </si>
  <si>
    <t>Salvo</t>
  </si>
  <si>
    <t>31/10/2024</t>
  </si>
  <si>
    <t>Quinta-Feira, 31 Outubro de 2024</t>
  </si>
  <si>
    <t>OME/REL</t>
  </si>
  <si>
    <t>INF/OME</t>
  </si>
  <si>
    <t>OME/UCM</t>
  </si>
  <si>
    <t>INF/OME/UCM/REL/EXP</t>
  </si>
  <si>
    <t>INF/REL/EXP/PCI</t>
  </si>
  <si>
    <t>INF/UCM/REL</t>
  </si>
  <si>
    <t>UCM/REL</t>
  </si>
  <si>
    <t>INF/REL</t>
  </si>
  <si>
    <t>INF/OME/UCM</t>
  </si>
  <si>
    <t>---------------</t>
  </si>
  <si>
    <t>------------------------------</t>
  </si>
  <si>
    <t>15h31min</t>
  </si>
  <si>
    <t>18.124  às 16h31min</t>
  </si>
  <si>
    <t xml:space="preserve">     21.752  em</t>
  </si>
  <si>
    <t xml:space="preserve">  07/02/2024</t>
  </si>
  <si>
    <t>50.430  às 19h21min</t>
  </si>
  <si>
    <t xml:space="preserve">     61.390  em</t>
  </si>
  <si>
    <t xml:space="preserve">  14/11/2023</t>
  </si>
  <si>
    <t>8.836  às 14h27min</t>
  </si>
  <si>
    <t xml:space="preserve">       9.728  em</t>
  </si>
  <si>
    <t xml:space="preserve">  16/09/2024</t>
  </si>
  <si>
    <t>15.074  às 21h54min</t>
  </si>
  <si>
    <t xml:space="preserve">     16.220  em</t>
  </si>
  <si>
    <t xml:space="preserve">  24/11/2023</t>
  </si>
  <si>
    <t>91.281  às 15h31min</t>
  </si>
  <si>
    <t xml:space="preserve">     102.478  em</t>
  </si>
  <si>
    <t xml:space="preserve">  15/03/2024</t>
  </si>
  <si>
    <t>V = 7</t>
  </si>
  <si>
    <t>V = 18</t>
  </si>
  <si>
    <t>V = 136</t>
  </si>
  <si>
    <t>V = 127</t>
  </si>
  <si>
    <t>V = 315</t>
  </si>
  <si>
    <t>V = 142</t>
  </si>
  <si>
    <t>V = 24</t>
  </si>
  <si>
    <t>V = 1</t>
  </si>
  <si>
    <t>V = 123</t>
  </si>
  <si>
    <t>V = 35</t>
  </si>
  <si>
    <t>V = 78</t>
  </si>
  <si>
    <t>V = 28</t>
  </si>
  <si>
    <t>V = 60</t>
  </si>
  <si>
    <t>V = 2</t>
  </si>
  <si>
    <t>V = 20</t>
  </si>
  <si>
    <t>V = 74</t>
  </si>
  <si>
    <t>V = 13</t>
  </si>
  <si>
    <t>V = 76</t>
  </si>
  <si>
    <t>V = 8</t>
  </si>
  <si>
    <t>V = 10</t>
  </si>
  <si>
    <t>V = 110</t>
  </si>
  <si>
    <t>V = 57</t>
  </si>
  <si>
    <t>V = 43</t>
  </si>
  <si>
    <t>V = 23</t>
  </si>
  <si>
    <t>V = 34</t>
  </si>
  <si>
    <t>V = 806</t>
  </si>
  <si>
    <t>V = 88</t>
  </si>
  <si>
    <t>V = 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</si>
</sst>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  <numFmt numFmtId="179" formatCode="0.000"/>
    <numFmt numFmtId="180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9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70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9" fontId="0" fillId="8" borderId="3" xfId="0" applyNumberForma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9" fontId="16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9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1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8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9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9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9" fontId="0" fillId="0" borderId="0" xfId="0" applyNumberFormat="1"/>
    <xf numFmtId="179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80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right" indent="3"/>
    </xf>
    <xf numFmtId="3" fontId="12" fillId="2" borderId="0" xfId="0" applyNumberFormat="1" applyFont="1" applyFill="1" applyAlignment="1">
      <alignment horizontal="right" indent="3"/>
    </xf>
    <xf numFmtId="0" fontId="7" fillId="2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168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0" fontId="17" fillId="3" borderId="0" xfId="0" applyFont="1" applyFill="1" applyAlignment="1">
      <alignment horizontal="center" vertical="center" wrapText="1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IPDO!$K$1474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#,#00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IPDO!$K$1473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#,#00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  <c:pt idx="302">
                  <c:v>63.275599999999997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IPDO!$K$1474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#,#00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IPDO!$K$1473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#,#00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  <c:pt idx="304">
                  <c:v>44.060899999999997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IPDO!$K$1474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#,#00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IPDO!$K$1473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#,#00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  <c:pt idx="303">
                  <c:v>65.260800000000003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IPDO!$K$1474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#,#00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IPDO!$K$1473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#,#00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  <c:pt idx="303">
                  <c:v>40.354500000000002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IPDO!$K$1474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#,#00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IPDO!$K$1473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#,#00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  <c:pt idx="303">
                  <c:v>44.653399999999998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1471</xdr:row>
      <xdr:rowOff>19050</xdr:rowOff>
    </xdr:from>
    <xdr:to>
      <xdr:col>10</xdr:col>
      <xdr:colOff>2158</xdr:colOff>
      <xdr:row>1481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1270</xdr:row>
      <xdr:rowOff>184506</xdr:rowOff>
    </xdr:from>
    <xdr:to>
      <xdr:col>9</xdr:col>
      <xdr:colOff>126529</xdr:colOff>
      <xdr:row>1279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1386</xdr:row>
      <xdr:rowOff>158749</xdr:rowOff>
    </xdr:from>
    <xdr:to>
      <xdr:col>9</xdr:col>
      <xdr:colOff>336314</xdr:colOff>
      <xdr:row>1407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geração eólica superior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superior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eólica e solar fotovoltaica, bem como a carga,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  A geração hidráulica foi inferior ao valor programado devido à geração eólica superior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nuclear, eólica e solar fotovoltaica, bem como a carga e a produção total de Itaipu para o Brasil, não apresentaram desvio significativo em relação aos valores previstos.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 e térmica, bem como a carga,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devido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11h11 e das 15h19 às 23h59 houve restrição de geração eólica para controle de inequações regionais e fluxo sistêmico contidos em instrução de operação normal. A máxima redução foi de 3.943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09h39 às 14h55 e das 15h19 às 16h18 houve restrição de geração solar fotovoltaica para controle de inequações regionais. A máxima redução foi de 18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carga inferior ao valor previsto e geração eólica superior ao valor previsto no submercado Nordeste.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(ver itens 5 e 6).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eólica e solar fotovoltaica,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a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submercado Sul foi superior ao valor programado devido à geração hidráulica inferior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superior ao valor programado devido à geração eólica superior ao valor previsto nesse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Brasil para a Argentina, via conversora de Garabi I, devido as rampas de elevação e redução no intercâmbio.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1) Às 06h46 foram concluídos os testes de energização da LT 440 kV Araraquara 2/Araraquara C3, no Estado e São Paulo, permanecendo ligada. A inserção dessa linha reforça o sistema receptor do bipolo Coletora Porto Velho/Araraquara II.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2) Às 07h19 foram concluídos os testes de energização dos equipamentos listados abaixo, no Estado do Rio Grande do Sul, permanecendo ligados. A inserção destes equipamentos, associados empreendimento total da SE Caxias Norte, eliminará o risco de sobrecarga na LT 230 kV Caxias/Farroupilha C1 e C2 ou na LT 230 kV Farroupilha/Monte Claro C1 ou C2, em caso de contingências: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- LT 525 kV Ita/Caxias Norte C1 e LT 525 kV Caxias Norte/Caxias C2, resultado do seccionamento da LT 525 kV Ita/Caxias.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- Transformadores TR-1, 2 e 3 de 525/230 kV e 672 MVA cada.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- LT 230 kV Caxias Norte/Caxias 6 C1.</a:t>
          </a: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877</xdr:row>
      <xdr:rowOff>862</xdr:rowOff>
    </xdr:from>
    <xdr:to>
      <xdr:col>9</xdr:col>
      <xdr:colOff>726496</xdr:colOff>
      <xdr:row>1081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abaixo do valor programado a partir das 10h05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GNA I (UTE GNA I Geração) gerou abaixo do valor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Karkey 013 (Karpowership Brasil Energia Ltda.) não gerou a partir das 07h14 devido a indisponibilidade da linha de transmissão que conecta a UTE ao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Karkey 019 (Karpowership Brasil Energia Ltda.) não gerou durante o todo o dia devido à indisponibilidade da linha de transmissão que conecta a UTE ao SIN.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UTEs Porsud I e II (Diferencial Energia Geração Distribuída S.A.) não geraram durante todo o dia devido à indisponibilidade da linha de transmissão que conecta a UTE ao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acima do valor programado durante rampa de elevação e redução de geração para atendimento do valor programado.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acima do valor programado a partir das 08h06 devido ao retorno antecipado de unidade geradora.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B (Diamante Geração de Energia Ltda.) gerou acima do valor programado ao longo do dia devido maior rendimento de unidade geradora.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 gerou acima do valor programado a partir das 15h55 devido teste de comprovação da unidade geradora n°08.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IV, V e a UTE Nova Venécia (PARNAÍBA GERAÇÃO DE ENERGIA S.A.) geraram abaixo dos valores programados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Monte Cristo Sucuba gerou abaixo do valor programado devido a carga inferior ao valor previsto no Sistema Isolado de Roraima.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1370</xdr:row>
      <xdr:rowOff>98425</xdr:rowOff>
    </xdr:from>
    <xdr:to>
      <xdr:col>9</xdr:col>
      <xdr:colOff>231050</xdr:colOff>
      <xdr:row>1375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71747208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9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44,3</a:t>
            </a:fld>
            <a:endParaRPr lang="pt-BR" sz="1100" b="0"/>
          </a:p>
        </xdr:txBody>
      </xdr:sp>
      <xdr:sp macro="" textlink="$M$1340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26,7</a:t>
            </a:fld>
            <a:endParaRPr lang="pt-BR" sz="1100" b="0"/>
          </a:p>
        </xdr:txBody>
      </xdr:sp>
      <xdr:sp macro="" textlink="$O$1339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O$1340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P$1339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P$1340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Q$1339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Q$1340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R$1339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3.094</a:t>
            </a:fld>
            <a:endParaRPr lang="pt-BR" sz="1100" b="0"/>
          </a:p>
        </xdr:txBody>
      </xdr:sp>
      <xdr:sp macro="" textlink="$R$1340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9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3.446</a:t>
            </a:fld>
            <a:endParaRPr lang="pt-BR" sz="1100" b="0"/>
          </a:p>
        </xdr:txBody>
      </xdr:sp>
      <xdr:sp macro="" textlink="$T$1340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1218</xdr:row>
      <xdr:rowOff>47625</xdr:rowOff>
    </xdr:from>
    <xdr:to>
      <xdr:col>9</xdr:col>
      <xdr:colOff>227874</xdr:colOff>
      <xdr:row>1227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42732125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6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34,7</a:t>
            </a:fld>
            <a:endParaRPr lang="pt-BR" sz="1100" b="0"/>
          </a:p>
        </xdr:txBody>
      </xdr:sp>
      <xdr:sp macro="" textlink="$M$1227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M$1228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58,6</a:t>
            </a:fld>
            <a:endParaRPr lang="pt-BR" sz="1100" b="0"/>
          </a:p>
        </xdr:txBody>
      </xdr:sp>
      <xdr:sp macro="" textlink="$M$1229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37,6</a:t>
            </a:fld>
            <a:endParaRPr lang="pt-BR" sz="1100" b="0"/>
          </a:p>
        </xdr:txBody>
      </xdr:sp>
      <xdr:sp macro="" textlink="$M$1230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60,1</a:t>
            </a:fld>
            <a:endParaRPr lang="pt-BR" sz="1100" b="0"/>
          </a:p>
        </xdr:txBody>
      </xdr:sp>
      <xdr:sp macro="" textlink="$M$1231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O$1226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149</a:t>
            </a:fld>
            <a:endParaRPr lang="pt-BR" sz="1100" b="0"/>
          </a:p>
        </xdr:txBody>
      </xdr:sp>
      <xdr:sp macro="" textlink="$O$1227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161</a:t>
            </a:fld>
            <a:endParaRPr lang="pt-BR" sz="1100" b="0"/>
          </a:p>
        </xdr:txBody>
      </xdr:sp>
      <xdr:sp macro="" textlink="$O$1228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116</a:t>
            </a:fld>
            <a:endParaRPr lang="pt-BR" sz="1100" b="0"/>
          </a:p>
        </xdr:txBody>
      </xdr:sp>
      <xdr:sp macro="" textlink="$O$1229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O$1230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93</a:t>
            </a:fld>
            <a:endParaRPr lang="pt-BR" sz="1100" b="0"/>
          </a:p>
        </xdr:txBody>
      </xdr:sp>
      <xdr:sp macro="" textlink="$O$1231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121</a:t>
            </a:fld>
            <a:endParaRPr lang="pt-BR" sz="1100" b="0"/>
          </a:p>
        </xdr:txBody>
      </xdr:sp>
      <xdr:sp macro="" textlink="$P$1226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P$1227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228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P$1229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P$1230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1231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Q$1226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Q$1227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Q$1228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Q$1229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Q$1230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Q$1231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R$1226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4.990</a:t>
            </a:fld>
            <a:endParaRPr lang="pt-BR" sz="1100" b="0"/>
          </a:p>
        </xdr:txBody>
      </xdr:sp>
      <xdr:sp macro="" textlink="$R$1227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4.093</a:t>
            </a:fld>
            <a:endParaRPr lang="pt-BR" sz="1100" b="0"/>
          </a:p>
        </xdr:txBody>
      </xdr:sp>
      <xdr:sp macro="" textlink="$R$1228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555</a:t>
            </a:fld>
            <a:endParaRPr lang="pt-BR" sz="1100" b="0"/>
          </a:p>
        </xdr:txBody>
      </xdr:sp>
      <xdr:sp macro="" textlink="$R$1229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850</a:t>
            </a:fld>
            <a:endParaRPr lang="pt-BR" sz="1100" b="0"/>
          </a:p>
        </xdr:txBody>
      </xdr:sp>
      <xdr:sp macro="" textlink="$R$1230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8.641</a:t>
            </a:fld>
            <a:endParaRPr lang="pt-BR" sz="1100" b="0"/>
          </a:p>
        </xdr:txBody>
      </xdr:sp>
      <xdr:sp macro="" textlink="$R$1231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688</a:t>
            </a:fld>
            <a:endParaRPr lang="pt-BR" sz="1100" b="0"/>
          </a:p>
        </xdr:txBody>
      </xdr:sp>
      <xdr:sp macro="" textlink="$T$1226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5.839</a:t>
            </a:fld>
            <a:endParaRPr lang="pt-BR" sz="1100" b="0"/>
          </a:p>
        </xdr:txBody>
      </xdr:sp>
      <xdr:sp macro="" textlink="$T$1227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4.698</a:t>
            </a:fld>
            <a:endParaRPr lang="pt-BR" sz="1100" b="0"/>
          </a:p>
        </xdr:txBody>
      </xdr:sp>
      <xdr:sp macro="" textlink="$T$1228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1.119</a:t>
            </a:fld>
            <a:endParaRPr lang="pt-BR" sz="1100" b="0"/>
          </a:p>
        </xdr:txBody>
      </xdr:sp>
      <xdr:sp macro="" textlink="$T$1229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793</a:t>
            </a:fld>
            <a:endParaRPr lang="pt-BR" sz="1100" b="0"/>
          </a:p>
        </xdr:txBody>
      </xdr:sp>
      <xdr:sp macro="" textlink="$T$1230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8.302</a:t>
            </a:fld>
            <a:endParaRPr lang="pt-BR" sz="1100" b="0"/>
          </a:p>
        </xdr:txBody>
      </xdr:sp>
      <xdr:sp macro="" textlink="$T$1231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853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1270</xdr:row>
      <xdr:rowOff>168482</xdr:rowOff>
    </xdr:from>
    <xdr:to>
      <xdr:col>9</xdr:col>
      <xdr:colOff>129694</xdr:colOff>
      <xdr:row>1278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52767265"/>
          <a:ext cx="5751741" cy="1378181"/>
          <a:chOff x="608951" y="174822971"/>
          <a:chExt cx="5702805" cy="1378181"/>
        </a:xfrm>
      </xdr:grpSpPr>
      <xdr:sp macro="" textlink="$M$1277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61,8</a:t>
            </a:fld>
            <a:endParaRPr lang="pt-BR" sz="1100" b="0"/>
          </a:p>
        </xdr:txBody>
      </xdr:sp>
      <xdr:sp macro="" textlink="$M$1278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65,7</a:t>
            </a:fld>
            <a:endParaRPr lang="pt-BR" sz="1100" b="0"/>
          </a:p>
        </xdr:txBody>
      </xdr:sp>
      <xdr:sp macro="" textlink="$M$1279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72,3</a:t>
            </a:fld>
            <a:endParaRPr lang="pt-BR" sz="1100" b="0"/>
          </a:p>
        </xdr:txBody>
      </xdr:sp>
      <xdr:sp macro="" textlink="$M$1280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44,7</a:t>
            </a:fld>
            <a:endParaRPr lang="pt-BR" sz="1100" b="0"/>
          </a:p>
        </xdr:txBody>
      </xdr:sp>
      <xdr:sp macro="" textlink="$O$1277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O$1278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O$1279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O$1280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277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P$1278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279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101</a:t>
            </a:fld>
            <a:endParaRPr lang="pt-BR" sz="1100" b="0"/>
          </a:p>
        </xdr:txBody>
      </xdr:sp>
      <xdr:sp macro="" textlink="$P$1280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277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278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Q$1279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105</a:t>
            </a:fld>
            <a:endParaRPr lang="pt-BR" sz="1100" b="0"/>
          </a:p>
        </xdr:txBody>
      </xdr:sp>
      <xdr:sp macro="" textlink="$Q$1280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R$1277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3.310</a:t>
            </a:fld>
            <a:endParaRPr lang="pt-BR" sz="1100" b="0"/>
          </a:p>
        </xdr:txBody>
      </xdr:sp>
      <xdr:sp macro="" textlink="$R$1278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369</a:t>
            </a:fld>
            <a:endParaRPr lang="pt-BR" sz="1100" b="0"/>
          </a:p>
        </xdr:txBody>
      </xdr:sp>
      <xdr:sp macro="" textlink="$R$1279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3.811</a:t>
            </a:fld>
            <a:endParaRPr lang="pt-BR" sz="1100" b="0"/>
          </a:p>
        </xdr:txBody>
      </xdr:sp>
      <xdr:sp macro="" textlink="$R$1280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103</a:t>
            </a:fld>
            <a:endParaRPr lang="pt-BR" sz="1100" b="0"/>
          </a:p>
        </xdr:txBody>
      </xdr:sp>
      <xdr:sp macro="" textlink="$T$1277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4.585</a:t>
            </a:fld>
            <a:endParaRPr lang="pt-BR" sz="1100" b="0"/>
          </a:p>
        </xdr:txBody>
      </xdr:sp>
      <xdr:sp macro="" textlink="$T$1278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352</a:t>
            </a:fld>
            <a:endParaRPr lang="pt-BR" sz="1100" b="0"/>
          </a:p>
        </xdr:txBody>
      </xdr:sp>
      <xdr:sp macro="" textlink="$T$1279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3.643</a:t>
            </a:fld>
            <a:endParaRPr lang="pt-BR" sz="1100" b="0"/>
          </a:p>
        </xdr:txBody>
      </xdr:sp>
      <xdr:sp macro="" textlink="$T$1280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252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1386</xdr:row>
      <xdr:rowOff>171450</xdr:rowOff>
    </xdr:from>
    <xdr:to>
      <xdr:col>3</xdr:col>
      <xdr:colOff>238162</xdr:colOff>
      <xdr:row>1388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1391</xdr:row>
      <xdr:rowOff>171450</xdr:rowOff>
    </xdr:from>
    <xdr:to>
      <xdr:col>3</xdr:col>
      <xdr:colOff>226182</xdr:colOff>
      <xdr:row>1392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1393</xdr:row>
      <xdr:rowOff>171450</xdr:rowOff>
    </xdr:from>
    <xdr:to>
      <xdr:col>3</xdr:col>
      <xdr:colOff>238162</xdr:colOff>
      <xdr:row>1394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1401</xdr:row>
      <xdr:rowOff>182021</xdr:rowOff>
    </xdr:from>
    <xdr:to>
      <xdr:col>3</xdr:col>
      <xdr:colOff>238162</xdr:colOff>
      <xdr:row>1402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1402</xdr:row>
      <xdr:rowOff>182021</xdr:rowOff>
    </xdr:from>
    <xdr:to>
      <xdr:col>3</xdr:col>
      <xdr:colOff>250141</xdr:colOff>
      <xdr:row>1403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1405</xdr:row>
      <xdr:rowOff>182021</xdr:rowOff>
    </xdr:from>
    <xdr:to>
      <xdr:col>3</xdr:col>
      <xdr:colOff>250141</xdr:colOff>
      <xdr:row>1406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1391</xdr:row>
      <xdr:rowOff>171450</xdr:rowOff>
    </xdr:from>
    <xdr:to>
      <xdr:col>5</xdr:col>
      <xdr:colOff>386862</xdr:colOff>
      <xdr:row>1392</xdr:row>
      <xdr:rowOff>152400</xdr:rowOff>
    </xdr:to>
    <xdr:sp macro="" textlink="$O$1411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1393</xdr:row>
      <xdr:rowOff>171450</xdr:rowOff>
    </xdr:from>
    <xdr:to>
      <xdr:col>5</xdr:col>
      <xdr:colOff>398841</xdr:colOff>
      <xdr:row>1394</xdr:row>
      <xdr:rowOff>152400</xdr:rowOff>
    </xdr:to>
    <xdr:sp macro="" textlink="$O$1413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46,61%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14,91%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1401</xdr:row>
      <xdr:rowOff>171438</xdr:rowOff>
    </xdr:from>
    <xdr:to>
      <xdr:col>5</xdr:col>
      <xdr:colOff>398841</xdr:colOff>
      <xdr:row>1402</xdr:row>
      <xdr:rowOff>152388</xdr:rowOff>
    </xdr:to>
    <xdr:sp macro="" textlink="$O$1421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1402</xdr:row>
      <xdr:rowOff>171438</xdr:rowOff>
    </xdr:from>
    <xdr:to>
      <xdr:col>5</xdr:col>
      <xdr:colOff>410821</xdr:colOff>
      <xdr:row>1403</xdr:row>
      <xdr:rowOff>152388</xdr:rowOff>
    </xdr:to>
    <xdr:sp macro="" textlink="$O$1422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1405</xdr:row>
      <xdr:rowOff>171438</xdr:rowOff>
    </xdr:from>
    <xdr:to>
      <xdr:col>5</xdr:col>
      <xdr:colOff>410821</xdr:colOff>
      <xdr:row>1406</xdr:row>
      <xdr:rowOff>152388</xdr:rowOff>
    </xdr:to>
    <xdr:sp macro="" textlink="$O$1425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1391</xdr:row>
      <xdr:rowOff>180975</xdr:rowOff>
    </xdr:from>
    <xdr:to>
      <xdr:col>7</xdr:col>
      <xdr:colOff>214789</xdr:colOff>
      <xdr:row>1392</xdr:row>
      <xdr:rowOff>161925</xdr:rowOff>
    </xdr:to>
    <xdr:sp macro="" textlink="$P$1411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1393</xdr:row>
      <xdr:rowOff>180975</xdr:rowOff>
    </xdr:from>
    <xdr:to>
      <xdr:col>7</xdr:col>
      <xdr:colOff>217244</xdr:colOff>
      <xdr:row>1394</xdr:row>
      <xdr:rowOff>161925</xdr:rowOff>
    </xdr:to>
    <xdr:sp macro="" textlink="$P$1413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1401</xdr:row>
      <xdr:rowOff>180963</xdr:rowOff>
    </xdr:from>
    <xdr:to>
      <xdr:col>7</xdr:col>
      <xdr:colOff>217244</xdr:colOff>
      <xdr:row>1402</xdr:row>
      <xdr:rowOff>161913</xdr:rowOff>
    </xdr:to>
    <xdr:sp macro="" textlink="$P$1421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180963</xdr:rowOff>
    </xdr:from>
    <xdr:to>
      <xdr:col>7</xdr:col>
      <xdr:colOff>219698</xdr:colOff>
      <xdr:row>1403</xdr:row>
      <xdr:rowOff>161913</xdr:rowOff>
    </xdr:to>
    <xdr:sp macro="" textlink="$P$1422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1405</xdr:row>
      <xdr:rowOff>180963</xdr:rowOff>
    </xdr:from>
    <xdr:to>
      <xdr:col>7</xdr:col>
      <xdr:colOff>219698</xdr:colOff>
      <xdr:row>1406</xdr:row>
      <xdr:rowOff>161913</xdr:rowOff>
    </xdr:to>
    <xdr:sp macro="" textlink="$P$1425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1391</xdr:row>
      <xdr:rowOff>180975</xdr:rowOff>
    </xdr:from>
    <xdr:to>
      <xdr:col>9</xdr:col>
      <xdr:colOff>376091</xdr:colOff>
      <xdr:row>1392</xdr:row>
      <xdr:rowOff>161925</xdr:rowOff>
    </xdr:to>
    <xdr:sp macro="" textlink="$Q$1411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1392</xdr:row>
      <xdr:rowOff>180975</xdr:rowOff>
    </xdr:from>
    <xdr:to>
      <xdr:col>9</xdr:col>
      <xdr:colOff>378546</xdr:colOff>
      <xdr:row>1393</xdr:row>
      <xdr:rowOff>161925</xdr:rowOff>
    </xdr:to>
    <xdr:sp macro="" textlink="$Q$1412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1393</xdr:row>
      <xdr:rowOff>180975</xdr:rowOff>
    </xdr:from>
    <xdr:to>
      <xdr:col>9</xdr:col>
      <xdr:colOff>369021</xdr:colOff>
      <xdr:row>1394</xdr:row>
      <xdr:rowOff>161925</xdr:rowOff>
    </xdr:to>
    <xdr:sp macro="" textlink="$Q$1413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1400</xdr:row>
      <xdr:rowOff>180963</xdr:rowOff>
    </xdr:from>
    <xdr:to>
      <xdr:col>9</xdr:col>
      <xdr:colOff>369021</xdr:colOff>
      <xdr:row>1401</xdr:row>
      <xdr:rowOff>161913</xdr:rowOff>
    </xdr:to>
    <xdr:sp macro="" textlink="$Q$1420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1401</xdr:row>
      <xdr:rowOff>180963</xdr:rowOff>
    </xdr:from>
    <xdr:to>
      <xdr:col>9</xdr:col>
      <xdr:colOff>378546</xdr:colOff>
      <xdr:row>1402</xdr:row>
      <xdr:rowOff>161913</xdr:rowOff>
    </xdr:to>
    <xdr:sp macro="" textlink="$Q$1421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180963</xdr:rowOff>
    </xdr:from>
    <xdr:to>
      <xdr:col>9</xdr:col>
      <xdr:colOff>381000</xdr:colOff>
      <xdr:row>1403</xdr:row>
      <xdr:rowOff>161913</xdr:rowOff>
    </xdr:to>
    <xdr:sp macro="" textlink="$Q$1422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99,35%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1405</xdr:row>
      <xdr:rowOff>180963</xdr:rowOff>
    </xdr:from>
    <xdr:to>
      <xdr:col>9</xdr:col>
      <xdr:colOff>381000</xdr:colOff>
      <xdr:row>1406</xdr:row>
      <xdr:rowOff>161913</xdr:rowOff>
    </xdr:to>
    <xdr:sp macro="" textlink="$Q$1425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1387</xdr:row>
      <xdr:rowOff>161925</xdr:rowOff>
    </xdr:from>
    <xdr:to>
      <xdr:col>3</xdr:col>
      <xdr:colOff>247064</xdr:colOff>
      <xdr:row>1388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1387</xdr:row>
      <xdr:rowOff>161925</xdr:rowOff>
    </xdr:from>
    <xdr:to>
      <xdr:col>5</xdr:col>
      <xdr:colOff>424962</xdr:colOff>
      <xdr:row>1388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1387</xdr:row>
      <xdr:rowOff>161925</xdr:rowOff>
    </xdr:from>
    <xdr:to>
      <xdr:col>7</xdr:col>
      <xdr:colOff>207719</xdr:colOff>
      <xdr:row>1388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1387</xdr:row>
      <xdr:rowOff>161925</xdr:rowOff>
    </xdr:from>
    <xdr:to>
      <xdr:col>9</xdr:col>
      <xdr:colOff>376091</xdr:colOff>
      <xdr:row>1388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1386</xdr:row>
      <xdr:rowOff>180975</xdr:rowOff>
    </xdr:from>
    <xdr:to>
      <xdr:col>9</xdr:col>
      <xdr:colOff>397596</xdr:colOff>
      <xdr:row>1387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1392</xdr:row>
      <xdr:rowOff>13244</xdr:rowOff>
    </xdr:from>
    <xdr:to>
      <xdr:col>3</xdr:col>
      <xdr:colOff>244572</xdr:colOff>
      <xdr:row>1392</xdr:row>
      <xdr:rowOff>184694</xdr:rowOff>
    </xdr:to>
    <xdr:sp macro="" textlink="$M$1411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1394</xdr:row>
      <xdr:rowOff>13244</xdr:rowOff>
    </xdr:from>
    <xdr:to>
      <xdr:col>3</xdr:col>
      <xdr:colOff>247026</xdr:colOff>
      <xdr:row>1394</xdr:row>
      <xdr:rowOff>184694</xdr:rowOff>
    </xdr:to>
    <xdr:sp macro="" textlink="$M$1413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1402</xdr:row>
      <xdr:rowOff>13232</xdr:rowOff>
    </xdr:from>
    <xdr:to>
      <xdr:col>3</xdr:col>
      <xdr:colOff>247026</xdr:colOff>
      <xdr:row>1402</xdr:row>
      <xdr:rowOff>184682</xdr:rowOff>
    </xdr:to>
    <xdr:sp macro="" textlink="$M$1421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13232</xdr:rowOff>
    </xdr:from>
    <xdr:to>
      <xdr:col>3</xdr:col>
      <xdr:colOff>249481</xdr:colOff>
      <xdr:row>1403</xdr:row>
      <xdr:rowOff>184682</xdr:rowOff>
    </xdr:to>
    <xdr:sp macro="" textlink="$M$1422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1406</xdr:row>
      <xdr:rowOff>13232</xdr:rowOff>
    </xdr:from>
    <xdr:to>
      <xdr:col>3</xdr:col>
      <xdr:colOff>249481</xdr:colOff>
      <xdr:row>1406</xdr:row>
      <xdr:rowOff>184682</xdr:rowOff>
    </xdr:to>
    <xdr:sp macro="" textlink="$M$1425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1404</xdr:row>
      <xdr:rowOff>1046</xdr:rowOff>
    </xdr:from>
    <xdr:to>
      <xdr:col>3</xdr:col>
      <xdr:colOff>250141</xdr:colOff>
      <xdr:row>1404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1403</xdr:row>
      <xdr:rowOff>180963</xdr:rowOff>
    </xdr:from>
    <xdr:to>
      <xdr:col>5</xdr:col>
      <xdr:colOff>410821</xdr:colOff>
      <xdr:row>1404</xdr:row>
      <xdr:rowOff>161913</xdr:rowOff>
    </xdr:to>
    <xdr:sp macro="" textlink="$O$1423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190488</xdr:rowOff>
    </xdr:from>
    <xdr:to>
      <xdr:col>7</xdr:col>
      <xdr:colOff>219698</xdr:colOff>
      <xdr:row>1404</xdr:row>
      <xdr:rowOff>171438</xdr:rowOff>
    </xdr:to>
    <xdr:sp macro="" textlink="$P$1423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190488</xdr:rowOff>
    </xdr:from>
    <xdr:to>
      <xdr:col>9</xdr:col>
      <xdr:colOff>381000</xdr:colOff>
      <xdr:row>1404</xdr:row>
      <xdr:rowOff>171438</xdr:rowOff>
    </xdr:to>
    <xdr:sp macro="" textlink="$Q$1423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22757</xdr:rowOff>
    </xdr:from>
    <xdr:to>
      <xdr:col>3</xdr:col>
      <xdr:colOff>249481</xdr:colOff>
      <xdr:row>1405</xdr:row>
      <xdr:rowOff>3707</xdr:rowOff>
    </xdr:to>
    <xdr:sp macro="" textlink="$M$1423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1319</xdr:row>
      <xdr:rowOff>172357</xdr:rowOff>
    </xdr:from>
    <xdr:to>
      <xdr:col>9</xdr:col>
      <xdr:colOff>108132</xdr:colOff>
      <xdr:row>1325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62105640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8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56,5</a:t>
              </a:fld>
              <a:endParaRPr lang="pt-BR" sz="1100" b="0"/>
            </a:p>
          </xdr:txBody>
        </xdr:sp>
        <xdr:sp macro="" textlink="$O$1338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78</a:t>
              </a:fld>
              <a:endParaRPr lang="pt-BR" sz="1100" b="0"/>
            </a:p>
          </xdr:txBody>
        </xdr:sp>
        <xdr:sp macro="" textlink="$P$1338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46</a:t>
              </a:fld>
              <a:endParaRPr lang="pt-BR" sz="1100" b="0"/>
            </a:p>
          </xdr:txBody>
        </xdr:sp>
        <xdr:sp macro="" textlink="$Q$1338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46</a:t>
              </a:fld>
              <a:endParaRPr lang="pt-BR" sz="1100" b="0"/>
            </a:p>
          </xdr:txBody>
        </xdr:sp>
        <xdr:sp macro="" textlink="$R$1338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6.013</a:t>
              </a:fld>
              <a:endParaRPr lang="pt-BR" sz="1100" b="0"/>
            </a:p>
          </xdr:txBody>
        </xdr:sp>
        <xdr:sp macro="" textlink="$T$1338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5.855</a:t>
              </a:fld>
              <a:endParaRPr lang="pt-BR" sz="1100" b="0"/>
            </a:p>
          </xdr:txBody>
        </xdr:sp>
      </xdr:grpSp>
      <xdr:sp macro="" textlink="$M$1341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20,4</a:t>
            </a:fld>
            <a:endParaRPr lang="pt-BR" sz="1100" b="1"/>
          </a:p>
        </xdr:txBody>
      </xdr:sp>
      <xdr:sp macro="" textlink="$O$1341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50</a:t>
            </a:fld>
            <a:endParaRPr lang="pt-BR" sz="1100" b="1"/>
          </a:p>
        </xdr:txBody>
      </xdr:sp>
      <xdr:sp macro="" textlink="$P$1341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39</a:t>
            </a:fld>
            <a:endParaRPr lang="pt-BR" sz="1100" b="1"/>
          </a:p>
        </xdr:txBody>
      </xdr:sp>
      <xdr:sp macro="" textlink="$Q$1341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43</a:t>
            </a:fld>
            <a:endParaRPr lang="pt-BR" sz="1100" b="1"/>
          </a:p>
        </xdr:txBody>
      </xdr:sp>
      <xdr:sp macro="" textlink="$R$1341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1.500</a:t>
            </a:fld>
            <a:endParaRPr lang="pt-BR" sz="1100" b="1"/>
          </a:p>
        </xdr:txBody>
      </xdr:sp>
      <xdr:sp macro="" textlink="$T$1341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1.690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1334</xdr:row>
      <xdr:rowOff>9525</xdr:rowOff>
    </xdr:from>
    <xdr:to>
      <xdr:col>9</xdr:col>
      <xdr:colOff>647026</xdr:colOff>
      <xdr:row>1368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64800308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2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562,16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42,96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3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41,26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4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303,45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870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1.026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4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87,55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1.026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130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937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1.074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1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822,12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47,47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9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490,19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9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39,37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2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299,91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2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2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2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2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28,24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1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113,38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1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85,17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9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615,47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9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105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9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9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9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72,25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1217</xdr:row>
      <xdr:rowOff>28575</xdr:rowOff>
    </xdr:from>
    <xdr:to>
      <xdr:col>5</xdr:col>
      <xdr:colOff>409574</xdr:colOff>
      <xdr:row>1218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1130</xdr:row>
      <xdr:rowOff>186172</xdr:rowOff>
    </xdr:from>
    <xdr:to>
      <xdr:col>10</xdr:col>
      <xdr:colOff>79127</xdr:colOff>
      <xdr:row>1177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26106672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1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1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8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8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8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9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9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136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9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478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3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3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26,73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3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4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5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2.808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5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5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5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5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6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6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6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9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9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9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907,84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50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1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2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343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29,57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3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3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3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5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6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7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8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4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9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437,36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60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0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0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0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0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376,76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6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6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6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6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20,64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6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836,41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4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4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4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3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123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2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7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8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7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8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9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70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70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83,11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70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256,18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1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3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142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97,38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476,95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4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4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4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5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3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4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5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27,52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579,42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40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0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0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0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0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792,32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1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1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1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1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19,25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1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738,79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2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6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798,10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7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7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7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694,63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2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2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2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140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1204</xdr:row>
      <xdr:rowOff>101601</xdr:rowOff>
    </xdr:from>
    <xdr:to>
      <xdr:col>8</xdr:col>
      <xdr:colOff>128379</xdr:colOff>
      <xdr:row>1204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1197</xdr:row>
      <xdr:rowOff>119799</xdr:rowOff>
    </xdr:from>
    <xdr:to>
      <xdr:col>6</xdr:col>
      <xdr:colOff>315705</xdr:colOff>
      <xdr:row>1197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1178</xdr:row>
      <xdr:rowOff>141976</xdr:rowOff>
    </xdr:from>
    <xdr:to>
      <xdr:col>10</xdr:col>
      <xdr:colOff>100061</xdr:colOff>
      <xdr:row>1217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35206476"/>
          <a:ext cx="6891800" cy="7369523"/>
          <a:chOff x="0" y="178068976"/>
          <a:chExt cx="7015211" cy="7369523"/>
        </a:xfrm>
      </xdr:grpSpPr>
      <xdr:sp macro="" textlink="$Q$1214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2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207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3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6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0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0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0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2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2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2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136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5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5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8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8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2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3.376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2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2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40,47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629,93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2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2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4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4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9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9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1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6.406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5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7.085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7.375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88,78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1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1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1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85,38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60,77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2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4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4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4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0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0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0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8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8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8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9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46,27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9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3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3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3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3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3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7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7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7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6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6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6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6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38,40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9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9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9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9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9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84,43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1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114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1395</xdr:row>
      <xdr:rowOff>169358</xdr:rowOff>
    </xdr:from>
    <xdr:to>
      <xdr:col>3</xdr:col>
      <xdr:colOff>244195</xdr:colOff>
      <xdr:row>1396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1394</xdr:row>
      <xdr:rowOff>179947</xdr:rowOff>
    </xdr:from>
    <xdr:to>
      <xdr:col>5</xdr:col>
      <xdr:colOff>392161</xdr:colOff>
      <xdr:row>1395</xdr:row>
      <xdr:rowOff>160897</xdr:rowOff>
    </xdr:to>
    <xdr:sp macro="" textlink="$O$1414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1394</xdr:row>
      <xdr:rowOff>189472</xdr:rowOff>
    </xdr:from>
    <xdr:to>
      <xdr:col>7</xdr:col>
      <xdr:colOff>220089</xdr:colOff>
      <xdr:row>1395</xdr:row>
      <xdr:rowOff>170422</xdr:rowOff>
    </xdr:to>
    <xdr:sp macro="" textlink="$P$1414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1394</xdr:row>
      <xdr:rowOff>189472</xdr:rowOff>
    </xdr:from>
    <xdr:to>
      <xdr:col>9</xdr:col>
      <xdr:colOff>362341</xdr:colOff>
      <xdr:row>1395</xdr:row>
      <xdr:rowOff>170422</xdr:rowOff>
    </xdr:to>
    <xdr:sp macro="" textlink="$Q$1414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1395</xdr:row>
      <xdr:rowOff>21741</xdr:rowOff>
    </xdr:from>
    <xdr:to>
      <xdr:col>3</xdr:col>
      <xdr:colOff>249871</xdr:colOff>
      <xdr:row>1396</xdr:row>
      <xdr:rowOff>2691</xdr:rowOff>
    </xdr:to>
    <xdr:sp macro="" textlink="$M$1414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1395</xdr:row>
      <xdr:rowOff>169321</xdr:rowOff>
    </xdr:from>
    <xdr:to>
      <xdr:col>5</xdr:col>
      <xdr:colOff>381539</xdr:colOff>
      <xdr:row>1396</xdr:row>
      <xdr:rowOff>150271</xdr:rowOff>
    </xdr:to>
    <xdr:sp macro="" textlink="$O$1415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1395</xdr:row>
      <xdr:rowOff>178846</xdr:rowOff>
    </xdr:from>
    <xdr:to>
      <xdr:col>7</xdr:col>
      <xdr:colOff>218992</xdr:colOff>
      <xdr:row>1396</xdr:row>
      <xdr:rowOff>159796</xdr:rowOff>
    </xdr:to>
    <xdr:sp macro="" textlink="$P$1415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1395</xdr:row>
      <xdr:rowOff>178846</xdr:rowOff>
    </xdr:from>
    <xdr:to>
      <xdr:col>9</xdr:col>
      <xdr:colOff>351719</xdr:colOff>
      <xdr:row>1396</xdr:row>
      <xdr:rowOff>159796</xdr:rowOff>
    </xdr:to>
    <xdr:sp macro="" textlink="$Q$1415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1396</xdr:row>
      <xdr:rowOff>11115</xdr:rowOff>
    </xdr:from>
    <xdr:to>
      <xdr:col>3</xdr:col>
      <xdr:colOff>248774</xdr:colOff>
      <xdr:row>1396</xdr:row>
      <xdr:rowOff>182565</xdr:rowOff>
    </xdr:to>
    <xdr:sp macro="" textlink="$M$1415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1088</xdr:row>
      <xdr:rowOff>28748</xdr:rowOff>
    </xdr:from>
    <xdr:to>
      <xdr:col>7</xdr:col>
      <xdr:colOff>142657</xdr:colOff>
      <xdr:row>1089</xdr:row>
      <xdr:rowOff>19224</xdr:rowOff>
    </xdr:to>
    <xdr:sp macro="" textlink="$M$1089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16.382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1260</xdr:row>
      <xdr:rowOff>180678</xdr:rowOff>
    </xdr:from>
    <xdr:to>
      <xdr:col>1</xdr:col>
      <xdr:colOff>415757</xdr:colOff>
      <xdr:row>1261</xdr:row>
      <xdr:rowOff>170178</xdr:rowOff>
    </xdr:to>
    <xdr:sp macro="" textlink="$R$1237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1278</xdr:row>
      <xdr:rowOff>14145</xdr:rowOff>
    </xdr:from>
    <xdr:to>
      <xdr:col>2</xdr:col>
      <xdr:colOff>857612</xdr:colOff>
      <xdr:row>1279</xdr:row>
      <xdr:rowOff>14146</xdr:rowOff>
    </xdr:to>
    <xdr:sp macro="" textlink="$M$1281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33,1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1278</xdr:row>
      <xdr:rowOff>8703</xdr:rowOff>
    </xdr:from>
    <xdr:to>
      <xdr:col>2</xdr:col>
      <xdr:colOff>1491324</xdr:colOff>
      <xdr:row>1278</xdr:row>
      <xdr:rowOff>188558</xdr:rowOff>
    </xdr:to>
    <xdr:sp macro="" textlink="$O$1281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92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1278</xdr:row>
      <xdr:rowOff>27753</xdr:rowOff>
    </xdr:from>
    <xdr:to>
      <xdr:col>4</xdr:col>
      <xdr:colOff>229565</xdr:colOff>
      <xdr:row>1279</xdr:row>
      <xdr:rowOff>18228</xdr:rowOff>
    </xdr:to>
    <xdr:sp macro="" textlink="$P$1281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83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1278</xdr:row>
      <xdr:rowOff>8703</xdr:rowOff>
    </xdr:from>
    <xdr:to>
      <xdr:col>5</xdr:col>
      <xdr:colOff>415571</xdr:colOff>
      <xdr:row>1278</xdr:row>
      <xdr:rowOff>189678</xdr:rowOff>
    </xdr:to>
    <xdr:sp macro="" textlink="$Q$1281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91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1278</xdr:row>
      <xdr:rowOff>27755</xdr:rowOff>
    </xdr:from>
    <xdr:to>
      <xdr:col>7</xdr:col>
      <xdr:colOff>261276</xdr:colOff>
      <xdr:row>1279</xdr:row>
      <xdr:rowOff>34335</xdr:rowOff>
    </xdr:to>
    <xdr:sp macro="" textlink="$R$1281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173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1278</xdr:row>
      <xdr:rowOff>36157</xdr:rowOff>
    </xdr:from>
    <xdr:to>
      <xdr:col>9</xdr:col>
      <xdr:colOff>130642</xdr:colOff>
      <xdr:row>1279</xdr:row>
      <xdr:rowOff>24282</xdr:rowOff>
    </xdr:to>
    <xdr:sp macro="" textlink="$T$1281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301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1278</xdr:row>
      <xdr:rowOff>18228</xdr:rowOff>
    </xdr:from>
    <xdr:to>
      <xdr:col>2</xdr:col>
      <xdr:colOff>367230</xdr:colOff>
      <xdr:row>1279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1312</xdr:row>
      <xdr:rowOff>96803</xdr:rowOff>
    </xdr:from>
    <xdr:to>
      <xdr:col>3</xdr:col>
      <xdr:colOff>8364</xdr:colOff>
      <xdr:row>1313</xdr:row>
      <xdr:rowOff>116417</xdr:rowOff>
    </xdr:to>
    <xdr:sp macro="" textlink="$V$1331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1313</xdr:row>
      <xdr:rowOff>130980</xdr:rowOff>
    </xdr:from>
    <xdr:to>
      <xdr:col>4</xdr:col>
      <xdr:colOff>453386</xdr:colOff>
      <xdr:row>1314</xdr:row>
      <xdr:rowOff>122310</xdr:rowOff>
    </xdr:to>
    <xdr:sp macro="" textlink="$V$1330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1282</xdr:row>
      <xdr:rowOff>83880</xdr:rowOff>
    </xdr:from>
    <xdr:to>
      <xdr:col>10</xdr:col>
      <xdr:colOff>144977</xdr:colOff>
      <xdr:row>1317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54968663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3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3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3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3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36,40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3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296,56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4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473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4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4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492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6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600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6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6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614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7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28,73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7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7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7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7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38,25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1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478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1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30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92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118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20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94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20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20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7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7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8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8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3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4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53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4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8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8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8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2.556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2.597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806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2.597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5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9,83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5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9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9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116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9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9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305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9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7,64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1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1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1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5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588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5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5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605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4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8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119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8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8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172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4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54,50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1.086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7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262,44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7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70,37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2.566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300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65,97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300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4.373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300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300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5.780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300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48,42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4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2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2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2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1229</xdr:row>
      <xdr:rowOff>0</xdr:rowOff>
    </xdr:from>
    <xdr:to>
      <xdr:col>10</xdr:col>
      <xdr:colOff>365959</xdr:colOff>
      <xdr:row>1272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44780000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6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40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40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40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6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34,92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6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281,47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9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2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2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320,99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8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9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9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9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9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45,10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9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836,52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1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1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799,90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67,34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607,50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49,30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725,01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77,94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6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84,71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6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8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8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8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1.180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3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3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658,68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5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80,52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5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596,08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9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9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475,28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71,64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639,72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67,22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547,45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5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3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79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50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1.036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50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50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1.053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1436</xdr:row>
      <xdr:rowOff>134649</xdr:rowOff>
    </xdr:from>
    <xdr:to>
      <xdr:col>10</xdr:col>
      <xdr:colOff>9350</xdr:colOff>
      <xdr:row>1452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84364714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4300735" y="232237739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44,1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1442</xdr:row>
      <xdr:rowOff>182562</xdr:rowOff>
    </xdr:from>
    <xdr:to>
      <xdr:col>0</xdr:col>
      <xdr:colOff>208975</xdr:colOff>
      <xdr:row>1444</xdr:row>
      <xdr:rowOff>30162</xdr:rowOff>
    </xdr:to>
    <xdr:sp macro="" textlink="$K$1474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1456</xdr:row>
      <xdr:rowOff>14305</xdr:rowOff>
    </xdr:from>
    <xdr:to>
      <xdr:col>3</xdr:col>
      <xdr:colOff>409575</xdr:colOff>
      <xdr:row>1466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1459</xdr:row>
      <xdr:rowOff>72768</xdr:rowOff>
    </xdr:from>
    <xdr:to>
      <xdr:col>0</xdr:col>
      <xdr:colOff>160368</xdr:colOff>
      <xdr:row>1460</xdr:row>
      <xdr:rowOff>68989</xdr:rowOff>
    </xdr:to>
    <xdr:sp macro="" textlink="$K$1474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7</xdr:col>
      <xdr:colOff>344811</xdr:colOff>
      <xdr:row>1475</xdr:row>
      <xdr:rowOff>121328</xdr:rowOff>
    </xdr:from>
    <xdr:to>
      <xdr:col>8</xdr:col>
      <xdr:colOff>405847</xdr:colOff>
      <xdr:row>1476</xdr:row>
      <xdr:rowOff>99392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455181" y="258547002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63,3%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1475</xdr:row>
      <xdr:rowOff>53719</xdr:rowOff>
    </xdr:from>
    <xdr:to>
      <xdr:col>4</xdr:col>
      <xdr:colOff>131793</xdr:colOff>
      <xdr:row>1476</xdr:row>
      <xdr:rowOff>49940</xdr:rowOff>
    </xdr:to>
    <xdr:sp macro="" textlink="$K$1474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-0,1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-5,0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44,1%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629479</xdr:colOff>
      <xdr:row>1460</xdr:row>
      <xdr:rowOff>78979</xdr:rowOff>
    </xdr:from>
    <xdr:to>
      <xdr:col>2</xdr:col>
      <xdr:colOff>1254004</xdr:colOff>
      <xdr:row>1461</xdr:row>
      <xdr:rowOff>91110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029240" y="255647153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65,3%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1456</xdr:row>
      <xdr:rowOff>14268</xdr:rowOff>
    </xdr:from>
    <xdr:to>
      <xdr:col>10</xdr:col>
      <xdr:colOff>2159</xdr:colOff>
      <xdr:row>1466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389282</xdr:colOff>
      <xdr:row>1461</xdr:row>
      <xdr:rowOff>58035</xdr:rowOff>
    </xdr:from>
    <xdr:to>
      <xdr:col>8</xdr:col>
      <xdr:colOff>605191</xdr:colOff>
      <xdr:row>1462</xdr:row>
      <xdr:rowOff>74543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499652" y="255816709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40,4%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1471</xdr:row>
      <xdr:rowOff>19050</xdr:rowOff>
    </xdr:from>
    <xdr:to>
      <xdr:col>3</xdr:col>
      <xdr:colOff>409575</xdr:colOff>
      <xdr:row>1481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1459</xdr:row>
      <xdr:rowOff>61912</xdr:rowOff>
    </xdr:from>
    <xdr:to>
      <xdr:col>4</xdr:col>
      <xdr:colOff>150843</xdr:colOff>
      <xdr:row>1460</xdr:row>
      <xdr:rowOff>58133</xdr:rowOff>
    </xdr:to>
    <xdr:sp macro="" textlink="$K$1474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1475</xdr:row>
      <xdr:rowOff>38100</xdr:rowOff>
    </xdr:from>
    <xdr:to>
      <xdr:col>0</xdr:col>
      <xdr:colOff>160368</xdr:colOff>
      <xdr:row>1476</xdr:row>
      <xdr:rowOff>34321</xdr:rowOff>
    </xdr:to>
    <xdr:sp macro="" textlink="$K$1474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621195</xdr:colOff>
      <xdr:row>1475</xdr:row>
      <xdr:rowOff>178713</xdr:rowOff>
    </xdr:from>
    <xdr:to>
      <xdr:col>2</xdr:col>
      <xdr:colOff>1226678</xdr:colOff>
      <xdr:row>1476</xdr:row>
      <xdr:rowOff>149087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020956" y="258604387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44,7%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1083</xdr:row>
      <xdr:rowOff>33668</xdr:rowOff>
    </xdr:from>
    <xdr:to>
      <xdr:col>9</xdr:col>
      <xdr:colOff>557718</xdr:colOff>
      <xdr:row>1119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1115</xdr:row>
      <xdr:rowOff>62426</xdr:rowOff>
    </xdr:from>
    <xdr:to>
      <xdr:col>9</xdr:col>
      <xdr:colOff>371202</xdr:colOff>
      <xdr:row>1116</xdr:row>
      <xdr:rowOff>47187</xdr:rowOff>
    </xdr:to>
    <xdr:sp macro="" textlink="$M$1122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17.980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2,14%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1.758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6,44%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1.758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0,51%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3.808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-1.257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-1.272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-6.922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-5.527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-5.665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-4.255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-1.898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5.304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5.288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1.846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1.838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3.442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3.466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5.288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5.304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46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31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122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122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95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127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127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76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9.683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4,57%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3.940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3.764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2,99%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2.562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2.464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8,46%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7.292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6.963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8.564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8.220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1.576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-52,4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1.934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23.082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3,85%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3.214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3.166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0,49%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471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16,96%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12.567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13.962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14.533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14.113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25,56%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20.060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21.035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-10,9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82.571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25,68%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21.976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21.134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9,37%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8.031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7.713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2,44%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45.325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44.592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43,16%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36.722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35.521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24.765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-256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6.452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13.352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11,00%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10.299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9.050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1,40%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1.020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1.150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1,84%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1.554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1.518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15.602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15.420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16,37%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14.631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13.476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-59,6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65,3%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76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95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0,39%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344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317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4,26%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3.505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4.718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4.656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5,66%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235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235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235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225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446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418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1082</xdr:row>
      <xdr:rowOff>53025</xdr:rowOff>
    </xdr:from>
    <xdr:to>
      <xdr:col>9</xdr:col>
      <xdr:colOff>535327</xdr:colOff>
      <xdr:row>1119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16829525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5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49.642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3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7.731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4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45.215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7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11.901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8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10.659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645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2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91.281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6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5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5.759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5.137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0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8.722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6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2.510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-165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5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-1.475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4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-1.640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2.359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4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8.989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392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7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14.937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2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1.822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5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5.759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3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3.937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0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24.965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10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7.852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2.010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2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7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12.754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1.454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1.147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20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3.113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6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-157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8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15h31min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1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-645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5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7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-645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9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10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5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5.759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7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209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5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4.837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8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701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9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16.382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1435</xdr:row>
      <xdr:rowOff>66675</xdr:rowOff>
    </xdr:from>
    <xdr:to>
      <xdr:col>8</xdr:col>
      <xdr:colOff>219075</xdr:colOff>
      <xdr:row>1435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1434</xdr:row>
      <xdr:rowOff>61544</xdr:rowOff>
    </xdr:from>
    <xdr:to>
      <xdr:col>8</xdr:col>
      <xdr:colOff>221273</xdr:colOff>
      <xdr:row>1434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13.352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65,3%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10,2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82.571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-6,1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9.683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-10,8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23.082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44,7%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-4,7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40,4%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63,3%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128.688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1177</xdr:row>
      <xdr:rowOff>28575</xdr:rowOff>
    </xdr:from>
    <xdr:to>
      <xdr:col>9</xdr:col>
      <xdr:colOff>274154</xdr:colOff>
      <xdr:row>1179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1228</xdr:row>
      <xdr:rowOff>19050</xdr:rowOff>
    </xdr:from>
    <xdr:to>
      <xdr:col>9</xdr:col>
      <xdr:colOff>340829</xdr:colOff>
      <xdr:row>1230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1278</xdr:row>
      <xdr:rowOff>176886</xdr:rowOff>
    </xdr:from>
    <xdr:to>
      <xdr:col>9</xdr:col>
      <xdr:colOff>369404</xdr:colOff>
      <xdr:row>1280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1329</xdr:row>
      <xdr:rowOff>95250</xdr:rowOff>
    </xdr:from>
    <xdr:to>
      <xdr:col>9</xdr:col>
      <xdr:colOff>302729</xdr:colOff>
      <xdr:row>1331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1378</xdr:row>
      <xdr:rowOff>171450</xdr:rowOff>
    </xdr:from>
    <xdr:to>
      <xdr:col>9</xdr:col>
      <xdr:colOff>302729</xdr:colOff>
      <xdr:row>1380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4.656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1.758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10.730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3.505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39.429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37.114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45,10%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5.288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5.304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6,44%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2.011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2,44%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12.084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11.729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14,25%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14.472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15.804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19,20%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83.993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82.299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-31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-46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84.024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82.345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3.764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2.464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8.220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21.134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9.724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3.166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13.962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14.113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9.050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1.150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1.518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15.420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5.304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46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-1.898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-5.665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-6.922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-1.257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317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10.337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12,56%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44.592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418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1233</xdr:row>
      <xdr:rowOff>125319</xdr:rowOff>
    </xdr:from>
    <xdr:to>
      <xdr:col>6</xdr:col>
      <xdr:colOff>466725</xdr:colOff>
      <xdr:row>1235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1234</xdr:row>
      <xdr:rowOff>35050</xdr:rowOff>
    </xdr:from>
    <xdr:to>
      <xdr:col>4</xdr:col>
      <xdr:colOff>382109</xdr:colOff>
      <xdr:row>1235</xdr:row>
      <xdr:rowOff>23060</xdr:rowOff>
    </xdr:to>
    <xdr:sp macro="" textlink="$P$1251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108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1235</xdr:row>
      <xdr:rowOff>30710</xdr:rowOff>
    </xdr:from>
    <xdr:to>
      <xdr:col>4</xdr:col>
      <xdr:colOff>382109</xdr:colOff>
      <xdr:row>1236</xdr:row>
      <xdr:rowOff>18720</xdr:rowOff>
    </xdr:to>
    <xdr:sp macro="" textlink="$V$1251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128135</xdr:rowOff>
    </xdr:from>
    <xdr:to>
      <xdr:col>4</xdr:col>
      <xdr:colOff>382109</xdr:colOff>
      <xdr:row>1235</xdr:row>
      <xdr:rowOff>116145</xdr:rowOff>
    </xdr:to>
    <xdr:sp macro="" textlink="$Q$1251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326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1235</xdr:row>
      <xdr:rowOff>132094</xdr:rowOff>
    </xdr:from>
    <xdr:to>
      <xdr:col>5</xdr:col>
      <xdr:colOff>376399</xdr:colOff>
      <xdr:row>1236</xdr:row>
      <xdr:rowOff>89619</xdr:rowOff>
    </xdr:to>
    <xdr:sp macro="" textlink="$T$1251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74,93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1235</xdr:row>
      <xdr:rowOff>34428</xdr:rowOff>
    </xdr:from>
    <xdr:to>
      <xdr:col>5</xdr:col>
      <xdr:colOff>368642</xdr:colOff>
      <xdr:row>1236</xdr:row>
      <xdr:rowOff>29022</xdr:rowOff>
    </xdr:to>
    <xdr:sp macro="" textlink="$R$1251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757,33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1269</xdr:row>
      <xdr:rowOff>188346</xdr:rowOff>
    </xdr:from>
    <xdr:to>
      <xdr:col>9</xdr:col>
      <xdr:colOff>380999</xdr:colOff>
      <xdr:row>1271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1234</xdr:row>
      <xdr:rowOff>171450</xdr:rowOff>
    </xdr:from>
    <xdr:to>
      <xdr:col>5</xdr:col>
      <xdr:colOff>64119</xdr:colOff>
      <xdr:row>1236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BZ25" sqref="BZ25"/>
    </sheetView>
  </sheetViews>
  <sheetFormatPr defaultRowHeight="15" x14ac:dyDescent="0.25"/>
  <sheetData>
    <row r="13" spans="7:19" ht="15" customHeight="1" x14ac:dyDescent="0.25">
      <c r="G13" s="457" t="s">
        <v>590</v>
      </c>
      <c r="H13" s="457"/>
      <c r="I13" s="457"/>
      <c r="J13" s="457"/>
      <c r="K13" s="457"/>
      <c r="L13" s="457"/>
      <c r="M13" s="457"/>
      <c r="N13" s="457"/>
      <c r="O13" s="457"/>
      <c r="P13" s="457"/>
      <c r="Q13" s="457"/>
      <c r="R13" s="457"/>
      <c r="S13" s="348"/>
    </row>
    <row r="14" spans="7:19" ht="15" customHeight="1" x14ac:dyDescent="0.25">
      <c r="G14" s="457"/>
      <c r="H14" s="457"/>
      <c r="I14" s="457"/>
      <c r="J14" s="457"/>
      <c r="K14" s="457"/>
      <c r="L14" s="457"/>
      <c r="M14" s="457"/>
      <c r="N14" s="457"/>
      <c r="O14" s="457"/>
      <c r="P14" s="457"/>
      <c r="Q14" s="457"/>
      <c r="R14" s="457"/>
      <c r="S14" s="348"/>
    </row>
    <row r="15" spans="7:19" ht="15" customHeight="1" x14ac:dyDescent="0.25">
      <c r="G15" s="457"/>
      <c r="H15" s="457"/>
      <c r="I15" s="457"/>
      <c r="J15" s="457"/>
      <c r="K15" s="457"/>
      <c r="L15" s="457"/>
      <c r="M15" s="457"/>
      <c r="N15" s="457"/>
      <c r="O15" s="457"/>
      <c r="P15" s="457"/>
      <c r="Q15" s="457"/>
      <c r="R15" s="457"/>
      <c r="S15" s="348"/>
    </row>
    <row r="16" spans="7:19" ht="15" customHeight="1" x14ac:dyDescent="0.25"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348"/>
    </row>
    <row r="17" spans="7:19" ht="15" customHeight="1" x14ac:dyDescent="0.25"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348"/>
    </row>
    <row r="18" spans="7:19" ht="15" customHeight="1" x14ac:dyDescent="0.25">
      <c r="G18" s="457"/>
      <c r="H18" s="457"/>
      <c r="I18" s="457"/>
      <c r="J18" s="457"/>
      <c r="K18" s="457"/>
      <c r="L18" s="457"/>
      <c r="M18" s="457"/>
      <c r="N18" s="457"/>
      <c r="O18" s="457"/>
      <c r="P18" s="457"/>
      <c r="Q18" s="457"/>
      <c r="R18" s="457"/>
      <c r="S18" s="348"/>
    </row>
    <row r="19" spans="7:19" ht="15" customHeight="1" x14ac:dyDescent="0.25">
      <c r="G19" s="458" t="s">
        <v>511</v>
      </c>
      <c r="H19" s="459"/>
      <c r="I19" s="459"/>
      <c r="J19" s="459"/>
      <c r="K19" s="459"/>
      <c r="L19" s="459"/>
      <c r="M19" s="459"/>
      <c r="N19" s="459"/>
      <c r="O19" s="459"/>
      <c r="P19" s="459"/>
      <c r="Q19" s="459"/>
      <c r="R19" s="459"/>
      <c r="S19" s="348"/>
    </row>
    <row r="20" spans="7:19" ht="15" customHeight="1" x14ac:dyDescent="0.25">
      <c r="G20" s="459"/>
      <c r="H20" s="459"/>
      <c r="I20" s="459"/>
      <c r="J20" s="459"/>
      <c r="K20" s="459"/>
      <c r="L20" s="459"/>
      <c r="M20" s="459"/>
      <c r="N20" s="459"/>
      <c r="O20" s="459"/>
      <c r="P20" s="459"/>
      <c r="Q20" s="459"/>
      <c r="R20" s="459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7"/>
  <sheetViews>
    <sheetView showGridLines="0" tabSelected="1" view="pageLayout" zoomScale="115" zoomScaleNormal="100" zoomScaleSheetLayoutView="140" zoomScalePageLayoutView="115" workbookViewId="0">
      <selection activeCell="AB10" sqref="AB10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65" t="s">
        <v>409</v>
      </c>
      <c r="L1" s="465"/>
      <c r="M1" s="465"/>
      <c r="N1" s="465"/>
      <c r="O1" s="465"/>
      <c r="P1" s="465"/>
      <c r="Q1" s="465"/>
      <c r="R1" s="465"/>
      <c r="S1" s="465"/>
      <c r="T1" s="465"/>
      <c r="U1" s="465"/>
      <c r="V1" s="465"/>
      <c r="W1" s="465"/>
      <c r="X1" s="465"/>
      <c r="Y1" s="39"/>
    </row>
    <row r="2" spans="1:26" ht="15.75" customHeight="1" x14ac:dyDescent="0.25">
      <c r="A2" s="40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39"/>
    </row>
    <row r="3" spans="1:26" ht="15" customHeight="1" x14ac:dyDescent="0.25">
      <c r="K3" s="465"/>
      <c r="L3" s="465"/>
      <c r="M3" s="465"/>
      <c r="N3" s="465"/>
      <c r="O3" s="465"/>
      <c r="P3" s="465"/>
      <c r="Q3" s="465"/>
      <c r="R3" s="465"/>
      <c r="S3" s="465"/>
      <c r="T3" s="465"/>
      <c r="U3" s="465"/>
      <c r="V3" s="465"/>
      <c r="W3" s="465"/>
      <c r="X3" s="465"/>
      <c r="Y3" s="39"/>
    </row>
    <row r="4" spans="1:26" ht="15" customHeight="1" x14ac:dyDescent="0.25">
      <c r="K4" s="465"/>
      <c r="L4" s="465"/>
      <c r="M4" s="465"/>
      <c r="N4" s="465"/>
      <c r="O4" s="465"/>
      <c r="P4" s="465"/>
      <c r="Q4" s="465"/>
      <c r="R4" s="465"/>
      <c r="S4" s="465"/>
      <c r="T4" s="465"/>
      <c r="U4" s="465"/>
      <c r="V4" s="465"/>
      <c r="W4" s="465"/>
      <c r="X4" s="465"/>
      <c r="Y4" s="39"/>
    </row>
    <row r="5" spans="1:26" ht="20.25" customHeight="1" x14ac:dyDescent="0.25">
      <c r="G5" s="41"/>
      <c r="K5" s="465"/>
      <c r="L5" s="465"/>
      <c r="M5" s="465"/>
      <c r="N5" s="465"/>
      <c r="O5" s="465"/>
      <c r="P5" s="465"/>
      <c r="Q5" s="465"/>
      <c r="R5" s="465"/>
      <c r="S5" s="465"/>
      <c r="T5" s="465"/>
      <c r="U5" s="465"/>
      <c r="V5" s="465"/>
      <c r="W5" s="465"/>
      <c r="X5" s="465"/>
      <c r="Y5" s="39"/>
    </row>
    <row r="6" spans="1:26" s="42" customFormat="1" ht="12.75" customHeight="1" x14ac:dyDescent="0.25">
      <c r="C6" s="43" t="s">
        <v>428</v>
      </c>
      <c r="Q6" s="44"/>
      <c r="R6" s="44"/>
      <c r="S6" s="44"/>
      <c r="T6" s="45" t="s">
        <v>645</v>
      </c>
      <c r="U6" s="46"/>
      <c r="V6" s="42" t="s">
        <v>644</v>
      </c>
      <c r="X6" s="163" t="s">
        <v>642</v>
      </c>
      <c r="Y6" s="42" t="s">
        <v>643</v>
      </c>
    </row>
    <row r="7" spans="1:26" ht="21.75" customHeight="1" x14ac:dyDescent="0.25">
      <c r="F7" s="466" t="s">
        <v>646</v>
      </c>
      <c r="G7" s="466"/>
      <c r="H7" s="466"/>
      <c r="I7" s="466"/>
      <c r="J7" s="466"/>
      <c r="K7" s="47" t="s">
        <v>290</v>
      </c>
      <c r="L7" s="48"/>
      <c r="M7" s="49" t="s">
        <v>386</v>
      </c>
      <c r="N7" s="49"/>
      <c r="O7" s="50" t="s">
        <v>387</v>
      </c>
      <c r="P7" s="51" t="s">
        <v>388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381</v>
      </c>
      <c r="L8" s="38" t="s">
        <v>448</v>
      </c>
      <c r="M8" s="335">
        <v>39429</v>
      </c>
      <c r="N8" s="336" t="s">
        <v>449</v>
      </c>
      <c r="O8" s="337">
        <v>37114</v>
      </c>
      <c r="P8" s="179">
        <v>0.45096538232542316</v>
      </c>
      <c r="Q8" s="52"/>
      <c r="X8" s="38"/>
      <c r="Y8" s="38"/>
    </row>
    <row r="9" spans="1:26" x14ac:dyDescent="0.25">
      <c r="K9" s="54" t="s">
        <v>382</v>
      </c>
      <c r="L9" s="38" t="s">
        <v>351</v>
      </c>
      <c r="M9" s="335">
        <v>5288</v>
      </c>
      <c r="N9" s="336" t="s">
        <v>302</v>
      </c>
      <c r="O9" s="337">
        <v>5304</v>
      </c>
      <c r="P9" s="179">
        <v>6.4447927678343606E-2</v>
      </c>
      <c r="X9" s="38"/>
      <c r="Y9" s="38"/>
    </row>
    <row r="10" spans="1:26" x14ac:dyDescent="0.25">
      <c r="G10" s="59"/>
      <c r="H10" s="60"/>
      <c r="K10" s="54" t="s">
        <v>383</v>
      </c>
      <c r="L10" s="38" t="s">
        <v>347</v>
      </c>
      <c r="M10" s="335">
        <v>1990</v>
      </c>
      <c r="N10" s="336" t="s">
        <v>309</v>
      </c>
      <c r="O10" s="337">
        <v>2011</v>
      </c>
      <c r="P10" s="179">
        <v>2.4435290829779219E-2</v>
      </c>
      <c r="Q10" s="52"/>
      <c r="X10" s="38"/>
      <c r="Y10" s="38"/>
    </row>
    <row r="11" spans="1:26" x14ac:dyDescent="0.25">
      <c r="H11" s="60"/>
      <c r="K11" s="54" t="s">
        <v>384</v>
      </c>
      <c r="L11" s="38" t="s">
        <v>449</v>
      </c>
      <c r="M11" s="335">
        <v>12084</v>
      </c>
      <c r="N11" s="336" t="s">
        <v>449</v>
      </c>
      <c r="O11" s="337">
        <v>11729</v>
      </c>
      <c r="P11" s="179">
        <v>0.14251692001117874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448</v>
      </c>
      <c r="M12" s="335">
        <v>14472</v>
      </c>
      <c r="N12" s="336" t="s">
        <v>449</v>
      </c>
      <c r="O12" s="337">
        <v>15804</v>
      </c>
      <c r="P12" s="179">
        <v>0.19203149491488353</v>
      </c>
      <c r="V12" s="38"/>
      <c r="W12" s="38"/>
      <c r="X12" s="62"/>
      <c r="Y12" s="38"/>
      <c r="Z12" s="62"/>
    </row>
    <row r="13" spans="1:26" x14ac:dyDescent="0.25">
      <c r="K13" s="54" t="s">
        <v>539</v>
      </c>
      <c r="L13" s="38" t="s">
        <v>448</v>
      </c>
      <c r="M13" s="335">
        <v>10730</v>
      </c>
      <c r="N13" s="336" t="s">
        <v>449</v>
      </c>
      <c r="O13" s="337">
        <v>10337</v>
      </c>
      <c r="P13" s="179">
        <v>0.12560298424039174</v>
      </c>
      <c r="Y13" s="38"/>
      <c r="Z13" s="62"/>
    </row>
    <row r="14" spans="1:26" x14ac:dyDescent="0.25">
      <c r="K14" s="54" t="s">
        <v>385</v>
      </c>
      <c r="L14" s="38" t="s">
        <v>448</v>
      </c>
      <c r="M14" s="335">
        <v>83993</v>
      </c>
      <c r="N14" s="336" t="s">
        <v>449</v>
      </c>
      <c r="O14" s="337">
        <v>82299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389</v>
      </c>
      <c r="L15" s="38" t="s">
        <v>337</v>
      </c>
      <c r="M15" s="335">
        <v>31.458333333333343</v>
      </c>
      <c r="N15" s="336" t="s">
        <v>329</v>
      </c>
      <c r="O15" s="337">
        <v>46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448</v>
      </c>
      <c r="M16" s="338">
        <v>84024.458333333343</v>
      </c>
      <c r="N16" s="339" t="s">
        <v>449</v>
      </c>
      <c r="O16" s="337">
        <v>82345</v>
      </c>
      <c r="P16" s="164">
        <v>-9.6918029157677665E-12</v>
      </c>
      <c r="X16" s="38"/>
      <c r="Y16" s="38"/>
    </row>
    <row r="17" spans="11:26" x14ac:dyDescent="0.25">
      <c r="K17" s="178" t="s">
        <v>389</v>
      </c>
      <c r="L17" s="167"/>
      <c r="M17" s="335">
        <v>-31.458333333333343</v>
      </c>
      <c r="N17" s="335"/>
      <c r="O17" s="378">
        <v>-46</v>
      </c>
      <c r="P17" s="166" t="s">
        <v>501</v>
      </c>
      <c r="Q17" s="38" t="s">
        <v>500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579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391</v>
      </c>
      <c r="L19" s="38" t="s">
        <v>449</v>
      </c>
      <c r="M19" s="335">
        <v>3940</v>
      </c>
      <c r="N19" s="336" t="s">
        <v>449</v>
      </c>
      <c r="O19" s="337">
        <v>3764</v>
      </c>
      <c r="P19" s="179">
        <v>4.5735671150317743E-2</v>
      </c>
      <c r="R19" s="54" t="s">
        <v>393</v>
      </c>
      <c r="S19" s="38" t="s">
        <v>346</v>
      </c>
      <c r="T19" s="335">
        <v>-1272</v>
      </c>
      <c r="U19" s="336" t="s">
        <v>315</v>
      </c>
      <c r="V19" s="345">
        <v>-1257</v>
      </c>
      <c r="W19" s="57"/>
      <c r="X19" s="38"/>
      <c r="Y19" s="38"/>
    </row>
    <row r="20" spans="11:26" x14ac:dyDescent="0.25">
      <c r="K20" s="54" t="s">
        <v>390</v>
      </c>
      <c r="L20" s="38" t="s">
        <v>532</v>
      </c>
      <c r="M20" s="55">
        <v>2562</v>
      </c>
      <c r="N20" s="56" t="s">
        <v>305</v>
      </c>
      <c r="O20" s="57">
        <v>2464</v>
      </c>
      <c r="P20" s="179">
        <v>2.9939610444841371E-2</v>
      </c>
      <c r="Q20" s="62"/>
      <c r="R20" s="54" t="s">
        <v>394</v>
      </c>
      <c r="S20" s="38" t="s">
        <v>355</v>
      </c>
      <c r="T20" s="335">
        <v>-5527</v>
      </c>
      <c r="U20" s="336" t="s">
        <v>316</v>
      </c>
      <c r="V20" s="345">
        <v>-6922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531</v>
      </c>
      <c r="M21" s="55">
        <v>344</v>
      </c>
      <c r="N21" s="56" t="s">
        <v>530</v>
      </c>
      <c r="O21" s="57">
        <v>317</v>
      </c>
      <c r="P21" s="179">
        <v>3.8518086489507772E-3</v>
      </c>
      <c r="R21" s="54" t="s">
        <v>395</v>
      </c>
      <c r="S21" s="38" t="s">
        <v>448</v>
      </c>
      <c r="T21" s="335">
        <v>-4255</v>
      </c>
      <c r="U21" s="336" t="s">
        <v>449</v>
      </c>
      <c r="V21" s="345">
        <v>-5665</v>
      </c>
      <c r="W21" s="57"/>
      <c r="X21" s="135">
        <v>1</v>
      </c>
    </row>
    <row r="22" spans="11:26" x14ac:dyDescent="0.25">
      <c r="K22" s="54" t="s">
        <v>539</v>
      </c>
      <c r="L22" s="38" t="s">
        <v>608</v>
      </c>
      <c r="M22" s="55">
        <v>446</v>
      </c>
      <c r="N22" s="56" t="s">
        <v>605</v>
      </c>
      <c r="O22" s="57">
        <v>418</v>
      </c>
      <c r="P22" s="179">
        <v>5.0790410576070184E-3</v>
      </c>
      <c r="R22" s="64" t="s">
        <v>396</v>
      </c>
      <c r="S22" s="65" t="s">
        <v>344</v>
      </c>
      <c r="T22" s="338">
        <v>-939.54166666666674</v>
      </c>
      <c r="U22" s="339" t="s">
        <v>314</v>
      </c>
      <c r="V22" s="346">
        <v>-1898</v>
      </c>
      <c r="W22" s="57"/>
      <c r="X22" s="86">
        <v>1</v>
      </c>
      <c r="Y22" s="61"/>
    </row>
    <row r="23" spans="11:26" x14ac:dyDescent="0.25">
      <c r="K23" s="54" t="s">
        <v>397</v>
      </c>
      <c r="L23" s="38" t="s">
        <v>345</v>
      </c>
      <c r="M23" s="55">
        <v>7292</v>
      </c>
      <c r="N23" s="56" t="s">
        <v>312</v>
      </c>
      <c r="O23" s="57">
        <v>6963</v>
      </c>
      <c r="P23" s="179">
        <v>8.4606131301716916E-2</v>
      </c>
      <c r="R23" s="372" t="s">
        <v>574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8564</v>
      </c>
      <c r="N24" s="67" t="s">
        <v>319</v>
      </c>
      <c r="O24" s="68">
        <v>8220</v>
      </c>
      <c r="P24" s="69"/>
      <c r="R24" s="403" t="s">
        <v>4</v>
      </c>
      <c r="S24" s="30" t="s">
        <v>449</v>
      </c>
      <c r="T24" s="57">
        <v>225</v>
      </c>
      <c r="U24" s="56" t="s">
        <v>581</v>
      </c>
      <c r="V24" s="76">
        <v>235</v>
      </c>
      <c r="X24" s="52">
        <v>1</v>
      </c>
      <c r="Y24" s="61"/>
    </row>
    <row r="25" spans="11:26" x14ac:dyDescent="0.25">
      <c r="R25" s="403" t="s">
        <v>426</v>
      </c>
      <c r="S25" s="30" t="s">
        <v>577</v>
      </c>
      <c r="T25" s="57">
        <v>0</v>
      </c>
      <c r="U25" s="405" t="s">
        <v>449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576</v>
      </c>
      <c r="T26" s="57">
        <v>225</v>
      </c>
      <c r="U26" s="405" t="s">
        <v>449</v>
      </c>
      <c r="V26" s="76">
        <v>235</v>
      </c>
      <c r="W26" s="38"/>
      <c r="X26" s="86">
        <v>1</v>
      </c>
      <c r="Y26" s="38"/>
    </row>
    <row r="27" spans="11:26" x14ac:dyDescent="0.25">
      <c r="K27" s="54" t="s">
        <v>391</v>
      </c>
      <c r="L27" s="38" t="s">
        <v>449</v>
      </c>
      <c r="M27" s="335">
        <v>3214</v>
      </c>
      <c r="N27" s="336" t="s">
        <v>449</v>
      </c>
      <c r="O27" s="337">
        <v>3166</v>
      </c>
      <c r="P27" s="179">
        <v>3.8469483225798615E-2</v>
      </c>
      <c r="Q27" s="62"/>
      <c r="R27" s="404" t="s">
        <v>11</v>
      </c>
      <c r="S27" s="78" t="s">
        <v>449</v>
      </c>
      <c r="T27" s="68">
        <v>225</v>
      </c>
      <c r="U27" s="67" t="s">
        <v>580</v>
      </c>
      <c r="V27" s="79">
        <v>235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471</v>
      </c>
      <c r="N28" s="56" t="s">
        <v>306</v>
      </c>
      <c r="O28" s="57">
        <v>402</v>
      </c>
      <c r="P28" s="179">
        <v>4.8846280027703857E-3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510</v>
      </c>
      <c r="M29" s="55">
        <v>12567</v>
      </c>
      <c r="N29" s="56" t="s">
        <v>308</v>
      </c>
      <c r="O29" s="57">
        <v>13962</v>
      </c>
      <c r="P29" s="179">
        <v>0.16964969197681623</v>
      </c>
      <c r="R29" s="74"/>
      <c r="S29" s="30"/>
      <c r="T29" s="30"/>
      <c r="U29" s="30"/>
      <c r="V29" s="75"/>
    </row>
    <row r="30" spans="11:26" x14ac:dyDescent="0.25">
      <c r="K30" s="54" t="s">
        <v>539</v>
      </c>
      <c r="L30" s="38" t="s">
        <v>535</v>
      </c>
      <c r="M30" s="55">
        <v>3808</v>
      </c>
      <c r="N30" s="56" t="s">
        <v>537</v>
      </c>
      <c r="O30" s="57">
        <v>3505</v>
      </c>
      <c r="P30" s="179">
        <v>4.2588609825149761E-2</v>
      </c>
      <c r="R30" s="74" t="s">
        <v>368</v>
      </c>
      <c r="S30" s="30" t="s">
        <v>300</v>
      </c>
      <c r="T30" s="57">
        <v>1838</v>
      </c>
      <c r="U30" s="56" t="s">
        <v>349</v>
      </c>
      <c r="V30" s="76">
        <v>1846</v>
      </c>
      <c r="W30" s="55"/>
      <c r="X30" s="38"/>
    </row>
    <row r="31" spans="11:26" x14ac:dyDescent="0.25">
      <c r="K31" s="54" t="s">
        <v>397</v>
      </c>
      <c r="L31" s="38" t="s">
        <v>354</v>
      </c>
      <c r="M31" s="55">
        <v>20060</v>
      </c>
      <c r="N31" s="56" t="s">
        <v>313</v>
      </c>
      <c r="O31" s="57">
        <v>21035</v>
      </c>
      <c r="P31" s="179">
        <v>0.25559241303053498</v>
      </c>
      <c r="R31" s="77" t="s">
        <v>408</v>
      </c>
      <c r="S31" s="78" t="s">
        <v>301</v>
      </c>
      <c r="T31" s="68">
        <v>3466</v>
      </c>
      <c r="U31" s="67" t="s">
        <v>350</v>
      </c>
      <c r="V31" s="79">
        <v>3442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14533</v>
      </c>
      <c r="N32" s="67" t="s">
        <v>320</v>
      </c>
      <c r="O32" s="68">
        <v>14113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392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448</v>
      </c>
      <c r="M35" s="335">
        <v>21976</v>
      </c>
      <c r="N35" s="336" t="s">
        <v>449</v>
      </c>
      <c r="O35" s="337">
        <v>21134</v>
      </c>
      <c r="P35" s="179">
        <v>0.25679534380733665</v>
      </c>
      <c r="Q35" s="62"/>
      <c r="R35" s="71"/>
      <c r="S35" s="72"/>
      <c r="T35" s="72" t="s">
        <v>386</v>
      </c>
      <c r="U35" s="72"/>
      <c r="V35" s="50" t="s">
        <v>387</v>
      </c>
      <c r="W35" s="50"/>
      <c r="X35" s="70"/>
      <c r="Y35" s="38"/>
    </row>
    <row r="36" spans="1:28" x14ac:dyDescent="0.25">
      <c r="K36" s="54" t="s">
        <v>4</v>
      </c>
      <c r="L36" s="38" t="s">
        <v>448</v>
      </c>
      <c r="M36" s="55">
        <v>10021</v>
      </c>
      <c r="N36" s="56" t="s">
        <v>449</v>
      </c>
      <c r="O36" s="57">
        <v>9724</v>
      </c>
      <c r="P36" s="179">
        <v>0.11815453407696327</v>
      </c>
      <c r="R36" s="54" t="s">
        <v>383</v>
      </c>
      <c r="S36" s="38" t="s">
        <v>347</v>
      </c>
      <c r="T36" s="55">
        <v>1990</v>
      </c>
      <c r="U36" s="56" t="s">
        <v>309</v>
      </c>
      <c r="V36" s="57">
        <v>2011</v>
      </c>
      <c r="W36" s="57"/>
      <c r="X36" s="180">
        <v>2.4435290829779219E-2</v>
      </c>
    </row>
    <row r="37" spans="1:28" x14ac:dyDescent="0.25">
      <c r="K37" s="54" t="s">
        <v>5</v>
      </c>
      <c r="L37" s="38" t="s">
        <v>609</v>
      </c>
      <c r="M37" s="55">
        <v>7</v>
      </c>
      <c r="N37" s="56" t="s">
        <v>604</v>
      </c>
      <c r="O37" s="57">
        <v>7</v>
      </c>
      <c r="P37" s="179">
        <v>8.5055711491026622E-5</v>
      </c>
      <c r="Q37" s="62"/>
      <c r="R37" s="64" t="s">
        <v>384</v>
      </c>
      <c r="S37" s="65" t="s">
        <v>348</v>
      </c>
      <c r="T37" s="66">
        <v>8031</v>
      </c>
      <c r="U37" s="67" t="s">
        <v>304</v>
      </c>
      <c r="V37" s="68">
        <v>7713</v>
      </c>
      <c r="W37" s="68"/>
      <c r="X37" s="419">
        <v>9.3719243247184045E-2</v>
      </c>
      <c r="AA37" s="460"/>
      <c r="AB37" s="460"/>
    </row>
    <row r="38" spans="1:28" x14ac:dyDescent="0.25">
      <c r="K38" s="54" t="s">
        <v>539</v>
      </c>
      <c r="L38" s="38" t="s">
        <v>536</v>
      </c>
      <c r="M38" s="55">
        <v>4718</v>
      </c>
      <c r="N38" s="56" t="s">
        <v>538</v>
      </c>
      <c r="O38" s="57">
        <v>4656</v>
      </c>
      <c r="P38" s="179">
        <v>5.6574198957459992E-2</v>
      </c>
      <c r="Q38" s="54"/>
      <c r="V38" s="38"/>
      <c r="W38" s="38"/>
      <c r="X38" s="38"/>
      <c r="AA38" s="460"/>
      <c r="AB38" s="460"/>
    </row>
    <row r="39" spans="1:28" x14ac:dyDescent="0.25">
      <c r="K39" s="54" t="s">
        <v>397</v>
      </c>
      <c r="L39" s="38" t="s">
        <v>352</v>
      </c>
      <c r="M39" s="55">
        <v>36722</v>
      </c>
      <c r="N39" s="56" t="s">
        <v>311</v>
      </c>
      <c r="O39" s="57">
        <v>35521</v>
      </c>
      <c r="P39" s="179">
        <v>0.43160913255325095</v>
      </c>
      <c r="V39" s="38"/>
      <c r="W39" s="38"/>
      <c r="X39" s="38"/>
      <c r="AA39" s="460"/>
      <c r="AB39" s="460"/>
    </row>
    <row r="40" spans="1:28" x14ac:dyDescent="0.25">
      <c r="K40" s="64" t="s">
        <v>11</v>
      </c>
      <c r="L40" s="65" t="s">
        <v>339</v>
      </c>
      <c r="M40" s="338">
        <v>45325.458333333336</v>
      </c>
      <c r="N40" s="339" t="s">
        <v>318</v>
      </c>
      <c r="O40" s="340">
        <v>44592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60"/>
      <c r="AB40" s="460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60"/>
      <c r="AB41" s="460"/>
    </row>
    <row r="42" spans="1:28" x14ac:dyDescent="0.25">
      <c r="A42" s="59" t="s">
        <v>617</v>
      </c>
      <c r="B42" s="425"/>
      <c r="C42" s="425"/>
      <c r="D42" s="427" t="s">
        <v>288</v>
      </c>
      <c r="E42" s="426"/>
      <c r="F42" s="426"/>
      <c r="G42" s="432" t="s">
        <v>407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61">
        <v>15420</v>
      </c>
      <c r="E43" s="461"/>
      <c r="F43" s="146"/>
      <c r="G43" s="428">
        <v>18152</v>
      </c>
      <c r="H43" s="431" t="s">
        <v>618</v>
      </c>
      <c r="I43" s="429">
        <v>45331</v>
      </c>
      <c r="K43" s="54" t="s">
        <v>391</v>
      </c>
      <c r="L43" s="38" t="s">
        <v>449</v>
      </c>
      <c r="M43" s="335">
        <v>10299</v>
      </c>
      <c r="N43" s="336" t="s">
        <v>449</v>
      </c>
      <c r="O43" s="337">
        <v>9050</v>
      </c>
      <c r="P43" s="179">
        <v>0.10996488414197013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61">
        <v>44592</v>
      </c>
      <c r="E44" s="461"/>
      <c r="F44" s="146"/>
      <c r="G44" s="428">
        <v>53588</v>
      </c>
      <c r="H44" s="431" t="s">
        <v>618</v>
      </c>
      <c r="I44" s="429">
        <v>45247</v>
      </c>
      <c r="J44" s="425"/>
      <c r="K44" s="54" t="s">
        <v>4</v>
      </c>
      <c r="L44" s="38" t="s">
        <v>342</v>
      </c>
      <c r="M44" s="55">
        <v>1020</v>
      </c>
      <c r="N44" s="56" t="s">
        <v>303</v>
      </c>
      <c r="O44" s="57">
        <v>1150</v>
      </c>
      <c r="P44" s="179">
        <v>1.3973438316382945E-2</v>
      </c>
      <c r="Q44" s="81" t="s">
        <v>10</v>
      </c>
      <c r="R44" s="82">
        <v>0</v>
      </c>
      <c r="S44" s="83" t="s">
        <v>493</v>
      </c>
      <c r="T44" s="84">
        <v>0</v>
      </c>
      <c r="U44" s="83" t="s">
        <v>494</v>
      </c>
      <c r="V44" s="82">
        <v>0</v>
      </c>
      <c r="W44" s="83" t="s">
        <v>495</v>
      </c>
      <c r="X44" s="85">
        <v>0</v>
      </c>
      <c r="Y44" s="86" t="s">
        <v>496</v>
      </c>
    </row>
    <row r="45" spans="1:28" x14ac:dyDescent="0.25">
      <c r="B45" s="433" t="s">
        <v>268</v>
      </c>
      <c r="C45" s="424"/>
      <c r="D45" s="461">
        <v>8220</v>
      </c>
      <c r="E45" s="461"/>
      <c r="F45" s="146"/>
      <c r="G45" s="428">
        <v>8887</v>
      </c>
      <c r="H45" s="431" t="s">
        <v>618</v>
      </c>
      <c r="I45" s="429">
        <v>45552</v>
      </c>
      <c r="K45" s="54" t="s">
        <v>5</v>
      </c>
      <c r="L45" s="38" t="s">
        <v>509</v>
      </c>
      <c r="M45" s="55">
        <v>1554</v>
      </c>
      <c r="N45" s="56" t="s">
        <v>307</v>
      </c>
      <c r="O45" s="57">
        <v>1518</v>
      </c>
      <c r="P45" s="179">
        <v>1.8444938577625487E-2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76</v>
      </c>
      <c r="W45" s="83" t="s">
        <v>322</v>
      </c>
      <c r="X45" s="85">
        <v>95.458333333333329</v>
      </c>
      <c r="Y45" s="86" t="s">
        <v>523</v>
      </c>
      <c r="Z45" s="62"/>
      <c r="AB45" s="62"/>
    </row>
    <row r="46" spans="1:28" x14ac:dyDescent="0.25">
      <c r="A46" s="423"/>
      <c r="B46" s="433" t="s">
        <v>267</v>
      </c>
      <c r="C46" s="424"/>
      <c r="D46" s="461">
        <v>14113</v>
      </c>
      <c r="E46" s="461"/>
      <c r="F46" s="146"/>
      <c r="G46" s="428">
        <v>14869</v>
      </c>
      <c r="H46" s="431" t="s">
        <v>618</v>
      </c>
      <c r="I46" s="429">
        <v>45575</v>
      </c>
      <c r="J46" s="430"/>
      <c r="K46" s="54" t="s">
        <v>539</v>
      </c>
      <c r="L46" s="38" t="s">
        <v>607</v>
      </c>
      <c r="M46" s="55">
        <v>1758</v>
      </c>
      <c r="N46" s="56" t="s">
        <v>606</v>
      </c>
      <c r="O46" s="57">
        <v>1758</v>
      </c>
      <c r="P46" s="179">
        <v>2.1361134400174973E-2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524</v>
      </c>
      <c r="Z46" s="62"/>
      <c r="AB46" s="62"/>
    </row>
    <row r="47" spans="1:28" x14ac:dyDescent="0.25">
      <c r="A47" s="423"/>
      <c r="B47" s="433" t="s">
        <v>290</v>
      </c>
      <c r="C47" s="424"/>
      <c r="D47" s="461">
        <v>82345</v>
      </c>
      <c r="E47" s="461"/>
      <c r="F47" s="146"/>
      <c r="G47" s="428">
        <v>91337</v>
      </c>
      <c r="H47" s="431" t="s">
        <v>618</v>
      </c>
      <c r="I47" s="429">
        <v>45366</v>
      </c>
      <c r="J47" s="430"/>
      <c r="K47" s="54" t="s">
        <v>397</v>
      </c>
      <c r="L47" s="38" t="s">
        <v>343</v>
      </c>
      <c r="M47" s="55">
        <v>14631</v>
      </c>
      <c r="N47" s="56" t="s">
        <v>310</v>
      </c>
      <c r="O47" s="57">
        <v>13476</v>
      </c>
      <c r="P47" s="179">
        <v>0.16374439543615354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15602</v>
      </c>
      <c r="N48" s="67" t="s">
        <v>317</v>
      </c>
      <c r="O48" s="68">
        <v>15420</v>
      </c>
      <c r="P48" s="69"/>
      <c r="Q48" s="81" t="s">
        <v>497</v>
      </c>
      <c r="R48" s="82">
        <v>122</v>
      </c>
      <c r="S48" s="165" t="s">
        <v>491</v>
      </c>
      <c r="T48" s="84">
        <v>126.91666666666667</v>
      </c>
      <c r="U48" s="165" t="s">
        <v>498</v>
      </c>
      <c r="V48" s="82">
        <v>0</v>
      </c>
      <c r="W48" s="165" t="s">
        <v>492</v>
      </c>
      <c r="X48" s="85">
        <v>0</v>
      </c>
      <c r="Y48" s="86" t="s">
        <v>499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122</v>
      </c>
      <c r="S49" s="342" t="s">
        <v>449</v>
      </c>
      <c r="T49" s="343">
        <v>126.91666666666667</v>
      </c>
      <c r="U49" s="342" t="s">
        <v>449</v>
      </c>
      <c r="V49" s="341">
        <v>76</v>
      </c>
      <c r="W49" s="342" t="s">
        <v>449</v>
      </c>
      <c r="X49" s="344">
        <v>95.458333333333329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65" t="s">
        <v>442</v>
      </c>
      <c r="L51" s="465"/>
      <c r="M51" s="465"/>
      <c r="N51" s="465"/>
      <c r="O51" s="465"/>
      <c r="P51" s="465"/>
      <c r="Q51" s="465"/>
      <c r="R51" s="465"/>
      <c r="S51" s="465"/>
      <c r="T51" s="465"/>
      <c r="U51" s="465"/>
      <c r="V51" s="465"/>
      <c r="W51" s="465"/>
      <c r="X51" s="465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5"/>
      <c r="V52" s="465"/>
      <c r="W52" s="465"/>
      <c r="X52" s="465"/>
      <c r="Y52" s="39"/>
    </row>
    <row r="53" spans="1:30" ht="11.25" customHeight="1" x14ac:dyDescent="0.25">
      <c r="H53" s="60" t="s">
        <v>193</v>
      </c>
      <c r="K53" s="465"/>
      <c r="L53" s="465"/>
      <c r="M53" s="465"/>
      <c r="N53" s="465"/>
      <c r="O53" s="465"/>
      <c r="P53" s="465"/>
      <c r="Q53" s="465"/>
      <c r="R53" s="465"/>
      <c r="S53" s="465"/>
      <c r="T53" s="465"/>
      <c r="U53" s="465"/>
      <c r="V53" s="465"/>
      <c r="W53" s="465"/>
      <c r="X53" s="465"/>
      <c r="Y53" s="39"/>
    </row>
    <row r="54" spans="1:30" ht="15" customHeight="1" x14ac:dyDescent="0.25"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5"/>
      <c r="V54" s="465"/>
      <c r="W54" s="465"/>
      <c r="X54" s="465"/>
      <c r="Y54" s="39"/>
    </row>
    <row r="59" spans="1:30" ht="15" customHeight="1" x14ac:dyDescent="0.25"/>
    <row r="60" spans="1:30" ht="15" customHeight="1" x14ac:dyDescent="0.25">
      <c r="M60" s="467" t="s">
        <v>403</v>
      </c>
      <c r="N60" s="181"/>
      <c r="O60" s="467" t="s">
        <v>398</v>
      </c>
      <c r="P60" s="467" t="s">
        <v>399</v>
      </c>
      <c r="Q60" s="467" t="s">
        <v>400</v>
      </c>
      <c r="R60" s="467" t="s">
        <v>401</v>
      </c>
      <c r="S60" s="181"/>
      <c r="T60" s="467" t="s">
        <v>402</v>
      </c>
      <c r="U60" s="181"/>
      <c r="V60" s="467" t="s">
        <v>189</v>
      </c>
      <c r="W60" s="181"/>
      <c r="X60" s="471" t="s">
        <v>180</v>
      </c>
    </row>
    <row r="61" spans="1:30" x14ac:dyDescent="0.25">
      <c r="M61" s="468"/>
      <c r="N61" s="182"/>
      <c r="O61" s="468"/>
      <c r="P61" s="468"/>
      <c r="Q61" s="468"/>
      <c r="R61" s="468"/>
      <c r="S61" s="182"/>
      <c r="T61" s="468"/>
      <c r="U61" s="182"/>
      <c r="V61" s="468"/>
      <c r="W61" s="182"/>
      <c r="X61" s="472"/>
    </row>
    <row r="62" spans="1:30" ht="15.75" x14ac:dyDescent="0.25">
      <c r="K62" s="183" t="s">
        <v>181</v>
      </c>
      <c r="L62" s="183"/>
      <c r="M62" s="184">
        <v>1575.8</v>
      </c>
      <c r="N62" s="184"/>
      <c r="O62" s="185">
        <v>0.435</v>
      </c>
      <c r="P62" s="185">
        <v>0.433</v>
      </c>
      <c r="Q62" s="186">
        <v>9682.7000000000007</v>
      </c>
      <c r="R62" s="187">
        <v>0.63300000000000001</v>
      </c>
      <c r="S62" s="187"/>
      <c r="T62" s="188">
        <v>-52.399999999999636</v>
      </c>
      <c r="U62" s="188"/>
      <c r="V62" s="189">
        <v>-3.0000000000000426E-3</v>
      </c>
      <c r="W62" s="189"/>
      <c r="X62" s="190">
        <v>-0.30000000000000426</v>
      </c>
    </row>
    <row r="63" spans="1:30" ht="15.75" x14ac:dyDescent="0.25">
      <c r="K63" s="183" t="s">
        <v>2</v>
      </c>
      <c r="L63" s="183"/>
      <c r="M63" s="184">
        <v>1933.6</v>
      </c>
      <c r="N63" s="184"/>
      <c r="O63" s="185">
        <v>0.38100000000000001</v>
      </c>
      <c r="P63" s="185">
        <v>0.379</v>
      </c>
      <c r="Q63" s="186">
        <v>23081.9</v>
      </c>
      <c r="R63" s="187">
        <v>0.44700000000000001</v>
      </c>
      <c r="S63" s="187"/>
      <c r="T63" s="188">
        <v>-10.899999999997817</v>
      </c>
      <c r="U63" s="188"/>
      <c r="V63" s="189">
        <v>0</v>
      </c>
      <c r="W63" s="189"/>
      <c r="X63" s="190">
        <v>0</v>
      </c>
    </row>
    <row r="64" spans="1:30" ht="15.75" x14ac:dyDescent="0.25">
      <c r="K64" s="183" t="s">
        <v>0</v>
      </c>
      <c r="L64" s="183"/>
      <c r="M64" s="184">
        <v>6452.1</v>
      </c>
      <c r="N64" s="184"/>
      <c r="O64" s="185">
        <v>0.84699999999999998</v>
      </c>
      <c r="P64" s="185">
        <v>0.78799999999999992</v>
      </c>
      <c r="Q64" s="186">
        <v>13351.9</v>
      </c>
      <c r="R64" s="187">
        <v>0.65300000000000002</v>
      </c>
      <c r="S64" s="187"/>
      <c r="T64" s="188">
        <v>-59.600000000000364</v>
      </c>
      <c r="U64" s="188"/>
      <c r="V64" s="189">
        <v>-2.9999999999999714E-3</v>
      </c>
      <c r="W64" s="189"/>
      <c r="X64" s="190">
        <v>-0.29999999999999716</v>
      </c>
    </row>
    <row r="65" spans="11:24" ht="15.75" x14ac:dyDescent="0.25">
      <c r="K65" s="183" t="s">
        <v>182</v>
      </c>
      <c r="L65" s="183"/>
      <c r="M65" s="184">
        <v>24765.4</v>
      </c>
      <c r="N65" s="184"/>
      <c r="O65" s="185">
        <v>0.57899999999999996</v>
      </c>
      <c r="P65" s="185">
        <v>0.56200000000000006</v>
      </c>
      <c r="Q65" s="186">
        <v>82571.399999999994</v>
      </c>
      <c r="R65" s="187">
        <v>0.40399999999999997</v>
      </c>
      <c r="S65" s="187"/>
      <c r="T65" s="188">
        <v>-256</v>
      </c>
      <c r="U65" s="188"/>
      <c r="V65" s="189">
        <v>-1.0000000000000141E-3</v>
      </c>
      <c r="W65" s="189"/>
      <c r="X65" s="190">
        <v>-0.10000000000000142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128687.9</v>
      </c>
      <c r="R66" s="187">
        <v>0.44060899999999997</v>
      </c>
      <c r="S66" s="187"/>
      <c r="T66" s="188"/>
      <c r="U66" s="188"/>
      <c r="V66" s="190">
        <v>-0.12970000000000681</v>
      </c>
      <c r="W66" s="189"/>
      <c r="X66" s="190">
        <v>-0.12970000000000681</v>
      </c>
    </row>
    <row r="67" spans="11:24" ht="15.75" customHeight="1" x14ac:dyDescent="0.25">
      <c r="X67" s="409"/>
    </row>
    <row r="68" spans="11:24" x14ac:dyDescent="0.25">
      <c r="M68" s="467" t="s">
        <v>405</v>
      </c>
      <c r="N68" s="181"/>
      <c r="O68" s="467" t="s">
        <v>406</v>
      </c>
      <c r="X68" s="410"/>
    </row>
    <row r="69" spans="11:24" x14ac:dyDescent="0.25">
      <c r="M69" s="468"/>
      <c r="N69" s="182"/>
      <c r="O69" s="468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-10.8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-4.7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10.199999999999999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-6.1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-5.0024000000000015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512</v>
      </c>
    </row>
    <row r="149" spans="11:11" x14ac:dyDescent="0.25">
      <c r="K149" s="38" t="s">
        <v>513</v>
      </c>
    </row>
    <row r="199" spans="11:25" x14ac:dyDescent="0.25">
      <c r="K199" s="38" t="s">
        <v>512</v>
      </c>
    </row>
    <row r="200" spans="11:25" x14ac:dyDescent="0.25">
      <c r="K200" s="38" t="s">
        <v>513</v>
      </c>
    </row>
    <row r="203" spans="11:25" s="53" customFormat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8" spans="11:25" x14ac:dyDescent="0.25">
      <c r="K208" s="157"/>
    </row>
    <row r="211" spans="13:13" x14ac:dyDescent="0.25">
      <c r="M211" s="169">
        <v>1</v>
      </c>
    </row>
    <row r="251" spans="1:11" x14ac:dyDescent="0.25">
      <c r="K251" s="38" t="s">
        <v>516</v>
      </c>
    </row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62" t="s">
        <v>199</v>
      </c>
      <c r="B257" s="462"/>
      <c r="C257" s="91" t="s">
        <v>200</v>
      </c>
      <c r="D257" s="462" t="s">
        <v>201</v>
      </c>
      <c r="E257" s="462"/>
      <c r="F257" s="462" t="s">
        <v>430</v>
      </c>
      <c r="G257" s="462"/>
      <c r="H257" s="462" t="s">
        <v>430</v>
      </c>
      <c r="I257" s="462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612</v>
      </c>
      <c r="I258" s="175" t="s">
        <v>432</v>
      </c>
      <c r="J258" s="96"/>
      <c r="K258" s="171"/>
      <c r="L258" s="93"/>
      <c r="M258" s="93"/>
      <c r="N258" s="93"/>
      <c r="O258" s="93"/>
    </row>
    <row r="259" spans="1:15" x14ac:dyDescent="0.25">
      <c r="A259" s="469" t="s">
        <v>210</v>
      </c>
      <c r="B259" s="469"/>
      <c r="C259" s="469"/>
      <c r="D259" s="469"/>
      <c r="E259" s="469"/>
      <c r="F259" s="469"/>
      <c r="G259" s="469"/>
      <c r="H259" s="469"/>
      <c r="I259" s="469"/>
      <c r="J259" s="469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70" t="s">
        <v>211</v>
      </c>
      <c r="B261" s="470"/>
      <c r="C261" s="98" t="s">
        <v>585</v>
      </c>
      <c r="D261" s="99">
        <v>1350</v>
      </c>
      <c r="E261" s="100">
        <v>1350</v>
      </c>
      <c r="F261" s="100">
        <v>1350</v>
      </c>
      <c r="G261" s="100">
        <v>1363</v>
      </c>
      <c r="H261" s="161">
        <v>13</v>
      </c>
      <c r="I261" s="162">
        <v>9.6296296296296303E-3</v>
      </c>
      <c r="J261" s="98" t="s">
        <v>375</v>
      </c>
      <c r="K261" s="194" t="s">
        <v>480</v>
      </c>
      <c r="L261" s="97"/>
      <c r="M261" s="97"/>
      <c r="N261" s="97"/>
      <c r="O261" s="97"/>
    </row>
    <row r="262" spans="1:15" ht="12.2" customHeight="1" x14ac:dyDescent="0.25">
      <c r="A262" s="470" t="s">
        <v>212</v>
      </c>
      <c r="B262" s="470"/>
      <c r="C262" s="98" t="s">
        <v>585</v>
      </c>
      <c r="D262" s="99">
        <v>640</v>
      </c>
      <c r="E262" s="100">
        <v>640</v>
      </c>
      <c r="F262" s="100">
        <v>640</v>
      </c>
      <c r="G262" s="100">
        <v>648</v>
      </c>
      <c r="H262" s="161">
        <v>8</v>
      </c>
      <c r="I262" s="162">
        <v>1.2500000000000001E-2</v>
      </c>
      <c r="J262" s="98" t="s">
        <v>375</v>
      </c>
      <c r="K262" s="194" t="s">
        <v>480</v>
      </c>
      <c r="L262" s="102"/>
      <c r="M262" s="102"/>
      <c r="N262" s="103"/>
      <c r="O262" s="103"/>
    </row>
    <row r="263" spans="1:15" ht="12.2" customHeight="1" x14ac:dyDescent="0.25">
      <c r="A263" s="470" t="s">
        <v>213</v>
      </c>
      <c r="B263" s="470"/>
      <c r="C263" s="98" t="s">
        <v>647</v>
      </c>
      <c r="D263" s="99">
        <v>826</v>
      </c>
      <c r="E263" s="100">
        <v>826</v>
      </c>
      <c r="F263" s="100">
        <v>737</v>
      </c>
      <c r="G263" s="100">
        <v>739</v>
      </c>
      <c r="H263" s="161">
        <v>2</v>
      </c>
      <c r="I263" s="162">
        <v>2.7137042062415195E-3</v>
      </c>
      <c r="J263" s="98" t="s">
        <v>375</v>
      </c>
      <c r="K263" s="194" t="s">
        <v>480</v>
      </c>
      <c r="L263" s="102"/>
      <c r="M263" s="102"/>
      <c r="N263" s="103"/>
      <c r="O263" s="103"/>
    </row>
    <row r="264" spans="1:15" ht="12.2" customHeight="1" x14ac:dyDescent="0.25">
      <c r="A264" s="470" t="s">
        <v>379</v>
      </c>
      <c r="B264" s="470"/>
      <c r="C264" s="98" t="s">
        <v>585</v>
      </c>
      <c r="D264" s="99">
        <v>530</v>
      </c>
      <c r="E264" s="100">
        <v>520</v>
      </c>
      <c r="F264" s="100">
        <v>520</v>
      </c>
      <c r="G264" s="100">
        <v>520</v>
      </c>
      <c r="H264" s="161" t="s">
        <v>375</v>
      </c>
      <c r="I264" s="162">
        <v>0</v>
      </c>
      <c r="J264" s="98" t="s">
        <v>375</v>
      </c>
      <c r="K264" s="194" t="s">
        <v>480</v>
      </c>
      <c r="L264" s="102"/>
      <c r="M264" s="102"/>
      <c r="N264" s="103"/>
      <c r="O264" s="103"/>
    </row>
    <row r="265" spans="1:15" ht="12.2" customHeight="1" x14ac:dyDescent="0.25">
      <c r="A265" s="470" t="s">
        <v>214</v>
      </c>
      <c r="B265" s="470"/>
      <c r="C265" s="98" t="s">
        <v>375</v>
      </c>
      <c r="D265" s="99">
        <v>500</v>
      </c>
      <c r="E265" s="100">
        <v>500</v>
      </c>
      <c r="F265" s="100">
        <v>0</v>
      </c>
      <c r="G265" s="100">
        <v>0</v>
      </c>
      <c r="H265" s="161" t="s">
        <v>375</v>
      </c>
      <c r="I265" s="162" t="s">
        <v>375</v>
      </c>
      <c r="J265" s="98" t="s">
        <v>375</v>
      </c>
      <c r="K265" s="194" t="s">
        <v>480</v>
      </c>
      <c r="L265" s="102"/>
      <c r="M265" s="102"/>
      <c r="N265" s="103"/>
      <c r="O265" s="103"/>
    </row>
    <row r="266" spans="1:15" ht="12.2" customHeight="1" x14ac:dyDescent="0.25">
      <c r="A266" s="470" t="s">
        <v>640</v>
      </c>
      <c r="B266" s="470"/>
      <c r="C266" s="98" t="s">
        <v>585</v>
      </c>
      <c r="D266" s="99">
        <v>565</v>
      </c>
      <c r="E266" s="100">
        <v>565</v>
      </c>
      <c r="F266" s="100">
        <v>565</v>
      </c>
      <c r="G266" s="100">
        <v>566</v>
      </c>
      <c r="H266" s="161">
        <v>1</v>
      </c>
      <c r="I266" s="162">
        <v>1.7699115044247787E-3</v>
      </c>
      <c r="J266" s="98" t="s">
        <v>375</v>
      </c>
      <c r="K266" s="194" t="s">
        <v>480</v>
      </c>
      <c r="L266" s="102"/>
      <c r="M266" s="102"/>
      <c r="N266" s="103"/>
      <c r="O266" s="103"/>
    </row>
    <row r="267" spans="1:15" ht="12.2" customHeight="1" x14ac:dyDescent="0.25">
      <c r="A267" s="470" t="s">
        <v>216</v>
      </c>
      <c r="B267" s="470"/>
      <c r="C267" s="98" t="s">
        <v>375</v>
      </c>
      <c r="D267" s="99">
        <v>240</v>
      </c>
      <c r="E267" s="100">
        <v>240</v>
      </c>
      <c r="F267" s="100">
        <v>0</v>
      </c>
      <c r="G267" s="100">
        <v>0</v>
      </c>
      <c r="H267" s="161" t="s">
        <v>375</v>
      </c>
      <c r="I267" s="162" t="s">
        <v>375</v>
      </c>
      <c r="J267" s="98" t="s">
        <v>375</v>
      </c>
      <c r="K267" s="194" t="s">
        <v>480</v>
      </c>
      <c r="L267" s="102"/>
      <c r="M267" s="102"/>
      <c r="N267" s="103"/>
      <c r="O267" s="103"/>
    </row>
    <row r="268" spans="1:15" ht="12.2" customHeight="1" x14ac:dyDescent="0.25">
      <c r="A268" s="470" t="s">
        <v>215</v>
      </c>
      <c r="B268" s="470"/>
      <c r="C268" s="98" t="s">
        <v>648</v>
      </c>
      <c r="D268" s="99">
        <v>490</v>
      </c>
      <c r="E268" s="100">
        <v>358</v>
      </c>
      <c r="F268" s="100">
        <v>358</v>
      </c>
      <c r="G268" s="100">
        <v>325</v>
      </c>
      <c r="H268" s="161">
        <v>-33</v>
      </c>
      <c r="I268" s="162">
        <v>-9.217877094972067E-2</v>
      </c>
      <c r="J268" s="98" t="s">
        <v>378</v>
      </c>
      <c r="K268" s="194" t="s">
        <v>480</v>
      </c>
      <c r="L268" s="102"/>
      <c r="M268" s="102"/>
      <c r="N268" s="103"/>
      <c r="O268" s="103"/>
    </row>
    <row r="269" spans="1:15" ht="12.2" customHeight="1" x14ac:dyDescent="0.25">
      <c r="A269" s="470" t="s">
        <v>610</v>
      </c>
      <c r="B269" s="470"/>
      <c r="C269" s="98" t="s">
        <v>649</v>
      </c>
      <c r="D269" s="99">
        <v>1339</v>
      </c>
      <c r="E269" s="100">
        <v>1338</v>
      </c>
      <c r="F269" s="100">
        <v>1338</v>
      </c>
      <c r="G269" s="100">
        <v>1326</v>
      </c>
      <c r="H269" s="161">
        <v>-12</v>
      </c>
      <c r="I269" s="162">
        <v>-8.9686098654708519E-3</v>
      </c>
      <c r="J269" s="98" t="s">
        <v>375</v>
      </c>
      <c r="K269" s="194" t="s">
        <v>480</v>
      </c>
      <c r="L269" s="102"/>
      <c r="M269" s="102"/>
      <c r="N269" s="103"/>
      <c r="O269" s="103"/>
    </row>
    <row r="270" spans="1:15" ht="12.2" customHeight="1" x14ac:dyDescent="0.25">
      <c r="A270" s="470" t="s">
        <v>568</v>
      </c>
      <c r="B270" s="470"/>
      <c r="C270" s="98" t="s">
        <v>650</v>
      </c>
      <c r="D270" s="99">
        <v>1036</v>
      </c>
      <c r="E270" s="100">
        <v>634</v>
      </c>
      <c r="F270" s="100">
        <v>631</v>
      </c>
      <c r="G270" s="100">
        <v>627</v>
      </c>
      <c r="H270" s="161">
        <v>-4</v>
      </c>
      <c r="I270" s="162">
        <v>-6.3391442155309036E-3</v>
      </c>
      <c r="J270" s="98" t="s">
        <v>377</v>
      </c>
      <c r="K270" s="194" t="s">
        <v>480</v>
      </c>
      <c r="L270" s="102"/>
      <c r="M270" s="102"/>
      <c r="N270" s="103"/>
      <c r="O270" s="103"/>
    </row>
    <row r="271" spans="1:15" ht="12.2" customHeight="1" x14ac:dyDescent="0.25">
      <c r="A271" s="470" t="s">
        <v>566</v>
      </c>
      <c r="B271" s="470"/>
      <c r="C271" s="98" t="s">
        <v>651</v>
      </c>
      <c r="D271" s="99">
        <v>216</v>
      </c>
      <c r="E271" s="100">
        <v>216</v>
      </c>
      <c r="F271" s="100">
        <v>141</v>
      </c>
      <c r="G271" s="100">
        <v>143</v>
      </c>
      <c r="H271" s="161">
        <v>2</v>
      </c>
      <c r="I271" s="162">
        <v>1.4184397163120567E-2</v>
      </c>
      <c r="J271" s="98" t="s">
        <v>375</v>
      </c>
      <c r="K271" s="194" t="s">
        <v>480</v>
      </c>
      <c r="L271" s="102"/>
      <c r="M271" s="102"/>
      <c r="N271" s="103"/>
      <c r="O271" s="103"/>
    </row>
    <row r="272" spans="1:15" ht="12.2" customHeight="1" x14ac:dyDescent="0.25">
      <c r="A272" s="470" t="s">
        <v>564</v>
      </c>
      <c r="B272" s="470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480</v>
      </c>
      <c r="L272" s="102"/>
      <c r="M272" s="102"/>
      <c r="N272" s="103"/>
      <c r="O272" s="103"/>
    </row>
    <row r="273" spans="1:15" ht="12.2" customHeight="1" x14ac:dyDescent="0.25">
      <c r="A273" s="470" t="s">
        <v>570</v>
      </c>
      <c r="B273" s="470"/>
      <c r="C273" s="98" t="s">
        <v>652</v>
      </c>
      <c r="D273" s="99">
        <v>929</v>
      </c>
      <c r="E273" s="100">
        <v>855</v>
      </c>
      <c r="F273" s="100">
        <v>90</v>
      </c>
      <c r="G273" s="100">
        <v>93</v>
      </c>
      <c r="H273" s="161">
        <v>3</v>
      </c>
      <c r="I273" s="162">
        <v>3.3333333333333333E-2</v>
      </c>
      <c r="J273" s="98" t="s">
        <v>375</v>
      </c>
      <c r="K273" s="194" t="s">
        <v>480</v>
      </c>
      <c r="L273" s="102"/>
      <c r="M273" s="102"/>
      <c r="N273" s="103"/>
      <c r="O273" s="103"/>
    </row>
    <row r="274" spans="1:15" ht="12.2" customHeight="1" x14ac:dyDescent="0.25">
      <c r="A274" s="470" t="s">
        <v>629</v>
      </c>
      <c r="B274" s="470"/>
      <c r="C274" s="98" t="s">
        <v>652</v>
      </c>
      <c r="D274" s="99">
        <v>256</v>
      </c>
      <c r="E274" s="100">
        <v>181</v>
      </c>
      <c r="F274" s="100">
        <v>117</v>
      </c>
      <c r="G274" s="100">
        <v>34</v>
      </c>
      <c r="H274" s="161">
        <v>-83</v>
      </c>
      <c r="I274" s="162">
        <v>-0.70940170940170943</v>
      </c>
      <c r="J274" s="98" t="s">
        <v>378</v>
      </c>
      <c r="K274" s="194" t="s">
        <v>480</v>
      </c>
      <c r="L274" s="102"/>
      <c r="M274" s="102"/>
      <c r="N274" s="103"/>
      <c r="O274" s="103"/>
    </row>
    <row r="275" spans="1:15" ht="12.2" customHeight="1" x14ac:dyDescent="0.25">
      <c r="A275" s="470" t="s">
        <v>630</v>
      </c>
      <c r="B275" s="470"/>
      <c r="C275" s="98" t="s">
        <v>653</v>
      </c>
      <c r="D275" s="99">
        <v>126</v>
      </c>
      <c r="E275" s="100">
        <v>48</v>
      </c>
      <c r="F275" s="100">
        <v>35</v>
      </c>
      <c r="G275" s="100">
        <v>0</v>
      </c>
      <c r="H275" s="161">
        <v>-35</v>
      </c>
      <c r="I275" s="162">
        <v>-1</v>
      </c>
      <c r="J275" s="98" t="s">
        <v>378</v>
      </c>
      <c r="K275" s="194" t="s">
        <v>480</v>
      </c>
      <c r="L275" s="102"/>
      <c r="M275" s="102"/>
      <c r="N275" s="103"/>
      <c r="O275" s="103"/>
    </row>
    <row r="276" spans="1:15" ht="12.2" customHeight="1" x14ac:dyDescent="0.25">
      <c r="A276" s="470" t="s">
        <v>569</v>
      </c>
      <c r="B276" s="470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480</v>
      </c>
      <c r="L276" s="102"/>
      <c r="M276" s="102"/>
      <c r="N276" s="103"/>
      <c r="O276" s="103"/>
    </row>
    <row r="277" spans="1:15" ht="12.2" customHeight="1" x14ac:dyDescent="0.25">
      <c r="A277" s="470" t="s">
        <v>219</v>
      </c>
      <c r="B277" s="470"/>
      <c r="C277" s="98" t="s">
        <v>375</v>
      </c>
      <c r="D277" s="99">
        <v>175</v>
      </c>
      <c r="E277" s="100">
        <v>166</v>
      </c>
      <c r="F277" s="100">
        <v>0</v>
      </c>
      <c r="G277" s="100">
        <v>0</v>
      </c>
      <c r="H277" s="161" t="s">
        <v>375</v>
      </c>
      <c r="I277" s="162" t="s">
        <v>375</v>
      </c>
      <c r="J277" s="98" t="s">
        <v>375</v>
      </c>
      <c r="K277" s="194" t="s">
        <v>480</v>
      </c>
      <c r="L277" s="102"/>
      <c r="M277" s="102"/>
      <c r="N277" s="103"/>
      <c r="O277" s="103"/>
    </row>
    <row r="278" spans="1:15" ht="12.2" customHeight="1" x14ac:dyDescent="0.25">
      <c r="A278" s="470" t="s">
        <v>632</v>
      </c>
      <c r="B278" s="470"/>
      <c r="C278" s="98" t="s">
        <v>653</v>
      </c>
      <c r="D278" s="99">
        <v>78</v>
      </c>
      <c r="E278" s="100">
        <v>78</v>
      </c>
      <c r="F278" s="100">
        <v>22</v>
      </c>
      <c r="G278" s="100">
        <v>0</v>
      </c>
      <c r="H278" s="161">
        <v>-22</v>
      </c>
      <c r="I278" s="162">
        <v>-1</v>
      </c>
      <c r="J278" s="98" t="s">
        <v>375</v>
      </c>
      <c r="K278" s="194" t="s">
        <v>480</v>
      </c>
      <c r="L278" s="102"/>
      <c r="M278" s="102"/>
      <c r="N278" s="103"/>
      <c r="O278" s="103"/>
    </row>
    <row r="279" spans="1:15" ht="12.2" customHeight="1" x14ac:dyDescent="0.25">
      <c r="A279" s="470" t="s">
        <v>631</v>
      </c>
      <c r="B279" s="470"/>
      <c r="C279" s="98" t="s">
        <v>653</v>
      </c>
      <c r="D279" s="99">
        <v>116</v>
      </c>
      <c r="E279" s="100">
        <v>48</v>
      </c>
      <c r="F279" s="100">
        <v>34</v>
      </c>
      <c r="G279" s="100">
        <v>0</v>
      </c>
      <c r="H279" s="161">
        <v>-34</v>
      </c>
      <c r="I279" s="162">
        <v>-1</v>
      </c>
      <c r="J279" s="98" t="s">
        <v>378</v>
      </c>
      <c r="K279" s="194" t="s">
        <v>480</v>
      </c>
      <c r="L279" s="102"/>
      <c r="M279" s="102"/>
      <c r="N279" s="103"/>
      <c r="O279" s="103"/>
    </row>
    <row r="280" spans="1:15" ht="12.2" customHeight="1" x14ac:dyDescent="0.25">
      <c r="A280" s="470" t="s">
        <v>218</v>
      </c>
      <c r="B280" s="470"/>
      <c r="C280" s="98" t="s">
        <v>654</v>
      </c>
      <c r="D280" s="99">
        <v>87</v>
      </c>
      <c r="E280" s="100">
        <v>84</v>
      </c>
      <c r="F280" s="100">
        <v>24</v>
      </c>
      <c r="G280" s="100">
        <v>26</v>
      </c>
      <c r="H280" s="161">
        <v>2</v>
      </c>
      <c r="I280" s="162">
        <v>8.3333333333333329E-2</v>
      </c>
      <c r="J280" s="98" t="s">
        <v>375</v>
      </c>
      <c r="K280" s="194" t="s">
        <v>480</v>
      </c>
      <c r="L280" s="102"/>
      <c r="M280" s="102"/>
      <c r="N280" s="103"/>
      <c r="O280" s="103"/>
    </row>
    <row r="281" spans="1:15" ht="12.2" customHeight="1" x14ac:dyDescent="0.25">
      <c r="A281" s="470" t="s">
        <v>565</v>
      </c>
      <c r="B281" s="470"/>
      <c r="C281" s="98" t="s">
        <v>652</v>
      </c>
      <c r="D281" s="99">
        <v>386</v>
      </c>
      <c r="E281" s="100">
        <v>360</v>
      </c>
      <c r="F281" s="100">
        <v>119</v>
      </c>
      <c r="G281" s="100">
        <v>124</v>
      </c>
      <c r="H281" s="161">
        <v>5</v>
      </c>
      <c r="I281" s="162">
        <v>4.2016806722689079E-2</v>
      </c>
      <c r="J281" s="98" t="s">
        <v>375</v>
      </c>
      <c r="K281" s="194" t="s">
        <v>480</v>
      </c>
      <c r="L281" s="102"/>
      <c r="M281" s="102"/>
      <c r="N281" s="103"/>
      <c r="O281" s="103"/>
    </row>
    <row r="282" spans="1:15" ht="12.2" customHeight="1" x14ac:dyDescent="0.25">
      <c r="A282" s="470" t="s">
        <v>627</v>
      </c>
      <c r="B282" s="470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480</v>
      </c>
      <c r="L282" s="102"/>
      <c r="M282" s="102"/>
      <c r="N282" s="103"/>
      <c r="O282" s="103"/>
    </row>
    <row r="283" spans="1:15" ht="12.2" customHeight="1" x14ac:dyDescent="0.25">
      <c r="A283" s="470" t="s">
        <v>625</v>
      </c>
      <c r="B283" s="470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480</v>
      </c>
      <c r="L283" s="102"/>
      <c r="M283" s="102"/>
      <c r="N283" s="103"/>
      <c r="O283" s="103"/>
    </row>
    <row r="284" spans="1:15" ht="12.2" customHeight="1" x14ac:dyDescent="0.25">
      <c r="A284" s="470" t="s">
        <v>567</v>
      </c>
      <c r="B284" s="470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1" t="s">
        <v>375</v>
      </c>
      <c r="I284" s="162" t="s">
        <v>375</v>
      </c>
      <c r="J284" s="98" t="s">
        <v>378</v>
      </c>
      <c r="K284" s="194" t="s">
        <v>480</v>
      </c>
      <c r="L284" s="102"/>
      <c r="M284" s="102"/>
      <c r="N284" s="103"/>
      <c r="O284" s="103"/>
    </row>
    <row r="285" spans="1:15" ht="12.2" customHeight="1" x14ac:dyDescent="0.25">
      <c r="A285" s="470" t="s">
        <v>361</v>
      </c>
      <c r="B285" s="470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480</v>
      </c>
      <c r="L285" s="102"/>
      <c r="M285" s="102"/>
      <c r="N285" s="103"/>
      <c r="O285" s="103"/>
    </row>
    <row r="286" spans="1:15" ht="12.2" customHeight="1" x14ac:dyDescent="0.25">
      <c r="A286" s="470" t="s">
        <v>217</v>
      </c>
      <c r="B286" s="470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1" t="s">
        <v>375</v>
      </c>
      <c r="I286" s="162" t="s">
        <v>375</v>
      </c>
      <c r="J286" s="98" t="s">
        <v>378</v>
      </c>
      <c r="K286" s="194" t="s">
        <v>480</v>
      </c>
      <c r="L286" s="102"/>
      <c r="M286" s="102"/>
      <c r="N286" s="103"/>
      <c r="O286" s="103"/>
    </row>
    <row r="287" spans="1:15" ht="12.2" customHeight="1" x14ac:dyDescent="0.25">
      <c r="A287" s="470" t="s">
        <v>220</v>
      </c>
      <c r="B287" s="470"/>
      <c r="C287" s="98" t="s">
        <v>375</v>
      </c>
      <c r="D287" s="99">
        <v>529</v>
      </c>
      <c r="E287" s="100">
        <v>0</v>
      </c>
      <c r="F287" s="100">
        <v>0</v>
      </c>
      <c r="G287" s="100">
        <v>0</v>
      </c>
      <c r="H287" s="161" t="s">
        <v>375</v>
      </c>
      <c r="I287" s="162" t="s">
        <v>375</v>
      </c>
      <c r="J287" s="98" t="s">
        <v>378</v>
      </c>
      <c r="K287" s="194" t="s">
        <v>480</v>
      </c>
      <c r="L287" s="102"/>
      <c r="M287" s="102"/>
      <c r="N287" s="103"/>
      <c r="O287" s="103"/>
    </row>
    <row r="288" spans="1:15" ht="12.2" customHeight="1" x14ac:dyDescent="0.25">
      <c r="A288" s="470" t="s">
        <v>223</v>
      </c>
      <c r="B288" s="470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480</v>
      </c>
      <c r="L288" s="102"/>
      <c r="M288" s="102"/>
      <c r="N288" s="103"/>
      <c r="O288" s="103"/>
    </row>
    <row r="289" spans="1:15" ht="12.2" customHeight="1" x14ac:dyDescent="0.25">
      <c r="A289" s="470" t="s">
        <v>258</v>
      </c>
      <c r="B289" s="470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480</v>
      </c>
      <c r="L289" s="102"/>
      <c r="M289" s="102"/>
      <c r="N289" s="103"/>
      <c r="O289" s="103"/>
    </row>
    <row r="290" spans="1:15" ht="12.2" hidden="1" customHeight="1" x14ac:dyDescent="0.25">
      <c r="A290" s="470" t="s">
        <v>330</v>
      </c>
      <c r="B290" s="470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480</v>
      </c>
      <c r="L290" s="102"/>
      <c r="M290" s="102"/>
      <c r="N290" s="103"/>
      <c r="O290" s="103"/>
    </row>
    <row r="291" spans="1:15" ht="12.2" hidden="1" customHeight="1" x14ac:dyDescent="0.25">
      <c r="A291" s="470" t="s">
        <v>330</v>
      </c>
      <c r="B291" s="470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480</v>
      </c>
      <c r="L291" s="102"/>
      <c r="M291" s="102"/>
      <c r="N291" s="103"/>
      <c r="O291" s="103"/>
    </row>
    <row r="292" spans="1:15" ht="7.5" customHeight="1" x14ac:dyDescent="0.25">
      <c r="A292" s="470"/>
      <c r="B292" s="470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70" t="s">
        <v>224</v>
      </c>
      <c r="B293" s="470"/>
      <c r="C293" s="98"/>
      <c r="D293" s="99">
        <v>12095</v>
      </c>
      <c r="E293" s="100">
        <v>10110</v>
      </c>
      <c r="F293" s="100">
        <v>6721</v>
      </c>
      <c r="G293" s="100">
        <v>6534</v>
      </c>
      <c r="H293" s="100">
        <v>-187</v>
      </c>
      <c r="I293" s="105">
        <v>-2.7823240589198051E-2</v>
      </c>
      <c r="J293" s="99"/>
      <c r="K293" s="194"/>
      <c r="L293" s="102"/>
      <c r="M293" s="102"/>
      <c r="N293" s="103"/>
      <c r="O293" s="103"/>
    </row>
    <row r="294" spans="1:15" x14ac:dyDescent="0.25">
      <c r="A294" s="470"/>
      <c r="B294" s="470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70"/>
      <c r="B295" s="470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70"/>
      <c r="B296" s="470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70"/>
      <c r="B297" s="470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70"/>
      <c r="B298" s="470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62" t="s">
        <v>199</v>
      </c>
      <c r="B313" s="462"/>
      <c r="C313" s="91" t="s">
        <v>200</v>
      </c>
      <c r="D313" s="473" t="s">
        <v>201</v>
      </c>
      <c r="E313" s="473"/>
      <c r="F313" s="462" t="s">
        <v>430</v>
      </c>
      <c r="G313" s="462"/>
      <c r="H313" s="462" t="s">
        <v>430</v>
      </c>
      <c r="I313" s="462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431</v>
      </c>
      <c r="J314" s="90"/>
      <c r="K314" s="192"/>
      <c r="L314" s="93"/>
      <c r="M314" s="93"/>
      <c r="N314" s="93"/>
      <c r="O314" s="93"/>
    </row>
    <row r="315" spans="1:148" x14ac:dyDescent="0.25">
      <c r="A315" s="469" t="s">
        <v>225</v>
      </c>
      <c r="B315" s="469"/>
      <c r="C315" s="469"/>
      <c r="D315" s="469"/>
      <c r="E315" s="469"/>
      <c r="F315" s="469"/>
      <c r="G315" s="469"/>
      <c r="H315" s="469"/>
      <c r="I315" s="469"/>
      <c r="J315" s="469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70" t="s">
        <v>547</v>
      </c>
      <c r="B317" s="470"/>
      <c r="C317" s="98" t="s">
        <v>585</v>
      </c>
      <c r="D317" s="99">
        <v>345</v>
      </c>
      <c r="E317" s="100">
        <v>345</v>
      </c>
      <c r="F317" s="100">
        <v>345</v>
      </c>
      <c r="G317" s="100">
        <v>342</v>
      </c>
      <c r="H317" s="100">
        <v>-3</v>
      </c>
      <c r="I317" s="105">
        <v>-8.6956521739130436E-3</v>
      </c>
      <c r="J317" s="98" t="s">
        <v>375</v>
      </c>
      <c r="K317" s="194" t="s">
        <v>480</v>
      </c>
      <c r="L317" s="97"/>
      <c r="M317" s="97"/>
      <c r="N317" s="97"/>
      <c r="O317" s="97"/>
    </row>
    <row r="318" spans="1:148" ht="12.2" customHeight="1" x14ac:dyDescent="0.25">
      <c r="A318" s="470" t="s">
        <v>226</v>
      </c>
      <c r="B318" s="470"/>
      <c r="C318" s="98" t="s">
        <v>585</v>
      </c>
      <c r="D318" s="99">
        <v>350</v>
      </c>
      <c r="E318" s="100">
        <v>320</v>
      </c>
      <c r="F318" s="100">
        <v>320</v>
      </c>
      <c r="G318" s="100">
        <v>322</v>
      </c>
      <c r="H318" s="100">
        <v>2</v>
      </c>
      <c r="I318" s="105">
        <v>6.2500000000000003E-3</v>
      </c>
      <c r="J318" s="98" t="s">
        <v>375</v>
      </c>
      <c r="K318" s="194" t="s">
        <v>480</v>
      </c>
      <c r="L318" s="103"/>
      <c r="M318" s="103"/>
      <c r="N318" s="103"/>
      <c r="O318" s="103"/>
    </row>
    <row r="319" spans="1:148" ht="12.2" customHeight="1" x14ac:dyDescent="0.25">
      <c r="A319" s="470" t="s">
        <v>356</v>
      </c>
      <c r="B319" s="470"/>
      <c r="C319" s="98" t="s">
        <v>375</v>
      </c>
      <c r="D319" s="99">
        <v>330</v>
      </c>
      <c r="E319" s="100">
        <v>0</v>
      </c>
      <c r="F319" s="100">
        <v>0</v>
      </c>
      <c r="G319" s="100">
        <v>0</v>
      </c>
      <c r="H319" s="100" t="s">
        <v>375</v>
      </c>
      <c r="I319" s="105" t="s">
        <v>375</v>
      </c>
      <c r="J319" s="98" t="s">
        <v>377</v>
      </c>
      <c r="K319" s="194" t="s">
        <v>480</v>
      </c>
      <c r="L319" s="103"/>
      <c r="M319" s="103"/>
      <c r="N319" s="103"/>
      <c r="O319" s="103"/>
    </row>
    <row r="320" spans="1:148" ht="12.2" customHeight="1" x14ac:dyDescent="0.25">
      <c r="A320" s="470" t="s">
        <v>227</v>
      </c>
      <c r="B320" s="470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480</v>
      </c>
      <c r="L320" s="103"/>
      <c r="M320" s="103"/>
      <c r="N320" s="103"/>
      <c r="O320" s="103"/>
    </row>
    <row r="321" spans="1:15" ht="12.2" customHeight="1" x14ac:dyDescent="0.25">
      <c r="A321" s="470" t="s">
        <v>357</v>
      </c>
      <c r="B321" s="470"/>
      <c r="C321" s="98" t="s">
        <v>655</v>
      </c>
      <c r="D321" s="99">
        <v>220</v>
      </c>
      <c r="E321" s="100">
        <v>220</v>
      </c>
      <c r="F321" s="100">
        <v>112</v>
      </c>
      <c r="G321" s="100">
        <v>221</v>
      </c>
      <c r="H321" s="100">
        <v>109</v>
      </c>
      <c r="I321" s="105">
        <v>0.9732142857142857</v>
      </c>
      <c r="J321" s="98" t="s">
        <v>375</v>
      </c>
      <c r="K321" s="194" t="s">
        <v>480</v>
      </c>
      <c r="L321" s="103"/>
      <c r="M321" s="103"/>
      <c r="N321" s="103"/>
      <c r="O321" s="103"/>
    </row>
    <row r="322" spans="1:15" ht="12.2" customHeight="1" x14ac:dyDescent="0.25">
      <c r="A322" s="470" t="s">
        <v>358</v>
      </c>
      <c r="B322" s="470"/>
      <c r="C322" s="98" t="s">
        <v>655</v>
      </c>
      <c r="D322" s="99">
        <v>190</v>
      </c>
      <c r="E322" s="100">
        <v>190</v>
      </c>
      <c r="F322" s="100">
        <v>56</v>
      </c>
      <c r="G322" s="100">
        <v>74</v>
      </c>
      <c r="H322" s="100">
        <v>18</v>
      </c>
      <c r="I322" s="105">
        <v>0.32142857142857145</v>
      </c>
      <c r="J322" s="98" t="s">
        <v>375</v>
      </c>
      <c r="K322" s="194" t="s">
        <v>480</v>
      </c>
      <c r="L322" s="103"/>
      <c r="M322" s="103"/>
      <c r="N322" s="103"/>
      <c r="O322" s="103"/>
    </row>
    <row r="323" spans="1:15" ht="12.2" customHeight="1" x14ac:dyDescent="0.25">
      <c r="A323" s="470" t="s">
        <v>571</v>
      </c>
      <c r="B323" s="470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4" t="s">
        <v>480</v>
      </c>
      <c r="L323" s="103"/>
      <c r="M323" s="103"/>
      <c r="N323" s="103"/>
      <c r="O323" s="103"/>
    </row>
    <row r="324" spans="1:15" ht="12.2" customHeight="1" x14ac:dyDescent="0.25">
      <c r="A324" s="470" t="s">
        <v>228</v>
      </c>
      <c r="B324" s="470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480</v>
      </c>
      <c r="L324" s="103"/>
      <c r="M324" s="103"/>
      <c r="N324" s="103"/>
      <c r="O324" s="103"/>
    </row>
    <row r="325" spans="1:15" ht="12.2" customHeight="1" x14ac:dyDescent="0.25">
      <c r="A325" s="470" t="s">
        <v>10</v>
      </c>
      <c r="B325" s="470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480</v>
      </c>
      <c r="L325" s="103"/>
      <c r="M325" s="103"/>
      <c r="N325" s="103"/>
      <c r="O325" s="103"/>
    </row>
    <row r="326" spans="1:15" ht="12.2" hidden="1" customHeight="1" x14ac:dyDescent="0.25">
      <c r="A326" s="470" t="s">
        <v>330</v>
      </c>
      <c r="B326" s="470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480</v>
      </c>
      <c r="L326" s="103"/>
      <c r="M326" s="103"/>
      <c r="N326" s="103"/>
      <c r="O326" s="103"/>
    </row>
    <row r="327" spans="1:15" ht="12.2" hidden="1" customHeight="1" x14ac:dyDescent="0.25">
      <c r="A327" s="470" t="s">
        <v>330</v>
      </c>
      <c r="B327" s="470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480</v>
      </c>
      <c r="L327" s="103"/>
      <c r="M327" s="103"/>
      <c r="N327" s="103"/>
      <c r="O327" s="103"/>
    </row>
    <row r="328" spans="1:15" ht="12.2" hidden="1" customHeight="1" x14ac:dyDescent="0.25">
      <c r="A328" s="470" t="s">
        <v>330</v>
      </c>
      <c r="B328" s="470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480</v>
      </c>
      <c r="L328" s="103"/>
      <c r="M328" s="103"/>
      <c r="N328" s="103"/>
      <c r="O328" s="103"/>
    </row>
    <row r="329" spans="1:15" ht="12.2" hidden="1" customHeight="1" x14ac:dyDescent="0.25">
      <c r="A329" s="470" t="s">
        <v>330</v>
      </c>
      <c r="B329" s="470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480</v>
      </c>
      <c r="L329" s="103"/>
      <c r="M329" s="103"/>
      <c r="N329" s="103"/>
      <c r="O329" s="103"/>
    </row>
    <row r="330" spans="1:15" ht="12.2" hidden="1" customHeight="1" x14ac:dyDescent="0.25">
      <c r="A330" s="470" t="s">
        <v>330</v>
      </c>
      <c r="B330" s="470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480</v>
      </c>
      <c r="L330" s="103"/>
      <c r="M330" s="103"/>
      <c r="N330" s="103"/>
      <c r="O330" s="103"/>
    </row>
    <row r="331" spans="1:15" ht="7.5" customHeight="1" x14ac:dyDescent="0.25">
      <c r="A331" s="470"/>
      <c r="B331" s="470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70" t="s">
        <v>229</v>
      </c>
      <c r="B332" s="470"/>
      <c r="C332" s="98"/>
      <c r="D332" s="99">
        <v>2808</v>
      </c>
      <c r="E332" s="100">
        <v>2372</v>
      </c>
      <c r="F332" s="100">
        <v>833</v>
      </c>
      <c r="G332" s="100">
        <v>959</v>
      </c>
      <c r="H332" s="100">
        <v>126</v>
      </c>
      <c r="I332" s="101">
        <v>0.15126050420168058</v>
      </c>
      <c r="J332" s="106"/>
      <c r="K332" s="194"/>
      <c r="L332" s="103"/>
      <c r="M332" s="103"/>
      <c r="N332" s="103"/>
      <c r="O332" s="103"/>
    </row>
    <row r="333" spans="1:15" x14ac:dyDescent="0.25">
      <c r="A333" s="470"/>
      <c r="B333" s="470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69" t="s">
        <v>230</v>
      </c>
      <c r="B334" s="469"/>
      <c r="C334" s="469"/>
      <c r="D334" s="469"/>
      <c r="E334" s="469"/>
      <c r="F334" s="469"/>
      <c r="G334" s="469"/>
      <c r="H334" s="469"/>
      <c r="I334" s="469"/>
      <c r="J334" s="469"/>
      <c r="K334" s="191"/>
      <c r="L334" s="102"/>
      <c r="M334" s="102"/>
      <c r="N334" s="102"/>
      <c r="O334" s="102"/>
    </row>
    <row r="335" spans="1:15" ht="12.2" customHeight="1" x14ac:dyDescent="0.25">
      <c r="A335" s="470"/>
      <c r="B335" s="470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589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480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480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480</v>
      </c>
      <c r="L338" s="103"/>
      <c r="M338" s="103"/>
      <c r="N338" s="103"/>
      <c r="O338" s="103"/>
    </row>
    <row r="339" spans="1:15" ht="12.2" customHeight="1" x14ac:dyDescent="0.25">
      <c r="A339" s="109" t="s">
        <v>573</v>
      </c>
      <c r="B339" s="109"/>
      <c r="C339" s="98" t="s">
        <v>375</v>
      </c>
      <c r="D339" s="99">
        <v>110</v>
      </c>
      <c r="E339" s="100">
        <v>110</v>
      </c>
      <c r="F339" s="100">
        <v>0</v>
      </c>
      <c r="G339" s="100">
        <v>0</v>
      </c>
      <c r="H339" s="100" t="s">
        <v>375</v>
      </c>
      <c r="I339" s="105" t="s">
        <v>375</v>
      </c>
      <c r="J339" s="98" t="s">
        <v>375</v>
      </c>
      <c r="K339" s="194" t="s">
        <v>480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480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550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375</v>
      </c>
      <c r="K341" s="194" t="s">
        <v>480</v>
      </c>
      <c r="L341" s="103"/>
      <c r="M341" s="103"/>
      <c r="N341" s="103"/>
      <c r="O341" s="103"/>
    </row>
    <row r="342" spans="1:15" ht="12.2" customHeight="1" x14ac:dyDescent="0.25">
      <c r="A342" s="109" t="s">
        <v>572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378</v>
      </c>
      <c r="K342" s="194" t="s">
        <v>480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4" t="s">
        <v>480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480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480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4" t="s">
        <v>480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480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480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480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480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375</v>
      </c>
      <c r="D351" s="99">
        <v>220</v>
      </c>
      <c r="E351" s="100">
        <v>170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4" t="s">
        <v>480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480</v>
      </c>
      <c r="L352" s="103"/>
      <c r="M352" s="103"/>
      <c r="N352" s="103"/>
      <c r="O352" s="103"/>
    </row>
    <row r="353" spans="1:15" ht="12.2" hidden="1" customHeight="1" x14ac:dyDescent="0.25">
      <c r="A353" s="109" t="s">
        <v>330</v>
      </c>
      <c r="B353" s="109"/>
      <c r="C353" s="98" t="s">
        <v>330</v>
      </c>
      <c r="D353" s="99" t="s">
        <v>330</v>
      </c>
      <c r="E353" s="100" t="s">
        <v>330</v>
      </c>
      <c r="F353" s="100" t="s">
        <v>330</v>
      </c>
      <c r="G353" s="100" t="s">
        <v>330</v>
      </c>
      <c r="H353" s="100" t="s">
        <v>330</v>
      </c>
      <c r="I353" s="105" t="s">
        <v>330</v>
      </c>
      <c r="J353" s="98" t="s">
        <v>330</v>
      </c>
      <c r="K353" s="194" t="s">
        <v>480</v>
      </c>
      <c r="L353" s="103"/>
      <c r="M353" s="103"/>
      <c r="N353" s="103"/>
      <c r="O353" s="103"/>
    </row>
    <row r="354" spans="1:15" ht="12.2" hidden="1" customHeight="1" x14ac:dyDescent="0.25">
      <c r="A354" s="109" t="s">
        <v>330</v>
      </c>
      <c r="B354" s="109"/>
      <c r="C354" s="98" t="s">
        <v>330</v>
      </c>
      <c r="D354" s="99" t="s">
        <v>330</v>
      </c>
      <c r="E354" s="100" t="s">
        <v>330</v>
      </c>
      <c r="F354" s="100" t="s">
        <v>330</v>
      </c>
      <c r="G354" s="100" t="s">
        <v>330</v>
      </c>
      <c r="H354" s="100" t="s">
        <v>330</v>
      </c>
      <c r="I354" s="105" t="s">
        <v>330</v>
      </c>
      <c r="J354" s="98" t="s">
        <v>330</v>
      </c>
      <c r="K354" s="194" t="s">
        <v>480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480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480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480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480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480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480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480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480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480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480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480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480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70" t="s">
        <v>244</v>
      </c>
      <c r="B368" s="470"/>
      <c r="C368" s="106"/>
      <c r="D368" s="99">
        <v>5353</v>
      </c>
      <c r="E368" s="100">
        <v>5029</v>
      </c>
      <c r="F368" s="100">
        <v>0</v>
      </c>
      <c r="G368" s="100">
        <v>0</v>
      </c>
      <c r="H368" s="100">
        <v>0</v>
      </c>
      <c r="I368" s="105" t="s">
        <v>375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62" t="s">
        <v>199</v>
      </c>
      <c r="B375" s="462"/>
      <c r="C375" s="91" t="s">
        <v>200</v>
      </c>
      <c r="D375" s="462" t="s">
        <v>201</v>
      </c>
      <c r="E375" s="462"/>
      <c r="F375" s="462" t="s">
        <v>430</v>
      </c>
      <c r="G375" s="462"/>
      <c r="H375" s="462" t="s">
        <v>430</v>
      </c>
      <c r="I375" s="462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431</v>
      </c>
      <c r="J376" s="90"/>
      <c r="K376" s="192"/>
      <c r="L376" s="93"/>
      <c r="M376" s="93"/>
      <c r="N376" s="93"/>
      <c r="O376" s="93"/>
    </row>
    <row r="377" spans="1:15" x14ac:dyDescent="0.25">
      <c r="A377" s="469" t="s">
        <v>245</v>
      </c>
      <c r="B377" s="469"/>
      <c r="C377" s="469"/>
      <c r="D377" s="469"/>
      <c r="E377" s="469"/>
      <c r="F377" s="469"/>
      <c r="G377" s="469"/>
      <c r="H377" s="469"/>
      <c r="I377" s="469"/>
      <c r="J377" s="469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585</v>
      </c>
      <c r="D379" s="99">
        <v>166</v>
      </c>
      <c r="E379" s="100">
        <v>72</v>
      </c>
      <c r="F379" s="100">
        <v>72</v>
      </c>
      <c r="G379" s="100">
        <v>79</v>
      </c>
      <c r="H379" s="100">
        <v>7</v>
      </c>
      <c r="I379" s="105">
        <v>9.7222222222222224E-2</v>
      </c>
      <c r="J379" s="98" t="s">
        <v>377</v>
      </c>
      <c r="K379" s="194" t="s">
        <v>480</v>
      </c>
      <c r="L379" s="97"/>
      <c r="M379" s="97"/>
      <c r="N379" s="97"/>
      <c r="O379" s="97"/>
    </row>
    <row r="380" spans="1:15" ht="12.2" customHeight="1" x14ac:dyDescent="0.25">
      <c r="A380" s="109" t="s">
        <v>534</v>
      </c>
      <c r="B380" s="109"/>
      <c r="C380" s="98" t="s">
        <v>585</v>
      </c>
      <c r="D380" s="99">
        <v>591</v>
      </c>
      <c r="E380" s="100">
        <v>264</v>
      </c>
      <c r="F380" s="100">
        <v>264</v>
      </c>
      <c r="G380" s="100">
        <v>265</v>
      </c>
      <c r="H380" s="100">
        <v>1</v>
      </c>
      <c r="I380" s="105">
        <v>3.787878787878788E-3</v>
      </c>
      <c r="J380" s="98" t="s">
        <v>378</v>
      </c>
      <c r="K380" s="194" t="s">
        <v>480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585</v>
      </c>
      <c r="D381" s="99">
        <v>519</v>
      </c>
      <c r="E381" s="100">
        <v>507</v>
      </c>
      <c r="F381" s="100">
        <v>507</v>
      </c>
      <c r="G381" s="100">
        <v>497</v>
      </c>
      <c r="H381" s="100">
        <v>-10</v>
      </c>
      <c r="I381" s="105">
        <v>-1.9723865877712032E-2</v>
      </c>
      <c r="J381" s="98" t="s">
        <v>375</v>
      </c>
      <c r="K381" s="194" t="s">
        <v>480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585</v>
      </c>
      <c r="D382" s="99">
        <v>338</v>
      </c>
      <c r="E382" s="100">
        <v>333</v>
      </c>
      <c r="F382" s="100">
        <v>333</v>
      </c>
      <c r="G382" s="100">
        <v>309</v>
      </c>
      <c r="H382" s="100">
        <v>-24</v>
      </c>
      <c r="I382" s="105">
        <v>-7.2072072072072071E-2</v>
      </c>
      <c r="J382" s="98" t="s">
        <v>375</v>
      </c>
      <c r="K382" s="194" t="s">
        <v>480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585</v>
      </c>
      <c r="D383" s="99">
        <v>338</v>
      </c>
      <c r="E383" s="100">
        <v>333</v>
      </c>
      <c r="F383" s="100">
        <v>333</v>
      </c>
      <c r="G383" s="100">
        <v>312</v>
      </c>
      <c r="H383" s="100">
        <v>-21</v>
      </c>
      <c r="I383" s="105">
        <v>-6.3063063063063057E-2</v>
      </c>
      <c r="J383" s="98" t="s">
        <v>375</v>
      </c>
      <c r="K383" s="194" t="s">
        <v>480</v>
      </c>
      <c r="L383" s="103"/>
      <c r="M383" s="103"/>
      <c r="N383" s="103"/>
      <c r="O383" s="103"/>
    </row>
    <row r="384" spans="1:15" ht="12.2" customHeight="1" x14ac:dyDescent="0.25">
      <c r="A384" s="109" t="s">
        <v>633</v>
      </c>
      <c r="B384" s="109"/>
      <c r="C384" s="98" t="s">
        <v>585</v>
      </c>
      <c r="D384" s="99">
        <v>365</v>
      </c>
      <c r="E384" s="100">
        <v>359</v>
      </c>
      <c r="F384" s="100">
        <v>359</v>
      </c>
      <c r="G384" s="100">
        <v>361</v>
      </c>
      <c r="H384" s="100">
        <v>2</v>
      </c>
      <c r="I384" s="105">
        <v>5.5710306406685237E-3</v>
      </c>
      <c r="J384" s="98" t="s">
        <v>375</v>
      </c>
      <c r="K384" s="194" t="s">
        <v>480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585</v>
      </c>
      <c r="D385" s="99">
        <v>178</v>
      </c>
      <c r="E385" s="100">
        <v>175</v>
      </c>
      <c r="F385" s="100">
        <v>175</v>
      </c>
      <c r="G385" s="100">
        <v>169</v>
      </c>
      <c r="H385" s="100">
        <v>-6</v>
      </c>
      <c r="I385" s="105">
        <v>-3.4285714285714287E-2</v>
      </c>
      <c r="J385" s="98" t="s">
        <v>375</v>
      </c>
      <c r="K385" s="194" t="s">
        <v>480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4" t="s">
        <v>480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586</v>
      </c>
      <c r="D387" s="99">
        <v>56</v>
      </c>
      <c r="E387" s="100">
        <v>56</v>
      </c>
      <c r="F387" s="100">
        <v>56</v>
      </c>
      <c r="G387" s="100">
        <v>52</v>
      </c>
      <c r="H387" s="100">
        <v>-4</v>
      </c>
      <c r="I387" s="105">
        <v>-7.1428571428571425E-2</v>
      </c>
      <c r="J387" s="98" t="s">
        <v>375</v>
      </c>
      <c r="K387" s="194" t="s">
        <v>480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653</v>
      </c>
      <c r="D388" s="99">
        <v>166</v>
      </c>
      <c r="E388" s="100">
        <v>159</v>
      </c>
      <c r="F388" s="100">
        <v>53</v>
      </c>
      <c r="G388" s="100">
        <v>52</v>
      </c>
      <c r="H388" s="100">
        <v>-1</v>
      </c>
      <c r="I388" s="105">
        <v>-1.8867924528301886E-2</v>
      </c>
      <c r="J388" s="98" t="s">
        <v>375</v>
      </c>
      <c r="K388" s="194" t="s">
        <v>480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653</v>
      </c>
      <c r="D389" s="99">
        <v>166</v>
      </c>
      <c r="E389" s="100">
        <v>159</v>
      </c>
      <c r="F389" s="100">
        <v>53</v>
      </c>
      <c r="G389" s="100">
        <v>54</v>
      </c>
      <c r="H389" s="100">
        <v>1</v>
      </c>
      <c r="I389" s="105">
        <v>1.8867924528301886E-2</v>
      </c>
      <c r="J389" s="98" t="s">
        <v>375</v>
      </c>
      <c r="K389" s="194" t="s">
        <v>480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586</v>
      </c>
      <c r="D390" s="99">
        <v>85</v>
      </c>
      <c r="E390" s="100">
        <v>53</v>
      </c>
      <c r="F390" s="100">
        <v>51</v>
      </c>
      <c r="G390" s="100">
        <v>53</v>
      </c>
      <c r="H390" s="100">
        <v>2</v>
      </c>
      <c r="I390" s="105">
        <v>3.9215686274509803E-2</v>
      </c>
      <c r="J390" s="98" t="s">
        <v>378</v>
      </c>
      <c r="K390" s="194" t="s">
        <v>480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586</v>
      </c>
      <c r="D391" s="99">
        <v>75</v>
      </c>
      <c r="E391" s="100">
        <v>63</v>
      </c>
      <c r="F391" s="100">
        <v>63</v>
      </c>
      <c r="G391" s="100">
        <v>62</v>
      </c>
      <c r="H391" s="100">
        <v>-1</v>
      </c>
      <c r="I391" s="105">
        <v>-1.5873015873015872E-2</v>
      </c>
      <c r="J391" s="98" t="s">
        <v>378</v>
      </c>
      <c r="K391" s="194" t="s">
        <v>480</v>
      </c>
      <c r="L391" s="103"/>
      <c r="M391" s="103"/>
      <c r="N391" s="103"/>
      <c r="O391" s="103"/>
    </row>
    <row r="392" spans="1:15" ht="12.2" customHeight="1" x14ac:dyDescent="0.25">
      <c r="A392" s="109" t="s">
        <v>503</v>
      </c>
      <c r="B392" s="109"/>
      <c r="C392" s="98" t="s">
        <v>586</v>
      </c>
      <c r="D392" s="99">
        <v>72</v>
      </c>
      <c r="E392" s="100">
        <v>53</v>
      </c>
      <c r="F392" s="100">
        <v>53</v>
      </c>
      <c r="G392" s="100">
        <v>52</v>
      </c>
      <c r="H392" s="100">
        <v>-1</v>
      </c>
      <c r="I392" s="105">
        <v>-1.8867924528301886E-2</v>
      </c>
      <c r="J392" s="98" t="s">
        <v>378</v>
      </c>
      <c r="K392" s="194" t="s">
        <v>480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586</v>
      </c>
      <c r="D393" s="99">
        <v>70</v>
      </c>
      <c r="E393" s="100">
        <v>64</v>
      </c>
      <c r="F393" s="100">
        <v>64</v>
      </c>
      <c r="G393" s="100">
        <v>62</v>
      </c>
      <c r="H393" s="100">
        <v>-2</v>
      </c>
      <c r="I393" s="105">
        <v>-3.125E-2</v>
      </c>
      <c r="J393" s="98" t="s">
        <v>375</v>
      </c>
      <c r="K393" s="194" t="s">
        <v>480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586</v>
      </c>
      <c r="D394" s="99">
        <v>75</v>
      </c>
      <c r="E394" s="100">
        <v>63</v>
      </c>
      <c r="F394" s="100">
        <v>63</v>
      </c>
      <c r="G394" s="100">
        <v>62</v>
      </c>
      <c r="H394" s="100">
        <v>-1</v>
      </c>
      <c r="I394" s="105">
        <v>-1.5873015873015872E-2</v>
      </c>
      <c r="J394" s="98" t="s">
        <v>378</v>
      </c>
      <c r="K394" s="194" t="s">
        <v>480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480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480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480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480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480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480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480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480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480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480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480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70" t="s">
        <v>256</v>
      </c>
      <c r="B407" s="470"/>
      <c r="C407" s="106"/>
      <c r="D407" s="99">
        <v>3620</v>
      </c>
      <c r="E407" s="100">
        <v>3073</v>
      </c>
      <c r="F407" s="100">
        <v>2499</v>
      </c>
      <c r="G407" s="100">
        <v>2441</v>
      </c>
      <c r="H407" s="100">
        <v>-58</v>
      </c>
      <c r="I407" s="105">
        <v>-2.3209283713485407E-2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69" t="s">
        <v>575</v>
      </c>
      <c r="B409" s="469"/>
      <c r="C409" s="469"/>
      <c r="D409" s="469"/>
      <c r="E409" s="469"/>
      <c r="F409" s="469"/>
      <c r="G409" s="469"/>
      <c r="H409" s="469"/>
      <c r="I409" s="469"/>
      <c r="J409" s="469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619</v>
      </c>
      <c r="B411" s="109"/>
      <c r="C411" s="98" t="s">
        <v>584</v>
      </c>
      <c r="D411" s="99">
        <v>141</v>
      </c>
      <c r="E411" s="100">
        <v>126</v>
      </c>
      <c r="F411" s="100">
        <v>125</v>
      </c>
      <c r="G411" s="100">
        <v>121</v>
      </c>
      <c r="H411" s="100">
        <v>-4</v>
      </c>
      <c r="I411" s="105">
        <v>-3.2000000000000001E-2</v>
      </c>
      <c r="J411" s="98" t="s">
        <v>378</v>
      </c>
      <c r="K411" s="194" t="s">
        <v>480</v>
      </c>
      <c r="L411" s="97"/>
      <c r="M411" s="97"/>
      <c r="N411" s="97"/>
      <c r="O411" s="97"/>
    </row>
    <row r="412" spans="1:15" ht="12.2" customHeight="1" x14ac:dyDescent="0.25">
      <c r="A412" s="109" t="s">
        <v>620</v>
      </c>
      <c r="B412" s="109"/>
      <c r="C412" s="98" t="s">
        <v>584</v>
      </c>
      <c r="D412" s="99">
        <v>10</v>
      </c>
      <c r="E412" s="100">
        <v>6</v>
      </c>
      <c r="F412" s="100">
        <v>6</v>
      </c>
      <c r="G412" s="100">
        <v>6</v>
      </c>
      <c r="H412" s="100" t="s">
        <v>375</v>
      </c>
      <c r="I412" s="105">
        <v>0</v>
      </c>
      <c r="J412" s="98" t="s">
        <v>378</v>
      </c>
      <c r="K412" s="194" t="s">
        <v>480</v>
      </c>
      <c r="L412" s="97"/>
      <c r="M412" s="97"/>
      <c r="N412" s="97"/>
      <c r="O412" s="97"/>
    </row>
    <row r="413" spans="1:15" ht="12.2" customHeight="1" x14ac:dyDescent="0.25">
      <c r="A413" s="109" t="s">
        <v>621</v>
      </c>
      <c r="B413" s="109"/>
      <c r="C413" s="98" t="s">
        <v>584</v>
      </c>
      <c r="D413" s="99">
        <v>10</v>
      </c>
      <c r="E413" s="100">
        <v>6</v>
      </c>
      <c r="F413" s="100">
        <v>6</v>
      </c>
      <c r="G413" s="100">
        <v>6</v>
      </c>
      <c r="H413" s="100" t="s">
        <v>375</v>
      </c>
      <c r="I413" s="105">
        <v>0</v>
      </c>
      <c r="J413" s="98" t="s">
        <v>378</v>
      </c>
      <c r="K413" s="194" t="s">
        <v>480</v>
      </c>
      <c r="L413" s="97"/>
      <c r="M413" s="97"/>
      <c r="N413" s="97"/>
      <c r="O413" s="97"/>
    </row>
    <row r="414" spans="1:15" ht="12.2" customHeight="1" x14ac:dyDescent="0.25">
      <c r="A414" s="109" t="s">
        <v>622</v>
      </c>
      <c r="B414" s="109"/>
      <c r="C414" s="98" t="s">
        <v>584</v>
      </c>
      <c r="D414" s="99">
        <v>10</v>
      </c>
      <c r="E414" s="100">
        <v>10</v>
      </c>
      <c r="F414" s="100">
        <v>9</v>
      </c>
      <c r="G414" s="100">
        <v>9</v>
      </c>
      <c r="H414" s="100" t="s">
        <v>375</v>
      </c>
      <c r="I414" s="105">
        <v>0</v>
      </c>
      <c r="J414" s="98" t="s">
        <v>375</v>
      </c>
      <c r="K414" s="194" t="s">
        <v>480</v>
      </c>
      <c r="L414" s="97"/>
      <c r="M414" s="97"/>
      <c r="N414" s="97"/>
      <c r="O414" s="97"/>
    </row>
    <row r="415" spans="1:15" ht="12.2" customHeight="1" x14ac:dyDescent="0.25">
      <c r="A415" s="109" t="s">
        <v>623</v>
      </c>
      <c r="B415" s="109"/>
      <c r="C415" s="98" t="s">
        <v>584</v>
      </c>
      <c r="D415" s="99">
        <v>10</v>
      </c>
      <c r="E415" s="100">
        <v>10</v>
      </c>
      <c r="F415" s="100">
        <v>9</v>
      </c>
      <c r="G415" s="100">
        <v>9</v>
      </c>
      <c r="H415" s="100" t="s">
        <v>375</v>
      </c>
      <c r="I415" s="105">
        <v>0</v>
      </c>
      <c r="J415" s="98" t="s">
        <v>375</v>
      </c>
      <c r="K415" s="194" t="s">
        <v>480</v>
      </c>
      <c r="L415" s="97"/>
      <c r="M415" s="97"/>
      <c r="N415" s="97"/>
      <c r="O415" s="97"/>
    </row>
    <row r="416" spans="1:15" ht="12.2" customHeight="1" x14ac:dyDescent="0.25">
      <c r="A416" s="109" t="s">
        <v>638</v>
      </c>
      <c r="B416" s="109"/>
      <c r="C416" s="98" t="s">
        <v>584</v>
      </c>
      <c r="D416" s="99">
        <v>16</v>
      </c>
      <c r="E416" s="100">
        <v>8</v>
      </c>
      <c r="F416" s="100">
        <v>8</v>
      </c>
      <c r="G416" s="100">
        <v>8</v>
      </c>
      <c r="H416" s="100" t="s">
        <v>375</v>
      </c>
      <c r="I416" s="105">
        <v>0</v>
      </c>
      <c r="J416" s="98" t="s">
        <v>378</v>
      </c>
      <c r="K416" s="194" t="s">
        <v>480</v>
      </c>
      <c r="L416" s="97"/>
      <c r="M416" s="97"/>
      <c r="N416" s="97"/>
      <c r="O416" s="97"/>
    </row>
    <row r="417" spans="1:15" ht="12.2" customHeight="1" x14ac:dyDescent="0.25">
      <c r="A417" s="109" t="s">
        <v>550</v>
      </c>
      <c r="B417" s="109"/>
      <c r="C417" s="98" t="s">
        <v>584</v>
      </c>
      <c r="D417" s="99">
        <v>46</v>
      </c>
      <c r="E417" s="100">
        <v>37</v>
      </c>
      <c r="F417" s="100">
        <v>28</v>
      </c>
      <c r="G417" s="100">
        <v>25</v>
      </c>
      <c r="H417" s="100">
        <v>-3</v>
      </c>
      <c r="I417" s="105">
        <v>-0.10714285714285714</v>
      </c>
      <c r="J417" s="98" t="s">
        <v>378</v>
      </c>
      <c r="K417" s="194" t="s">
        <v>480</v>
      </c>
      <c r="L417" s="97"/>
      <c r="M417" s="97"/>
      <c r="N417" s="97"/>
      <c r="O417" s="97"/>
    </row>
    <row r="418" spans="1:15" ht="12.2" customHeight="1" x14ac:dyDescent="0.25">
      <c r="A418" s="109" t="s">
        <v>635</v>
      </c>
      <c r="B418" s="109"/>
      <c r="C418" s="98" t="s">
        <v>584</v>
      </c>
      <c r="D418" s="99">
        <v>12</v>
      </c>
      <c r="E418" s="100">
        <v>12</v>
      </c>
      <c r="F418" s="100">
        <v>5</v>
      </c>
      <c r="G418" s="100">
        <v>3</v>
      </c>
      <c r="H418" s="100">
        <v>-2</v>
      </c>
      <c r="I418" s="105">
        <v>-0.4</v>
      </c>
      <c r="J418" s="98" t="s">
        <v>375</v>
      </c>
      <c r="K418" s="194" t="s">
        <v>480</v>
      </c>
      <c r="L418" s="97"/>
      <c r="M418" s="97"/>
      <c r="N418" s="97"/>
      <c r="O418" s="97"/>
    </row>
    <row r="419" spans="1:15" ht="12.2" customHeight="1" x14ac:dyDescent="0.25">
      <c r="A419" s="109" t="s">
        <v>578</v>
      </c>
      <c r="B419" s="109"/>
      <c r="C419" s="98" t="s">
        <v>375</v>
      </c>
      <c r="D419" s="99">
        <v>30</v>
      </c>
      <c r="E419" s="100">
        <v>27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378</v>
      </c>
      <c r="K419" s="194" t="s">
        <v>480</v>
      </c>
      <c r="L419" s="97"/>
      <c r="M419" s="97"/>
      <c r="N419" s="97"/>
      <c r="O419" s="97"/>
    </row>
    <row r="420" spans="1:15" ht="12.2" customHeight="1" x14ac:dyDescent="0.25">
      <c r="A420" s="109" t="s">
        <v>549</v>
      </c>
      <c r="B420" s="109"/>
      <c r="C420" s="98" t="s">
        <v>375</v>
      </c>
      <c r="D420" s="99">
        <v>35</v>
      </c>
      <c r="E420" s="100">
        <v>26</v>
      </c>
      <c r="F420" s="100">
        <v>0</v>
      </c>
      <c r="G420" s="100">
        <v>0</v>
      </c>
      <c r="H420" s="100" t="s">
        <v>375</v>
      </c>
      <c r="I420" s="105" t="s">
        <v>375</v>
      </c>
      <c r="J420" s="98" t="s">
        <v>378</v>
      </c>
      <c r="K420" s="194" t="s">
        <v>480</v>
      </c>
      <c r="L420" s="97"/>
      <c r="M420" s="97"/>
      <c r="N420" s="97"/>
      <c r="O420" s="97"/>
    </row>
    <row r="421" spans="1:15" ht="12.2" customHeight="1" x14ac:dyDescent="0.25">
      <c r="A421" s="109" t="s">
        <v>634</v>
      </c>
      <c r="B421" s="109"/>
      <c r="C421" s="98" t="s">
        <v>584</v>
      </c>
      <c r="D421" s="99">
        <v>43</v>
      </c>
      <c r="E421" s="100">
        <v>35</v>
      </c>
      <c r="F421" s="100">
        <v>14</v>
      </c>
      <c r="G421" s="100">
        <v>9</v>
      </c>
      <c r="H421" s="100">
        <v>-5</v>
      </c>
      <c r="I421" s="105">
        <v>-0.35714285714285715</v>
      </c>
      <c r="J421" s="98" t="s">
        <v>378</v>
      </c>
      <c r="K421" s="194" t="s">
        <v>480</v>
      </c>
      <c r="L421" s="97"/>
      <c r="M421" s="97"/>
      <c r="N421" s="97"/>
      <c r="O421" s="97"/>
    </row>
    <row r="422" spans="1:15" ht="12.2" customHeight="1" x14ac:dyDescent="0.25">
      <c r="A422" s="109" t="s">
        <v>548</v>
      </c>
      <c r="B422" s="109"/>
      <c r="C422" s="98" t="s">
        <v>584</v>
      </c>
      <c r="D422" s="99">
        <v>83</v>
      </c>
      <c r="E422" s="100">
        <v>83</v>
      </c>
      <c r="F422" s="100">
        <v>25</v>
      </c>
      <c r="G422" s="100">
        <v>27</v>
      </c>
      <c r="H422" s="100">
        <v>2</v>
      </c>
      <c r="I422" s="105">
        <v>0.08</v>
      </c>
      <c r="J422" s="98" t="s">
        <v>375</v>
      </c>
      <c r="K422" s="194" t="s">
        <v>480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480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70" t="s">
        <v>582</v>
      </c>
      <c r="B425" s="470"/>
      <c r="C425" s="106"/>
      <c r="D425" s="99">
        <v>446</v>
      </c>
      <c r="E425" s="100">
        <v>386</v>
      </c>
      <c r="F425" s="100">
        <v>235</v>
      </c>
      <c r="G425" s="100">
        <v>223</v>
      </c>
      <c r="H425" s="100">
        <v>-12</v>
      </c>
      <c r="I425" s="105">
        <v>-5.1063829787234005E-2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74"/>
      <c r="B427" s="474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62" t="s">
        <v>199</v>
      </c>
      <c r="B429" s="462"/>
      <c r="C429" s="91" t="s">
        <v>200</v>
      </c>
      <c r="D429" s="462" t="s">
        <v>201</v>
      </c>
      <c r="E429" s="462"/>
      <c r="F429" s="462" t="s">
        <v>430</v>
      </c>
      <c r="G429" s="462"/>
      <c r="H429" s="462" t="s">
        <v>430</v>
      </c>
      <c r="I429" s="462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431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70" t="s">
        <v>546</v>
      </c>
      <c r="B433" s="470"/>
      <c r="C433" s="98" t="s">
        <v>585</v>
      </c>
      <c r="D433" s="98">
        <v>8</v>
      </c>
      <c r="E433" s="98">
        <v>6</v>
      </c>
      <c r="F433" s="104">
        <v>6</v>
      </c>
      <c r="G433" s="104">
        <v>6</v>
      </c>
      <c r="H433" s="104" t="s">
        <v>375</v>
      </c>
      <c r="I433" s="110">
        <v>0</v>
      </c>
      <c r="J433" s="98" t="s">
        <v>378</v>
      </c>
      <c r="K433" s="194" t="s">
        <v>480</v>
      </c>
      <c r="L433" s="97"/>
      <c r="M433" s="97"/>
      <c r="N433" s="97"/>
      <c r="O433" s="97"/>
    </row>
    <row r="434" spans="1:15" ht="12.2" customHeight="1" x14ac:dyDescent="0.25">
      <c r="A434" s="470" t="s">
        <v>628</v>
      </c>
      <c r="B434" s="470"/>
      <c r="C434" s="98" t="s">
        <v>654</v>
      </c>
      <c r="D434" s="98">
        <v>10</v>
      </c>
      <c r="E434" s="98">
        <v>9</v>
      </c>
      <c r="F434" s="104">
        <v>6</v>
      </c>
      <c r="G434" s="104">
        <v>6</v>
      </c>
      <c r="H434" s="104" t="s">
        <v>375</v>
      </c>
      <c r="I434" s="110">
        <v>0</v>
      </c>
      <c r="J434" s="98" t="s">
        <v>378</v>
      </c>
      <c r="K434" s="194" t="s">
        <v>480</v>
      </c>
      <c r="L434" s="103"/>
      <c r="M434" s="103"/>
      <c r="N434" s="103"/>
      <c r="O434" s="103"/>
    </row>
    <row r="435" spans="1:15" ht="12.2" hidden="1" customHeight="1" x14ac:dyDescent="0.25">
      <c r="A435" s="470" t="s">
        <v>330</v>
      </c>
      <c r="B435" s="470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480</v>
      </c>
      <c r="L435" s="103"/>
      <c r="M435" s="103"/>
      <c r="N435" s="103"/>
      <c r="O435" s="103"/>
    </row>
    <row r="436" spans="1:15" ht="12.2" hidden="1" customHeight="1" x14ac:dyDescent="0.25">
      <c r="A436" s="470" t="s">
        <v>330</v>
      </c>
      <c r="B436" s="470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480</v>
      </c>
      <c r="L436" s="103"/>
      <c r="M436" s="103"/>
      <c r="N436" s="103"/>
      <c r="O436" s="103"/>
    </row>
    <row r="437" spans="1:15" ht="7.5" customHeight="1" x14ac:dyDescent="0.25">
      <c r="A437" s="470" t="s">
        <v>330</v>
      </c>
      <c r="B437" s="470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70" t="s">
        <v>229</v>
      </c>
      <c r="B438" s="470"/>
      <c r="C438" s="106"/>
      <c r="D438" s="98">
        <v>18</v>
      </c>
      <c r="E438" s="98">
        <v>15</v>
      </c>
      <c r="F438" s="104">
        <v>12</v>
      </c>
      <c r="G438" s="104">
        <v>12</v>
      </c>
      <c r="H438" s="104">
        <v>0</v>
      </c>
      <c r="I438" s="110">
        <v>0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70"/>
      <c r="B440" s="470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70" t="s">
        <v>615</v>
      </c>
      <c r="B441" s="470"/>
      <c r="C441" s="98" t="s">
        <v>585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91" t="s">
        <v>480</v>
      </c>
      <c r="L441" s="102"/>
      <c r="M441" s="102"/>
      <c r="N441" s="102"/>
      <c r="O441" s="102"/>
    </row>
    <row r="442" spans="1:15" ht="12.2" customHeight="1" x14ac:dyDescent="0.25">
      <c r="A442" s="470" t="s">
        <v>521</v>
      </c>
      <c r="B442" s="470"/>
      <c r="C442" s="98" t="s">
        <v>585</v>
      </c>
      <c r="D442" s="98">
        <v>41</v>
      </c>
      <c r="E442" s="104">
        <v>41</v>
      </c>
      <c r="F442" s="104">
        <v>41</v>
      </c>
      <c r="G442" s="104">
        <v>41</v>
      </c>
      <c r="H442" s="98" t="s">
        <v>375</v>
      </c>
      <c r="I442" s="110">
        <v>0</v>
      </c>
      <c r="J442" s="98" t="s">
        <v>375</v>
      </c>
      <c r="K442" s="191" t="s">
        <v>480</v>
      </c>
      <c r="L442" s="102"/>
      <c r="M442" s="102"/>
      <c r="N442" s="102"/>
      <c r="O442" s="102"/>
    </row>
    <row r="443" spans="1:15" ht="12.2" customHeight="1" x14ac:dyDescent="0.25">
      <c r="A443" s="470" t="s">
        <v>626</v>
      </c>
      <c r="B443" s="470"/>
      <c r="C443" s="98" t="s">
        <v>586</v>
      </c>
      <c r="D443" s="98">
        <v>16</v>
      </c>
      <c r="E443" s="104">
        <v>15</v>
      </c>
      <c r="F443" s="104">
        <v>15</v>
      </c>
      <c r="G443" s="104">
        <v>19</v>
      </c>
      <c r="H443" s="98">
        <v>4</v>
      </c>
      <c r="I443" s="110">
        <v>0.26666666666666666</v>
      </c>
      <c r="J443" s="98" t="s">
        <v>375</v>
      </c>
      <c r="K443" s="191" t="s">
        <v>480</v>
      </c>
      <c r="L443" s="102"/>
      <c r="M443" s="102"/>
      <c r="N443" s="102"/>
      <c r="O443" s="102"/>
    </row>
    <row r="444" spans="1:15" ht="12.2" hidden="1" customHeight="1" x14ac:dyDescent="0.25">
      <c r="A444" s="470" t="s">
        <v>330</v>
      </c>
      <c r="B444" s="470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480</v>
      </c>
      <c r="L444" s="102"/>
      <c r="M444" s="102"/>
      <c r="N444" s="102"/>
      <c r="O444" s="102"/>
    </row>
    <row r="445" spans="1:15" ht="12.2" hidden="1" customHeight="1" x14ac:dyDescent="0.25">
      <c r="A445" s="470" t="s">
        <v>330</v>
      </c>
      <c r="B445" s="470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480</v>
      </c>
      <c r="L445" s="102"/>
      <c r="M445" s="102"/>
      <c r="N445" s="102"/>
      <c r="O445" s="102"/>
    </row>
    <row r="446" spans="1:15" ht="12.2" hidden="1" customHeight="1" x14ac:dyDescent="0.25">
      <c r="A446" s="470" t="s">
        <v>330</v>
      </c>
      <c r="B446" s="470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480</v>
      </c>
      <c r="L446" s="103"/>
      <c r="M446" s="103"/>
      <c r="N446" s="103"/>
      <c r="O446" s="103"/>
    </row>
    <row r="447" spans="1:15" ht="12.2" hidden="1" customHeight="1" x14ac:dyDescent="0.25">
      <c r="A447" s="470" t="s">
        <v>330</v>
      </c>
      <c r="B447" s="470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480</v>
      </c>
      <c r="L447" s="103"/>
      <c r="M447" s="103"/>
      <c r="N447" s="103"/>
      <c r="O447" s="103"/>
    </row>
    <row r="448" spans="1:15" ht="12.2" hidden="1" customHeight="1" x14ac:dyDescent="0.25">
      <c r="A448" s="470" t="s">
        <v>330</v>
      </c>
      <c r="B448" s="470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480</v>
      </c>
      <c r="L448" s="103"/>
      <c r="M448" s="103"/>
      <c r="N448" s="103"/>
      <c r="O448" s="103"/>
    </row>
    <row r="449" spans="1:15" ht="12.2" hidden="1" customHeight="1" x14ac:dyDescent="0.25">
      <c r="A449" s="470" t="s">
        <v>330</v>
      </c>
      <c r="B449" s="470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480</v>
      </c>
      <c r="L449" s="103"/>
      <c r="M449" s="103"/>
      <c r="N449" s="103"/>
      <c r="O449" s="103"/>
    </row>
    <row r="450" spans="1:15" ht="12.2" hidden="1" customHeight="1" x14ac:dyDescent="0.25">
      <c r="A450" s="470" t="s">
        <v>330</v>
      </c>
      <c r="B450" s="470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480</v>
      </c>
      <c r="L450" s="103"/>
      <c r="M450" s="103"/>
      <c r="N450" s="103"/>
      <c r="O450" s="103"/>
    </row>
    <row r="451" spans="1:15" ht="7.5" customHeight="1" x14ac:dyDescent="0.25">
      <c r="A451" s="470" t="s">
        <v>330</v>
      </c>
      <c r="B451" s="470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70" t="s">
        <v>259</v>
      </c>
      <c r="B452" s="470"/>
      <c r="C452" s="106"/>
      <c r="D452" s="98">
        <v>107</v>
      </c>
      <c r="E452" s="104">
        <v>106</v>
      </c>
      <c r="F452" s="104">
        <v>106</v>
      </c>
      <c r="G452" s="104">
        <v>111</v>
      </c>
      <c r="H452" s="98">
        <v>5</v>
      </c>
      <c r="I452" s="110">
        <v>0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404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70"/>
      <c r="B454" s="470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70" t="s">
        <v>616</v>
      </c>
      <c r="B455" s="470"/>
      <c r="C455" s="98" t="s">
        <v>585</v>
      </c>
      <c r="D455" s="98">
        <v>17</v>
      </c>
      <c r="E455" s="104">
        <v>8</v>
      </c>
      <c r="F455" s="104">
        <v>8</v>
      </c>
      <c r="G455" s="104">
        <v>4</v>
      </c>
      <c r="H455" s="104">
        <v>-4</v>
      </c>
      <c r="I455" s="110">
        <v>-0.5</v>
      </c>
      <c r="J455" s="98" t="s">
        <v>378</v>
      </c>
      <c r="K455" s="194" t="s">
        <v>480</v>
      </c>
      <c r="L455" s="102"/>
      <c r="M455" s="102"/>
      <c r="N455" s="102"/>
      <c r="O455" s="102"/>
    </row>
    <row r="456" spans="1:15" ht="12.2" customHeight="1" x14ac:dyDescent="0.25">
      <c r="A456" s="470" t="s">
        <v>543</v>
      </c>
      <c r="B456" s="470"/>
      <c r="C456" s="98" t="s">
        <v>585</v>
      </c>
      <c r="D456" s="98">
        <v>28</v>
      </c>
      <c r="E456" s="104">
        <v>9</v>
      </c>
      <c r="F456" s="104">
        <v>9</v>
      </c>
      <c r="G456" s="104">
        <v>7</v>
      </c>
      <c r="H456" s="104">
        <v>-2</v>
      </c>
      <c r="I456" s="110">
        <v>-0.22222222222222221</v>
      </c>
      <c r="J456" s="98" t="s">
        <v>377</v>
      </c>
      <c r="K456" s="194" t="s">
        <v>480</v>
      </c>
      <c r="L456" s="103"/>
      <c r="M456" s="103"/>
      <c r="N456" s="103"/>
      <c r="O456" s="103"/>
    </row>
    <row r="457" spans="1:15" ht="12.2" customHeight="1" x14ac:dyDescent="0.25">
      <c r="A457" s="470" t="s">
        <v>637</v>
      </c>
      <c r="B457" s="470"/>
      <c r="C457" s="98" t="s">
        <v>585</v>
      </c>
      <c r="D457" s="98">
        <v>56</v>
      </c>
      <c r="E457" s="104">
        <v>47</v>
      </c>
      <c r="F457" s="104">
        <v>47</v>
      </c>
      <c r="G457" s="104">
        <v>30</v>
      </c>
      <c r="H457" s="104">
        <v>-17</v>
      </c>
      <c r="I457" s="110">
        <v>-0.36170212765957449</v>
      </c>
      <c r="J457" s="98" t="s">
        <v>378</v>
      </c>
      <c r="K457" s="194" t="s">
        <v>480</v>
      </c>
      <c r="L457" s="103"/>
      <c r="M457" s="103"/>
      <c r="N457" s="103"/>
      <c r="O457" s="103"/>
    </row>
    <row r="458" spans="1:15" ht="12.2" customHeight="1" x14ac:dyDescent="0.25">
      <c r="A458" s="470" t="s">
        <v>636</v>
      </c>
      <c r="B458" s="470"/>
      <c r="C458" s="98" t="s">
        <v>585</v>
      </c>
      <c r="D458" s="98">
        <v>38</v>
      </c>
      <c r="E458" s="104">
        <v>9</v>
      </c>
      <c r="F458" s="104">
        <v>4</v>
      </c>
      <c r="G458" s="104">
        <v>0</v>
      </c>
      <c r="H458" s="104">
        <v>-4</v>
      </c>
      <c r="I458" s="110">
        <v>-1</v>
      </c>
      <c r="J458" s="98" t="s">
        <v>378</v>
      </c>
      <c r="K458" s="194" t="s">
        <v>480</v>
      </c>
      <c r="L458" s="103"/>
      <c r="M458" s="103"/>
      <c r="N458" s="103"/>
      <c r="O458" s="103"/>
    </row>
    <row r="459" spans="1:15" ht="12.2" hidden="1" customHeight="1" x14ac:dyDescent="0.25">
      <c r="A459" s="470" t="s">
        <v>330</v>
      </c>
      <c r="B459" s="470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480</v>
      </c>
      <c r="L459" s="103"/>
      <c r="M459" s="103"/>
      <c r="N459" s="103"/>
      <c r="O459" s="103"/>
    </row>
    <row r="460" spans="1:15" ht="12.2" hidden="1" customHeight="1" x14ac:dyDescent="0.25">
      <c r="A460" s="470" t="s">
        <v>330</v>
      </c>
      <c r="B460" s="470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480</v>
      </c>
      <c r="L460" s="103"/>
      <c r="M460" s="103"/>
      <c r="N460" s="103"/>
      <c r="O460" s="103"/>
    </row>
    <row r="461" spans="1:15" ht="7.5" customHeight="1" x14ac:dyDescent="0.25">
      <c r="A461" s="470" t="s">
        <v>330</v>
      </c>
      <c r="B461" s="470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70" t="s">
        <v>244</v>
      </c>
      <c r="B462" s="470"/>
      <c r="C462" s="106"/>
      <c r="D462" s="98">
        <v>139</v>
      </c>
      <c r="E462" s="104">
        <v>73</v>
      </c>
      <c r="F462" s="104">
        <v>68</v>
      </c>
      <c r="G462" s="104">
        <v>41</v>
      </c>
      <c r="H462" s="104">
        <v>-27</v>
      </c>
      <c r="I462" s="110">
        <v>-0.3970588235294118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69" t="s">
        <v>380</v>
      </c>
      <c r="B463" s="469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480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480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480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62" t="s">
        <v>199</v>
      </c>
      <c r="B476" s="462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5" t="s">
        <v>262</v>
      </c>
      <c r="D477" s="475"/>
      <c r="E477" s="476" t="s">
        <v>263</v>
      </c>
      <c r="F477" s="476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483</v>
      </c>
      <c r="B478" s="113"/>
      <c r="C478" s="462" t="s">
        <v>502</v>
      </c>
      <c r="D478" s="462"/>
      <c r="E478" s="174" t="s">
        <v>656</v>
      </c>
      <c r="F478" s="109" t="s">
        <v>656</v>
      </c>
      <c r="G478" s="174" t="s">
        <v>657</v>
      </c>
      <c r="H478" s="113"/>
      <c r="I478" s="113"/>
      <c r="J478" s="114">
        <v>1</v>
      </c>
      <c r="K478" s="367" t="s">
        <v>480</v>
      </c>
    </row>
    <row r="479" spans="1:15" ht="9.75" customHeight="1" x14ac:dyDescent="0.25">
      <c r="A479" s="175" t="s">
        <v>213</v>
      </c>
      <c r="B479" s="113"/>
      <c r="C479" s="462">
        <v>702</v>
      </c>
      <c r="D479" s="462"/>
      <c r="E479" s="174">
        <v>700</v>
      </c>
      <c r="F479" s="109" t="s">
        <v>330</v>
      </c>
      <c r="G479" s="174" t="s">
        <v>585</v>
      </c>
      <c r="H479" s="113"/>
      <c r="I479" s="113"/>
      <c r="J479" s="114" t="s">
        <v>330</v>
      </c>
      <c r="K479" s="367" t="s">
        <v>480</v>
      </c>
    </row>
    <row r="480" spans="1:15" ht="9.75" customHeight="1" x14ac:dyDescent="0.25">
      <c r="A480" s="175" t="s">
        <v>330</v>
      </c>
      <c r="B480" s="113"/>
      <c r="C480" s="462">
        <v>37</v>
      </c>
      <c r="D480" s="462"/>
      <c r="E480" s="174">
        <v>37</v>
      </c>
      <c r="F480" s="109" t="s">
        <v>330</v>
      </c>
      <c r="G480" s="174" t="s">
        <v>584</v>
      </c>
      <c r="H480" s="113"/>
      <c r="I480" s="113"/>
      <c r="J480" s="114" t="s">
        <v>330</v>
      </c>
      <c r="K480" s="367" t="s">
        <v>480</v>
      </c>
    </row>
    <row r="481" spans="1:11" ht="9.75" customHeight="1" x14ac:dyDescent="0.25">
      <c r="A481" s="175" t="s">
        <v>483</v>
      </c>
      <c r="B481" s="113"/>
      <c r="C481" s="462" t="s">
        <v>641</v>
      </c>
      <c r="D481" s="462"/>
      <c r="E481" s="174" t="s">
        <v>656</v>
      </c>
      <c r="F481" s="109" t="s">
        <v>656</v>
      </c>
      <c r="G481" s="174" t="s">
        <v>657</v>
      </c>
      <c r="H481" s="113"/>
      <c r="I481" s="113"/>
      <c r="J481" s="114">
        <v>1</v>
      </c>
      <c r="K481" s="367" t="s">
        <v>480</v>
      </c>
    </row>
    <row r="482" spans="1:11" ht="9.75" customHeight="1" x14ac:dyDescent="0.25">
      <c r="A482" s="175" t="s">
        <v>215</v>
      </c>
      <c r="B482" s="113"/>
      <c r="C482" s="462">
        <v>139</v>
      </c>
      <c r="D482" s="462"/>
      <c r="E482" s="174">
        <v>139</v>
      </c>
      <c r="F482" s="109" t="s">
        <v>330</v>
      </c>
      <c r="G482" s="174" t="s">
        <v>586</v>
      </c>
      <c r="H482" s="113"/>
      <c r="I482" s="113"/>
      <c r="J482" s="114" t="s">
        <v>330</v>
      </c>
      <c r="K482" s="367" t="s">
        <v>480</v>
      </c>
    </row>
    <row r="483" spans="1:11" ht="9.75" customHeight="1" x14ac:dyDescent="0.25">
      <c r="A483" s="175" t="s">
        <v>330</v>
      </c>
      <c r="B483" s="113"/>
      <c r="C483" s="462">
        <v>186</v>
      </c>
      <c r="D483" s="462"/>
      <c r="E483" s="174">
        <v>219</v>
      </c>
      <c r="F483" s="109" t="s">
        <v>330</v>
      </c>
      <c r="G483" s="174" t="s">
        <v>585</v>
      </c>
      <c r="H483" s="113"/>
      <c r="I483" s="113"/>
      <c r="J483" s="114" t="s">
        <v>330</v>
      </c>
      <c r="K483" s="367" t="s">
        <v>480</v>
      </c>
    </row>
    <row r="484" spans="1:11" ht="9.75" customHeight="1" x14ac:dyDescent="0.25">
      <c r="A484" s="175" t="s">
        <v>483</v>
      </c>
      <c r="B484" s="113"/>
      <c r="C484" s="462" t="s">
        <v>641</v>
      </c>
      <c r="D484" s="462"/>
      <c r="E484" s="174" t="s">
        <v>656</v>
      </c>
      <c r="F484" s="109" t="s">
        <v>656</v>
      </c>
      <c r="G484" s="174" t="s">
        <v>657</v>
      </c>
      <c r="H484" s="113"/>
      <c r="I484" s="113"/>
      <c r="J484" s="114">
        <v>1</v>
      </c>
      <c r="K484" s="367" t="s">
        <v>480</v>
      </c>
    </row>
    <row r="485" spans="1:11" ht="9.75" customHeight="1" x14ac:dyDescent="0.25">
      <c r="A485" s="175" t="s">
        <v>610</v>
      </c>
      <c r="B485" s="113"/>
      <c r="C485" s="462">
        <v>580</v>
      </c>
      <c r="D485" s="462"/>
      <c r="E485" s="174">
        <v>585</v>
      </c>
      <c r="F485" s="109" t="s">
        <v>330</v>
      </c>
      <c r="G485" s="174" t="s">
        <v>585</v>
      </c>
      <c r="H485" s="113"/>
      <c r="I485" s="113"/>
      <c r="J485" s="114" t="s">
        <v>330</v>
      </c>
      <c r="K485" s="367" t="s">
        <v>480</v>
      </c>
    </row>
    <row r="486" spans="1:11" ht="9.75" customHeight="1" x14ac:dyDescent="0.25">
      <c r="A486" s="175" t="s">
        <v>330</v>
      </c>
      <c r="B486" s="113"/>
      <c r="C486" s="462">
        <v>746</v>
      </c>
      <c r="D486" s="462"/>
      <c r="E486" s="174">
        <v>753</v>
      </c>
      <c r="F486" s="109" t="s">
        <v>330</v>
      </c>
      <c r="G486" s="174" t="s">
        <v>583</v>
      </c>
      <c r="H486" s="113"/>
      <c r="I486" s="113"/>
      <c r="J486" s="114" t="s">
        <v>330</v>
      </c>
      <c r="K486" s="367" t="s">
        <v>480</v>
      </c>
    </row>
    <row r="487" spans="1:11" ht="9.75" customHeight="1" x14ac:dyDescent="0.25">
      <c r="A487" s="175" t="s">
        <v>483</v>
      </c>
      <c r="B487" s="113"/>
      <c r="C487" s="462" t="s">
        <v>641</v>
      </c>
      <c r="D487" s="462"/>
      <c r="E487" s="174" t="s">
        <v>656</v>
      </c>
      <c r="F487" s="109" t="s">
        <v>656</v>
      </c>
      <c r="G487" s="174" t="s">
        <v>657</v>
      </c>
      <c r="H487" s="113"/>
      <c r="I487" s="113"/>
      <c r="J487" s="114">
        <v>1</v>
      </c>
      <c r="K487" s="367" t="s">
        <v>480</v>
      </c>
    </row>
    <row r="488" spans="1:11" ht="9.75" customHeight="1" x14ac:dyDescent="0.25">
      <c r="A488" s="175" t="s">
        <v>568</v>
      </c>
      <c r="B488" s="113"/>
      <c r="C488" s="462">
        <v>20</v>
      </c>
      <c r="D488" s="462"/>
      <c r="E488" s="174">
        <v>0</v>
      </c>
      <c r="F488" s="109" t="s">
        <v>330</v>
      </c>
      <c r="G488" s="174" t="s">
        <v>586</v>
      </c>
      <c r="H488" s="113"/>
      <c r="I488" s="113"/>
      <c r="J488" s="114" t="s">
        <v>330</v>
      </c>
      <c r="K488" s="367" t="s">
        <v>480</v>
      </c>
    </row>
    <row r="489" spans="1:11" ht="9.75" customHeight="1" x14ac:dyDescent="0.25">
      <c r="A489" s="175" t="s">
        <v>330</v>
      </c>
      <c r="B489" s="113"/>
      <c r="C489" s="462">
        <v>24</v>
      </c>
      <c r="D489" s="462"/>
      <c r="E489" s="174">
        <v>25</v>
      </c>
      <c r="F489" s="109" t="s">
        <v>330</v>
      </c>
      <c r="G489" s="174" t="s">
        <v>585</v>
      </c>
      <c r="H489" s="113"/>
      <c r="I489" s="113"/>
      <c r="J489" s="114" t="s">
        <v>330</v>
      </c>
      <c r="K489" s="367" t="s">
        <v>480</v>
      </c>
    </row>
    <row r="490" spans="1:11" ht="9.75" customHeight="1" x14ac:dyDescent="0.25">
      <c r="A490" s="175" t="s">
        <v>330</v>
      </c>
      <c r="B490" s="113"/>
      <c r="C490" s="462">
        <v>380</v>
      </c>
      <c r="D490" s="462"/>
      <c r="E490" s="174">
        <v>384</v>
      </c>
      <c r="F490" s="109" t="s">
        <v>330</v>
      </c>
      <c r="G490" s="174" t="s">
        <v>583</v>
      </c>
      <c r="H490" s="113"/>
      <c r="I490" s="113"/>
      <c r="J490" s="114" t="s">
        <v>330</v>
      </c>
      <c r="K490" s="367" t="s">
        <v>480</v>
      </c>
    </row>
    <row r="491" spans="1:11" ht="9.75" customHeight="1" x14ac:dyDescent="0.25">
      <c r="A491" s="175" t="s">
        <v>330</v>
      </c>
      <c r="B491" s="113"/>
      <c r="C491" s="462">
        <v>158</v>
      </c>
      <c r="D491" s="462"/>
      <c r="E491" s="174">
        <v>159</v>
      </c>
      <c r="F491" s="109" t="s">
        <v>330</v>
      </c>
      <c r="G491" s="174" t="s">
        <v>584</v>
      </c>
      <c r="H491" s="113"/>
      <c r="I491" s="113"/>
      <c r="J491" s="114" t="s">
        <v>330</v>
      </c>
      <c r="K491" s="367" t="s">
        <v>480</v>
      </c>
    </row>
    <row r="492" spans="1:11" ht="9.75" customHeight="1" x14ac:dyDescent="0.25">
      <c r="A492" s="175" t="s">
        <v>330</v>
      </c>
      <c r="B492" s="113"/>
      <c r="C492" s="462">
        <v>41</v>
      </c>
      <c r="D492" s="462"/>
      <c r="E492" s="174">
        <v>59</v>
      </c>
      <c r="F492" s="109" t="s">
        <v>330</v>
      </c>
      <c r="G492" s="174" t="s">
        <v>587</v>
      </c>
      <c r="H492" s="113"/>
      <c r="I492" s="113"/>
      <c r="J492" s="114" t="s">
        <v>330</v>
      </c>
      <c r="K492" s="367" t="s">
        <v>480</v>
      </c>
    </row>
    <row r="493" spans="1:11" ht="9.75" customHeight="1" x14ac:dyDescent="0.25">
      <c r="A493" s="454"/>
      <c r="B493" s="455"/>
      <c r="C493" s="462">
        <v>4</v>
      </c>
      <c r="D493" s="462"/>
      <c r="E493" s="453">
        <v>4</v>
      </c>
      <c r="F493" s="456"/>
      <c r="G493" s="453" t="s">
        <v>588</v>
      </c>
      <c r="H493" s="455"/>
      <c r="I493" s="455"/>
      <c r="J493" s="114"/>
      <c r="K493" s="367"/>
    </row>
    <row r="494" spans="1:11" ht="9.75" customHeight="1" x14ac:dyDescent="0.25">
      <c r="A494" s="175" t="s">
        <v>483</v>
      </c>
      <c r="B494" s="113"/>
      <c r="C494" s="462" t="s">
        <v>641</v>
      </c>
      <c r="D494" s="462"/>
      <c r="E494" s="174" t="s">
        <v>656</v>
      </c>
      <c r="F494" s="109" t="s">
        <v>656</v>
      </c>
      <c r="G494" s="174" t="s">
        <v>657</v>
      </c>
      <c r="H494" s="113"/>
      <c r="I494" s="113"/>
      <c r="J494" s="114">
        <v>1</v>
      </c>
      <c r="K494" s="367" t="s">
        <v>480</v>
      </c>
    </row>
    <row r="495" spans="1:11" ht="9.75" customHeight="1" x14ac:dyDescent="0.25">
      <c r="A495" s="175" t="s">
        <v>566</v>
      </c>
      <c r="B495" s="113"/>
      <c r="C495" s="462">
        <v>41</v>
      </c>
      <c r="D495" s="462"/>
      <c r="E495" s="174">
        <v>37</v>
      </c>
      <c r="F495" s="109" t="s">
        <v>330</v>
      </c>
      <c r="G495" s="174" t="s">
        <v>586</v>
      </c>
      <c r="H495" s="113"/>
      <c r="I495" s="113"/>
      <c r="J495" s="114" t="s">
        <v>330</v>
      </c>
      <c r="K495" s="367" t="s">
        <v>480</v>
      </c>
    </row>
    <row r="496" spans="1:11" ht="9.75" customHeight="1" x14ac:dyDescent="0.25">
      <c r="A496" s="175" t="s">
        <v>330</v>
      </c>
      <c r="B496" s="113"/>
      <c r="C496" s="462">
        <v>63</v>
      </c>
      <c r="D496" s="462"/>
      <c r="E496" s="174">
        <v>63</v>
      </c>
      <c r="F496" s="109" t="s">
        <v>330</v>
      </c>
      <c r="G496" s="174" t="s">
        <v>584</v>
      </c>
      <c r="H496" s="113"/>
      <c r="I496" s="113"/>
      <c r="J496" s="114" t="s">
        <v>330</v>
      </c>
      <c r="K496" s="367" t="s">
        <v>480</v>
      </c>
    </row>
    <row r="497" spans="1:11" ht="9.75" customHeight="1" x14ac:dyDescent="0.25">
      <c r="A497" s="175" t="s">
        <v>330</v>
      </c>
      <c r="B497" s="113"/>
      <c r="C497" s="462">
        <v>35</v>
      </c>
      <c r="D497" s="462"/>
      <c r="E497" s="174">
        <v>37</v>
      </c>
      <c r="F497" s="109" t="s">
        <v>330</v>
      </c>
      <c r="G497" s="174" t="s">
        <v>587</v>
      </c>
      <c r="H497" s="113"/>
      <c r="I497" s="113"/>
      <c r="J497" s="114" t="s">
        <v>330</v>
      </c>
      <c r="K497" s="367" t="s">
        <v>480</v>
      </c>
    </row>
    <row r="498" spans="1:11" ht="9.75" customHeight="1" x14ac:dyDescent="0.25">
      <c r="A498" s="175" t="s">
        <v>330</v>
      </c>
      <c r="B498" s="113"/>
      <c r="C498" s="462">
        <v>4</v>
      </c>
      <c r="D498" s="462"/>
      <c r="E498" s="174">
        <v>4</v>
      </c>
      <c r="F498" s="109" t="s">
        <v>330</v>
      </c>
      <c r="G498" s="174" t="s">
        <v>588</v>
      </c>
      <c r="H498" s="113"/>
      <c r="I498" s="113"/>
      <c r="J498" s="114" t="s">
        <v>330</v>
      </c>
      <c r="K498" s="367" t="s">
        <v>480</v>
      </c>
    </row>
    <row r="499" spans="1:11" ht="9.75" customHeight="1" x14ac:dyDescent="0.25">
      <c r="A499" s="175" t="s">
        <v>483</v>
      </c>
      <c r="B499" s="113"/>
      <c r="C499" s="462" t="s">
        <v>641</v>
      </c>
      <c r="D499" s="462"/>
      <c r="E499" s="174" t="s">
        <v>656</v>
      </c>
      <c r="F499" s="109" t="s">
        <v>656</v>
      </c>
      <c r="G499" s="174" t="s">
        <v>657</v>
      </c>
      <c r="H499" s="113"/>
      <c r="I499" s="113"/>
      <c r="J499" s="114">
        <v>1</v>
      </c>
      <c r="K499" s="367" t="s">
        <v>480</v>
      </c>
    </row>
    <row r="500" spans="1:11" ht="9.75" customHeight="1" x14ac:dyDescent="0.25">
      <c r="A500" s="175" t="s">
        <v>570</v>
      </c>
      <c r="B500" s="113"/>
      <c r="C500" s="462">
        <v>3</v>
      </c>
      <c r="D500" s="462"/>
      <c r="E500" s="174">
        <v>0</v>
      </c>
      <c r="F500" s="109" t="s">
        <v>330</v>
      </c>
      <c r="G500" s="174" t="s">
        <v>586</v>
      </c>
      <c r="H500" s="113"/>
      <c r="I500" s="113"/>
      <c r="J500" s="114" t="s">
        <v>330</v>
      </c>
      <c r="K500" s="367" t="s">
        <v>480</v>
      </c>
    </row>
    <row r="501" spans="1:11" ht="9.75" customHeight="1" x14ac:dyDescent="0.25">
      <c r="A501" s="175" t="s">
        <v>330</v>
      </c>
      <c r="B501" s="113"/>
      <c r="C501" s="462">
        <v>12</v>
      </c>
      <c r="D501" s="462"/>
      <c r="E501" s="174">
        <v>12</v>
      </c>
      <c r="F501" s="109" t="s">
        <v>330</v>
      </c>
      <c r="G501" s="174" t="s">
        <v>583</v>
      </c>
      <c r="H501" s="113"/>
      <c r="I501" s="113"/>
      <c r="J501" s="114" t="s">
        <v>330</v>
      </c>
      <c r="K501" s="367" t="s">
        <v>480</v>
      </c>
    </row>
    <row r="502" spans="1:11" ht="9.75" customHeight="1" x14ac:dyDescent="0.25">
      <c r="A502" s="175" t="s">
        <v>330</v>
      </c>
      <c r="B502" s="113"/>
      <c r="C502" s="462">
        <v>78</v>
      </c>
      <c r="D502" s="462"/>
      <c r="E502" s="174">
        <v>78</v>
      </c>
      <c r="F502" s="109" t="s">
        <v>330</v>
      </c>
      <c r="G502" s="174" t="s">
        <v>584</v>
      </c>
      <c r="H502" s="113"/>
      <c r="I502" s="113"/>
      <c r="J502" s="114" t="s">
        <v>330</v>
      </c>
      <c r="K502" s="367" t="s">
        <v>480</v>
      </c>
    </row>
    <row r="503" spans="1:11" ht="9.75" customHeight="1" x14ac:dyDescent="0.25">
      <c r="A503" s="175" t="s">
        <v>483</v>
      </c>
      <c r="B503" s="113"/>
      <c r="C503" s="462" t="s">
        <v>641</v>
      </c>
      <c r="D503" s="462"/>
      <c r="E503" s="174" t="s">
        <v>656</v>
      </c>
      <c r="F503" s="109" t="s">
        <v>656</v>
      </c>
      <c r="G503" s="174" t="s">
        <v>657</v>
      </c>
      <c r="H503" s="113"/>
      <c r="I503" s="113"/>
      <c r="J503" s="114">
        <v>1</v>
      </c>
      <c r="K503" s="367" t="s">
        <v>480</v>
      </c>
    </row>
    <row r="504" spans="1:11" ht="9.75" customHeight="1" x14ac:dyDescent="0.25">
      <c r="A504" s="175" t="s">
        <v>629</v>
      </c>
      <c r="B504" s="113"/>
      <c r="C504" s="462">
        <v>34</v>
      </c>
      <c r="D504" s="462"/>
      <c r="E504" s="174">
        <v>76</v>
      </c>
      <c r="F504" s="109" t="s">
        <v>330</v>
      </c>
      <c r="G504" s="174" t="s">
        <v>586</v>
      </c>
      <c r="H504" s="113"/>
      <c r="I504" s="113"/>
      <c r="J504" s="114" t="s">
        <v>330</v>
      </c>
      <c r="K504" s="367" t="s">
        <v>480</v>
      </c>
    </row>
    <row r="505" spans="1:11" ht="9.75" customHeight="1" x14ac:dyDescent="0.25">
      <c r="A505" s="175" t="s">
        <v>330</v>
      </c>
      <c r="B505" s="113"/>
      <c r="C505" s="462">
        <v>0</v>
      </c>
      <c r="D505" s="462"/>
      <c r="E505" s="174">
        <v>4</v>
      </c>
      <c r="F505" s="109" t="s">
        <v>330</v>
      </c>
      <c r="G505" s="174" t="s">
        <v>583</v>
      </c>
      <c r="H505" s="113"/>
      <c r="I505" s="113"/>
      <c r="J505" s="114" t="s">
        <v>330</v>
      </c>
      <c r="K505" s="367" t="s">
        <v>480</v>
      </c>
    </row>
    <row r="506" spans="1:11" ht="9.75" customHeight="1" x14ac:dyDescent="0.25">
      <c r="A506" s="175" t="s">
        <v>330</v>
      </c>
      <c r="B506" s="113"/>
      <c r="C506" s="462">
        <v>0</v>
      </c>
      <c r="D506" s="462"/>
      <c r="E506" s="174">
        <v>37</v>
      </c>
      <c r="F506" s="109" t="s">
        <v>330</v>
      </c>
      <c r="G506" s="174" t="s">
        <v>584</v>
      </c>
      <c r="H506" s="113"/>
      <c r="I506" s="113"/>
      <c r="J506" s="114" t="s">
        <v>330</v>
      </c>
      <c r="K506" s="367" t="s">
        <v>480</v>
      </c>
    </row>
    <row r="507" spans="1:11" ht="9.75" customHeight="1" x14ac:dyDescent="0.25">
      <c r="A507" s="175" t="s">
        <v>483</v>
      </c>
      <c r="B507" s="113"/>
      <c r="C507" s="462" t="s">
        <v>641</v>
      </c>
      <c r="D507" s="462"/>
      <c r="E507" s="174" t="s">
        <v>656</v>
      </c>
      <c r="F507" s="109" t="s">
        <v>656</v>
      </c>
      <c r="G507" s="174" t="s">
        <v>657</v>
      </c>
      <c r="H507" s="113"/>
      <c r="I507" s="113"/>
      <c r="J507" s="114">
        <v>1</v>
      </c>
      <c r="K507" s="367" t="s">
        <v>480</v>
      </c>
    </row>
    <row r="508" spans="1:11" ht="9.75" customHeight="1" x14ac:dyDescent="0.25">
      <c r="A508" s="175" t="s">
        <v>630</v>
      </c>
      <c r="B508" s="113"/>
      <c r="C508" s="462">
        <v>0</v>
      </c>
      <c r="D508" s="462"/>
      <c r="E508" s="174">
        <v>3</v>
      </c>
      <c r="F508" s="109" t="s">
        <v>330</v>
      </c>
      <c r="G508" s="174" t="s">
        <v>583</v>
      </c>
      <c r="H508" s="113"/>
      <c r="I508" s="113"/>
      <c r="J508" s="114" t="s">
        <v>330</v>
      </c>
      <c r="K508" s="367" t="s">
        <v>480</v>
      </c>
    </row>
    <row r="509" spans="1:11" ht="9.75" customHeight="1" x14ac:dyDescent="0.25">
      <c r="A509" s="175" t="s">
        <v>330</v>
      </c>
      <c r="B509" s="113"/>
      <c r="C509" s="462">
        <v>0</v>
      </c>
      <c r="D509" s="462"/>
      <c r="E509" s="174">
        <v>32</v>
      </c>
      <c r="F509" s="109" t="s">
        <v>330</v>
      </c>
      <c r="G509" s="174" t="s">
        <v>584</v>
      </c>
      <c r="H509" s="113"/>
      <c r="I509" s="113"/>
      <c r="J509" s="114" t="s">
        <v>330</v>
      </c>
      <c r="K509" s="367" t="s">
        <v>480</v>
      </c>
    </row>
    <row r="510" spans="1:11" ht="9.75" customHeight="1" x14ac:dyDescent="0.25">
      <c r="A510" s="175" t="s">
        <v>483</v>
      </c>
      <c r="B510" s="113"/>
      <c r="C510" s="462" t="s">
        <v>641</v>
      </c>
      <c r="D510" s="462"/>
      <c r="E510" s="174" t="s">
        <v>656</v>
      </c>
      <c r="F510" s="109" t="s">
        <v>656</v>
      </c>
      <c r="G510" s="174" t="s">
        <v>657</v>
      </c>
      <c r="H510" s="113"/>
      <c r="I510" s="113"/>
      <c r="J510" s="114">
        <v>1</v>
      </c>
      <c r="K510" s="367" t="s">
        <v>480</v>
      </c>
    </row>
    <row r="511" spans="1:11" ht="9.75" customHeight="1" x14ac:dyDescent="0.25">
      <c r="A511" s="175" t="s">
        <v>632</v>
      </c>
      <c r="B511" s="113"/>
      <c r="C511" s="462">
        <v>0</v>
      </c>
      <c r="D511" s="462"/>
      <c r="E511" s="174">
        <v>2</v>
      </c>
      <c r="F511" s="109" t="s">
        <v>330</v>
      </c>
      <c r="G511" s="174" t="s">
        <v>583</v>
      </c>
      <c r="H511" s="113"/>
      <c r="I511" s="113"/>
      <c r="J511" s="114" t="s">
        <v>330</v>
      </c>
      <c r="K511" s="367" t="s">
        <v>480</v>
      </c>
    </row>
    <row r="512" spans="1:11" ht="9.75" customHeight="1" x14ac:dyDescent="0.25">
      <c r="A512" s="175" t="s">
        <v>330</v>
      </c>
      <c r="B512" s="113"/>
      <c r="C512" s="462">
        <v>0</v>
      </c>
      <c r="D512" s="462"/>
      <c r="E512" s="174">
        <v>20</v>
      </c>
      <c r="F512" s="109" t="s">
        <v>330</v>
      </c>
      <c r="G512" s="174" t="s">
        <v>584</v>
      </c>
      <c r="H512" s="113"/>
      <c r="I512" s="113"/>
      <c r="J512" s="114" t="s">
        <v>330</v>
      </c>
      <c r="K512" s="367" t="s">
        <v>480</v>
      </c>
    </row>
    <row r="513" spans="1:11" ht="9.75" customHeight="1" x14ac:dyDescent="0.25">
      <c r="A513" s="175" t="s">
        <v>483</v>
      </c>
      <c r="B513" s="113"/>
      <c r="C513" s="462" t="s">
        <v>641</v>
      </c>
      <c r="D513" s="462"/>
      <c r="E513" s="174" t="s">
        <v>656</v>
      </c>
      <c r="F513" s="109" t="s">
        <v>656</v>
      </c>
      <c r="G513" s="174" t="s">
        <v>657</v>
      </c>
      <c r="H513" s="113"/>
      <c r="I513" s="113"/>
      <c r="J513" s="114">
        <v>1</v>
      </c>
      <c r="K513" s="367" t="s">
        <v>480</v>
      </c>
    </row>
    <row r="514" spans="1:11" ht="9.75" customHeight="1" x14ac:dyDescent="0.25">
      <c r="A514" s="175" t="s">
        <v>631</v>
      </c>
      <c r="B514" s="113"/>
      <c r="C514" s="462">
        <v>0</v>
      </c>
      <c r="D514" s="462"/>
      <c r="E514" s="174">
        <v>2</v>
      </c>
      <c r="F514" s="109" t="s">
        <v>330</v>
      </c>
      <c r="G514" s="174" t="s">
        <v>583</v>
      </c>
      <c r="H514" s="113"/>
      <c r="I514" s="113"/>
      <c r="J514" s="114" t="s">
        <v>330</v>
      </c>
      <c r="K514" s="367" t="s">
        <v>480</v>
      </c>
    </row>
    <row r="515" spans="1:11" ht="9.75" customHeight="1" x14ac:dyDescent="0.25">
      <c r="A515" s="175" t="s">
        <v>330</v>
      </c>
      <c r="B515" s="113"/>
      <c r="C515" s="462">
        <v>0</v>
      </c>
      <c r="D515" s="462"/>
      <c r="E515" s="174">
        <v>32</v>
      </c>
      <c r="F515" s="109" t="s">
        <v>330</v>
      </c>
      <c r="G515" s="174" t="s">
        <v>584</v>
      </c>
      <c r="H515" s="113"/>
      <c r="I515" s="113"/>
      <c r="J515" s="114" t="s">
        <v>330</v>
      </c>
      <c r="K515" s="367" t="s">
        <v>480</v>
      </c>
    </row>
    <row r="516" spans="1:11" ht="9.75" customHeight="1" x14ac:dyDescent="0.25">
      <c r="A516" s="175" t="s">
        <v>483</v>
      </c>
      <c r="B516" s="113"/>
      <c r="C516" s="462" t="s">
        <v>641</v>
      </c>
      <c r="D516" s="462"/>
      <c r="E516" s="174" t="s">
        <v>656</v>
      </c>
      <c r="F516" s="109" t="s">
        <v>656</v>
      </c>
      <c r="G516" s="174" t="s">
        <v>657</v>
      </c>
      <c r="H516" s="113"/>
      <c r="I516" s="113"/>
      <c r="J516" s="114">
        <v>1</v>
      </c>
      <c r="K516" s="367" t="s">
        <v>480</v>
      </c>
    </row>
    <row r="517" spans="1:11" ht="9.75" customHeight="1" x14ac:dyDescent="0.25">
      <c r="A517" s="175" t="s">
        <v>218</v>
      </c>
      <c r="B517" s="113"/>
      <c r="C517" s="462">
        <v>2</v>
      </c>
      <c r="D517" s="462"/>
      <c r="E517" s="174">
        <v>0</v>
      </c>
      <c r="F517" s="109" t="s">
        <v>330</v>
      </c>
      <c r="G517" s="174" t="s">
        <v>586</v>
      </c>
      <c r="H517" s="113"/>
      <c r="I517" s="113"/>
      <c r="J517" s="114" t="s">
        <v>330</v>
      </c>
      <c r="K517" s="367" t="s">
        <v>480</v>
      </c>
    </row>
    <row r="518" spans="1:11" ht="9.75" customHeight="1" x14ac:dyDescent="0.25">
      <c r="A518" s="175" t="s">
        <v>330</v>
      </c>
      <c r="B518" s="113"/>
      <c r="C518" s="462">
        <v>24</v>
      </c>
      <c r="D518" s="462"/>
      <c r="E518" s="174">
        <v>24</v>
      </c>
      <c r="F518" s="109" t="s">
        <v>330</v>
      </c>
      <c r="G518" s="174" t="s">
        <v>584</v>
      </c>
      <c r="H518" s="113"/>
      <c r="I518" s="113"/>
      <c r="J518" s="114" t="s">
        <v>330</v>
      </c>
      <c r="K518" s="367" t="s">
        <v>480</v>
      </c>
    </row>
    <row r="519" spans="1:11" ht="9.75" customHeight="1" x14ac:dyDescent="0.25">
      <c r="A519" s="175" t="s">
        <v>483</v>
      </c>
      <c r="B519" s="113"/>
      <c r="C519" s="462" t="s">
        <v>641</v>
      </c>
      <c r="D519" s="462"/>
      <c r="E519" s="174" t="s">
        <v>656</v>
      </c>
      <c r="F519" s="109" t="s">
        <v>656</v>
      </c>
      <c r="G519" s="174" t="s">
        <v>657</v>
      </c>
      <c r="H519" s="113"/>
      <c r="I519" s="113"/>
      <c r="J519" s="114">
        <v>1</v>
      </c>
      <c r="K519" s="367" t="s">
        <v>480</v>
      </c>
    </row>
    <row r="520" spans="1:11" ht="9.75" customHeight="1" x14ac:dyDescent="0.25">
      <c r="A520" s="175" t="s">
        <v>565</v>
      </c>
      <c r="B520" s="113"/>
      <c r="C520" s="462">
        <v>5</v>
      </c>
      <c r="D520" s="462"/>
      <c r="E520" s="174">
        <v>0</v>
      </c>
      <c r="F520" s="109" t="s">
        <v>330</v>
      </c>
      <c r="G520" s="174" t="s">
        <v>586</v>
      </c>
      <c r="H520" s="113"/>
      <c r="I520" s="113"/>
      <c r="J520" s="114" t="s">
        <v>330</v>
      </c>
      <c r="K520" s="367" t="s">
        <v>480</v>
      </c>
    </row>
    <row r="521" spans="1:11" ht="9.75" customHeight="1" x14ac:dyDescent="0.25">
      <c r="A521" s="175" t="s">
        <v>330</v>
      </c>
      <c r="B521" s="113"/>
      <c r="C521" s="462">
        <v>14</v>
      </c>
      <c r="D521" s="462"/>
      <c r="E521" s="174">
        <v>14</v>
      </c>
      <c r="F521" s="109" t="s">
        <v>330</v>
      </c>
      <c r="G521" s="174" t="s">
        <v>583</v>
      </c>
      <c r="H521" s="113"/>
      <c r="I521" s="113"/>
      <c r="J521" s="114" t="s">
        <v>330</v>
      </c>
      <c r="K521" s="367" t="s">
        <v>480</v>
      </c>
    </row>
    <row r="522" spans="1:11" ht="9.75" customHeight="1" x14ac:dyDescent="0.25">
      <c r="A522" s="175" t="s">
        <v>330</v>
      </c>
      <c r="B522" s="113"/>
      <c r="C522" s="462">
        <v>105</v>
      </c>
      <c r="D522" s="462"/>
      <c r="E522" s="174">
        <v>105</v>
      </c>
      <c r="F522" s="109" t="s">
        <v>330</v>
      </c>
      <c r="G522" s="174" t="s">
        <v>584</v>
      </c>
      <c r="H522" s="113"/>
      <c r="I522" s="113"/>
      <c r="J522" s="114" t="s">
        <v>330</v>
      </c>
      <c r="K522" s="367" t="s">
        <v>480</v>
      </c>
    </row>
    <row r="523" spans="1:11" ht="9.75" customHeight="1" x14ac:dyDescent="0.25">
      <c r="A523" s="175" t="s">
        <v>483</v>
      </c>
      <c r="B523" s="113"/>
      <c r="C523" s="462" t="s">
        <v>641</v>
      </c>
      <c r="D523" s="462"/>
      <c r="E523" s="174" t="s">
        <v>656</v>
      </c>
      <c r="F523" s="109" t="s">
        <v>656</v>
      </c>
      <c r="G523" s="174" t="s">
        <v>657</v>
      </c>
      <c r="H523" s="113"/>
      <c r="I523" s="113"/>
      <c r="J523" s="114">
        <v>1</v>
      </c>
      <c r="K523" s="367" t="s">
        <v>480</v>
      </c>
    </row>
    <row r="524" spans="1:11" ht="9.75" customHeight="1" x14ac:dyDescent="0.25">
      <c r="A524" s="175" t="s">
        <v>357</v>
      </c>
      <c r="B524" s="113"/>
      <c r="C524" s="462">
        <v>99</v>
      </c>
      <c r="D524" s="462"/>
      <c r="E524" s="174">
        <v>99</v>
      </c>
      <c r="F524" s="109" t="s">
        <v>330</v>
      </c>
      <c r="G524" s="174" t="s">
        <v>586</v>
      </c>
      <c r="H524" s="113"/>
      <c r="I524" s="113"/>
      <c r="J524" s="114" t="s">
        <v>330</v>
      </c>
      <c r="K524" s="367" t="s">
        <v>480</v>
      </c>
    </row>
    <row r="525" spans="1:11" ht="9.75" customHeight="1" x14ac:dyDescent="0.25">
      <c r="A525" s="175" t="s">
        <v>330</v>
      </c>
      <c r="B525" s="113"/>
      <c r="C525" s="462">
        <v>121</v>
      </c>
      <c r="D525" s="462"/>
      <c r="E525" s="174">
        <v>12</v>
      </c>
      <c r="F525" s="109" t="s">
        <v>330</v>
      </c>
      <c r="G525" s="174" t="s">
        <v>585</v>
      </c>
      <c r="H525" s="113"/>
      <c r="I525" s="113"/>
      <c r="J525" s="114" t="s">
        <v>330</v>
      </c>
      <c r="K525" s="367" t="s">
        <v>480</v>
      </c>
    </row>
    <row r="526" spans="1:11" ht="9.75" customHeight="1" x14ac:dyDescent="0.25">
      <c r="A526" s="175" t="s">
        <v>330</v>
      </c>
      <c r="B526" s="113"/>
      <c r="C526" s="462">
        <v>1</v>
      </c>
      <c r="D526" s="462"/>
      <c r="E526" s="174">
        <v>1</v>
      </c>
      <c r="F526" s="109" t="s">
        <v>330</v>
      </c>
      <c r="G526" s="174" t="s">
        <v>583</v>
      </c>
      <c r="H526" s="113"/>
      <c r="I526" s="113"/>
      <c r="J526" s="114" t="s">
        <v>330</v>
      </c>
      <c r="K526" s="367" t="s">
        <v>480</v>
      </c>
    </row>
    <row r="527" spans="1:11" ht="9.75" customHeight="1" x14ac:dyDescent="0.25">
      <c r="A527" s="175" t="s">
        <v>483</v>
      </c>
      <c r="B527" s="113"/>
      <c r="C527" s="462" t="s">
        <v>641</v>
      </c>
      <c r="D527" s="462"/>
      <c r="E527" s="174" t="s">
        <v>656</v>
      </c>
      <c r="F527" s="109" t="s">
        <v>656</v>
      </c>
      <c r="G527" s="174" t="s">
        <v>657</v>
      </c>
      <c r="H527" s="113"/>
      <c r="I527" s="113"/>
      <c r="J527" s="114">
        <v>1</v>
      </c>
      <c r="K527" s="367" t="s">
        <v>480</v>
      </c>
    </row>
    <row r="528" spans="1:11" ht="9.75" customHeight="1" x14ac:dyDescent="0.25">
      <c r="A528" s="175" t="s">
        <v>358</v>
      </c>
      <c r="B528" s="113"/>
      <c r="C528" s="462">
        <v>66</v>
      </c>
      <c r="D528" s="462"/>
      <c r="E528" s="174">
        <v>48</v>
      </c>
      <c r="F528" s="109" t="s">
        <v>330</v>
      </c>
      <c r="G528" s="174" t="s">
        <v>586</v>
      </c>
      <c r="H528" s="113"/>
      <c r="I528" s="113"/>
      <c r="J528" s="114" t="s">
        <v>330</v>
      </c>
      <c r="K528" s="367" t="s">
        <v>480</v>
      </c>
    </row>
    <row r="529" spans="1:11" ht="9.75" customHeight="1" x14ac:dyDescent="0.25">
      <c r="A529" s="175" t="s">
        <v>330</v>
      </c>
      <c r="B529" s="113"/>
      <c r="C529" s="462">
        <v>5</v>
      </c>
      <c r="D529" s="462"/>
      <c r="E529" s="174">
        <v>5</v>
      </c>
      <c r="F529" s="109" t="s">
        <v>330</v>
      </c>
      <c r="G529" s="174" t="s">
        <v>585</v>
      </c>
      <c r="H529" s="113"/>
      <c r="I529" s="113"/>
      <c r="J529" s="114" t="s">
        <v>330</v>
      </c>
      <c r="K529" s="367" t="s">
        <v>480</v>
      </c>
    </row>
    <row r="530" spans="1:11" ht="9.75" customHeight="1" x14ac:dyDescent="0.25">
      <c r="A530" s="175" t="s">
        <v>330</v>
      </c>
      <c r="B530" s="113"/>
      <c r="C530" s="462">
        <v>3</v>
      </c>
      <c r="D530" s="462"/>
      <c r="E530" s="174">
        <v>3</v>
      </c>
      <c r="F530" s="109" t="s">
        <v>330</v>
      </c>
      <c r="G530" s="174" t="s">
        <v>583</v>
      </c>
      <c r="H530" s="113"/>
      <c r="I530" s="113"/>
      <c r="J530" s="114" t="s">
        <v>330</v>
      </c>
      <c r="K530" s="367" t="s">
        <v>480</v>
      </c>
    </row>
    <row r="531" spans="1:11" ht="9.75" customHeight="1" x14ac:dyDescent="0.25">
      <c r="A531" s="175" t="s">
        <v>483</v>
      </c>
      <c r="B531" s="113"/>
      <c r="C531" s="462" t="s">
        <v>641</v>
      </c>
      <c r="D531" s="462"/>
      <c r="E531" s="174" t="s">
        <v>656</v>
      </c>
      <c r="F531" s="109" t="s">
        <v>656</v>
      </c>
      <c r="G531" s="174" t="s">
        <v>657</v>
      </c>
      <c r="H531" s="113"/>
      <c r="I531" s="113"/>
      <c r="J531" s="114">
        <v>1</v>
      </c>
      <c r="K531" s="367" t="s">
        <v>480</v>
      </c>
    </row>
    <row r="532" spans="1:11" ht="9.75" customHeight="1" x14ac:dyDescent="0.25">
      <c r="A532" s="175" t="s">
        <v>363</v>
      </c>
      <c r="B532" s="113"/>
      <c r="C532" s="462">
        <v>7</v>
      </c>
      <c r="D532" s="462"/>
      <c r="E532" s="174">
        <v>7</v>
      </c>
      <c r="F532" s="109" t="s">
        <v>330</v>
      </c>
      <c r="G532" s="174" t="s">
        <v>583</v>
      </c>
      <c r="H532" s="113"/>
      <c r="I532" s="113"/>
      <c r="J532" s="114" t="s">
        <v>330</v>
      </c>
      <c r="K532" s="367" t="s">
        <v>480</v>
      </c>
    </row>
    <row r="533" spans="1:11" ht="9.75" customHeight="1" x14ac:dyDescent="0.25">
      <c r="A533" s="175" t="s">
        <v>330</v>
      </c>
      <c r="B533" s="113"/>
      <c r="C533" s="462">
        <v>45</v>
      </c>
      <c r="D533" s="462"/>
      <c r="E533" s="174">
        <v>46</v>
      </c>
      <c r="F533" s="109" t="s">
        <v>330</v>
      </c>
      <c r="G533" s="174" t="s">
        <v>584</v>
      </c>
      <c r="H533" s="113"/>
      <c r="I533" s="113"/>
      <c r="J533" s="114" t="s">
        <v>330</v>
      </c>
      <c r="K533" s="367" t="s">
        <v>480</v>
      </c>
    </row>
    <row r="534" spans="1:11" ht="9.75" customHeight="1" x14ac:dyDescent="0.25">
      <c r="A534" s="175" t="s">
        <v>483</v>
      </c>
      <c r="B534" s="113"/>
      <c r="C534" s="462" t="s">
        <v>641</v>
      </c>
      <c r="D534" s="462"/>
      <c r="E534" s="174" t="s">
        <v>656</v>
      </c>
      <c r="F534" s="109" t="s">
        <v>656</v>
      </c>
      <c r="G534" s="174" t="s">
        <v>657</v>
      </c>
      <c r="H534" s="113"/>
      <c r="I534" s="113"/>
      <c r="J534" s="114">
        <v>1</v>
      </c>
      <c r="K534" s="367" t="s">
        <v>480</v>
      </c>
    </row>
    <row r="535" spans="1:11" ht="9.75" customHeight="1" x14ac:dyDescent="0.25">
      <c r="A535" s="175" t="s">
        <v>364</v>
      </c>
      <c r="B535" s="113"/>
      <c r="C535" s="462">
        <v>7</v>
      </c>
      <c r="D535" s="462"/>
      <c r="E535" s="174">
        <v>7</v>
      </c>
      <c r="F535" s="109" t="s">
        <v>330</v>
      </c>
      <c r="G535" s="174" t="s">
        <v>583</v>
      </c>
      <c r="H535" s="113"/>
      <c r="I535" s="113"/>
      <c r="J535" s="114" t="s">
        <v>330</v>
      </c>
      <c r="K535" s="367" t="s">
        <v>480</v>
      </c>
    </row>
    <row r="536" spans="1:11" ht="9.75" customHeight="1" x14ac:dyDescent="0.25">
      <c r="A536" s="175" t="s">
        <v>330</v>
      </c>
      <c r="B536" s="113"/>
      <c r="C536" s="462">
        <v>47</v>
      </c>
      <c r="D536" s="462"/>
      <c r="E536" s="174">
        <v>46</v>
      </c>
      <c r="F536" s="109" t="s">
        <v>330</v>
      </c>
      <c r="G536" s="174" t="s">
        <v>584</v>
      </c>
      <c r="H536" s="113"/>
      <c r="I536" s="113"/>
      <c r="J536" s="114" t="s">
        <v>330</v>
      </c>
      <c r="K536" s="367" t="s">
        <v>480</v>
      </c>
    </row>
    <row r="537" spans="1:11" ht="9.75" customHeight="1" x14ac:dyDescent="0.25">
      <c r="A537" s="175" t="s">
        <v>483</v>
      </c>
      <c r="B537" s="113"/>
      <c r="C537" s="462" t="s">
        <v>641</v>
      </c>
      <c r="D537" s="462"/>
      <c r="E537" s="174" t="s">
        <v>656</v>
      </c>
      <c r="F537" s="109" t="s">
        <v>656</v>
      </c>
      <c r="G537" s="174" t="s">
        <v>657</v>
      </c>
      <c r="H537" s="113"/>
      <c r="I537" s="113"/>
      <c r="J537" s="114">
        <v>1</v>
      </c>
      <c r="K537" s="367" t="s">
        <v>480</v>
      </c>
    </row>
    <row r="538" spans="1:11" ht="9.75" customHeight="1" x14ac:dyDescent="0.25">
      <c r="A538" s="175" t="s">
        <v>628</v>
      </c>
      <c r="B538" s="113"/>
      <c r="C538" s="462">
        <v>5</v>
      </c>
      <c r="D538" s="462"/>
      <c r="E538" s="174">
        <v>5</v>
      </c>
      <c r="F538" s="109" t="s">
        <v>330</v>
      </c>
      <c r="G538" s="174" t="s">
        <v>586</v>
      </c>
      <c r="H538" s="113"/>
      <c r="I538" s="113"/>
      <c r="J538" s="114" t="s">
        <v>330</v>
      </c>
      <c r="K538" s="367" t="s">
        <v>480</v>
      </c>
    </row>
    <row r="539" spans="1:11" ht="9.75" customHeight="1" x14ac:dyDescent="0.25">
      <c r="A539" s="175" t="s">
        <v>330</v>
      </c>
      <c r="B539" s="113"/>
      <c r="C539" s="462">
        <v>1</v>
      </c>
      <c r="D539" s="462"/>
      <c r="E539" s="174">
        <v>1</v>
      </c>
      <c r="F539" s="109" t="s">
        <v>330</v>
      </c>
      <c r="G539" s="174" t="s">
        <v>584</v>
      </c>
      <c r="H539" s="113"/>
      <c r="I539" s="113"/>
      <c r="J539" s="114" t="s">
        <v>330</v>
      </c>
      <c r="K539" s="367" t="s">
        <v>480</v>
      </c>
    </row>
    <row r="540" spans="1:11" ht="9.75" customHeight="1" x14ac:dyDescent="0.25">
      <c r="A540" s="175" t="s">
        <v>483</v>
      </c>
      <c r="B540" s="113"/>
      <c r="C540" s="462" t="s">
        <v>641</v>
      </c>
      <c r="D540" s="462"/>
      <c r="E540" s="174" t="s">
        <v>656</v>
      </c>
      <c r="F540" s="109" t="s">
        <v>656</v>
      </c>
      <c r="G540" s="174" t="s">
        <v>657</v>
      </c>
      <c r="H540" s="113"/>
      <c r="I540" s="113"/>
      <c r="J540" s="114">
        <v>1</v>
      </c>
      <c r="K540" s="367" t="s">
        <v>480</v>
      </c>
    </row>
    <row r="541" spans="1:11" ht="9.75" hidden="1" customHeight="1" x14ac:dyDescent="0.25">
      <c r="A541" s="175" t="s">
        <v>330</v>
      </c>
      <c r="B541" s="113"/>
      <c r="C541" s="462" t="s">
        <v>330</v>
      </c>
      <c r="D541" s="462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480</v>
      </c>
    </row>
    <row r="542" spans="1:11" ht="9.75" hidden="1" customHeight="1" x14ac:dyDescent="0.25">
      <c r="A542" s="175" t="s">
        <v>330</v>
      </c>
      <c r="B542" s="113"/>
      <c r="C542" s="462" t="s">
        <v>330</v>
      </c>
      <c r="D542" s="462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480</v>
      </c>
    </row>
    <row r="543" spans="1:11" ht="9.75" hidden="1" customHeight="1" x14ac:dyDescent="0.25">
      <c r="A543" s="175" t="s">
        <v>330</v>
      </c>
      <c r="B543" s="113"/>
      <c r="C543" s="462" t="s">
        <v>330</v>
      </c>
      <c r="D543" s="462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480</v>
      </c>
    </row>
    <row r="544" spans="1:11" ht="9.75" hidden="1" customHeight="1" x14ac:dyDescent="0.25">
      <c r="A544" s="175" t="s">
        <v>330</v>
      </c>
      <c r="B544" s="113"/>
      <c r="C544" s="462" t="s">
        <v>330</v>
      </c>
      <c r="D544" s="462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480</v>
      </c>
    </row>
    <row r="545" spans="1:11" ht="9.75" hidden="1" customHeight="1" x14ac:dyDescent="0.25">
      <c r="A545" s="175" t="s">
        <v>330</v>
      </c>
      <c r="B545" s="113"/>
      <c r="C545" s="462" t="s">
        <v>330</v>
      </c>
      <c r="D545" s="462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480</v>
      </c>
    </row>
    <row r="546" spans="1:11" ht="9.75" hidden="1" customHeight="1" x14ac:dyDescent="0.25">
      <c r="A546" s="175" t="s">
        <v>330</v>
      </c>
      <c r="B546" s="113"/>
      <c r="C546" s="462" t="s">
        <v>330</v>
      </c>
      <c r="D546" s="462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480</v>
      </c>
    </row>
    <row r="547" spans="1:11" ht="9.75" hidden="1" customHeight="1" x14ac:dyDescent="0.25">
      <c r="A547" s="175" t="s">
        <v>330</v>
      </c>
      <c r="B547" s="113"/>
      <c r="C547" s="462" t="s">
        <v>330</v>
      </c>
      <c r="D547" s="462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480</v>
      </c>
    </row>
    <row r="548" spans="1:11" ht="9.75" hidden="1" customHeight="1" x14ac:dyDescent="0.25">
      <c r="A548" s="175" t="s">
        <v>330</v>
      </c>
      <c r="B548" s="113"/>
      <c r="C548" s="462" t="s">
        <v>330</v>
      </c>
      <c r="D548" s="462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480</v>
      </c>
    </row>
    <row r="549" spans="1:11" ht="9.75" hidden="1" customHeight="1" x14ac:dyDescent="0.25">
      <c r="A549" s="175" t="s">
        <v>330</v>
      </c>
      <c r="B549" s="113"/>
      <c r="C549" s="462" t="s">
        <v>330</v>
      </c>
      <c r="D549" s="462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480</v>
      </c>
    </row>
    <row r="550" spans="1:11" ht="9.75" hidden="1" customHeight="1" x14ac:dyDescent="0.25">
      <c r="A550" s="175" t="s">
        <v>330</v>
      </c>
      <c r="B550" s="113"/>
      <c r="C550" s="462" t="s">
        <v>330</v>
      </c>
      <c r="D550" s="462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480</v>
      </c>
    </row>
    <row r="551" spans="1:11" ht="9.75" hidden="1" customHeight="1" x14ac:dyDescent="0.25">
      <c r="A551" s="175" t="s">
        <v>330</v>
      </c>
      <c r="B551" s="113"/>
      <c r="C551" s="462" t="s">
        <v>330</v>
      </c>
      <c r="D551" s="462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480</v>
      </c>
    </row>
    <row r="552" spans="1:11" ht="9.75" hidden="1" customHeight="1" x14ac:dyDescent="0.25">
      <c r="A552" s="175" t="s">
        <v>330</v>
      </c>
      <c r="B552" s="113"/>
      <c r="C552" s="462" t="s">
        <v>330</v>
      </c>
      <c r="D552" s="462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480</v>
      </c>
    </row>
    <row r="553" spans="1:11" ht="9.75" hidden="1" customHeight="1" x14ac:dyDescent="0.25">
      <c r="A553" s="175" t="s">
        <v>330</v>
      </c>
      <c r="B553" s="113"/>
      <c r="C553" s="462" t="s">
        <v>330</v>
      </c>
      <c r="D553" s="462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480</v>
      </c>
    </row>
    <row r="554" spans="1:11" ht="9.75" hidden="1" customHeight="1" x14ac:dyDescent="0.25">
      <c r="A554" s="175" t="s">
        <v>330</v>
      </c>
      <c r="B554" s="113"/>
      <c r="C554" s="462" t="s">
        <v>330</v>
      </c>
      <c r="D554" s="462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480</v>
      </c>
    </row>
    <row r="555" spans="1:11" ht="9.75" hidden="1" customHeight="1" x14ac:dyDescent="0.25">
      <c r="A555" s="175" t="s">
        <v>330</v>
      </c>
      <c r="B555" s="113"/>
      <c r="C555" s="462" t="s">
        <v>330</v>
      </c>
      <c r="D555" s="462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480</v>
      </c>
    </row>
    <row r="556" spans="1:11" ht="9.75" hidden="1" customHeight="1" x14ac:dyDescent="0.25">
      <c r="A556" s="175" t="s">
        <v>330</v>
      </c>
      <c r="B556" s="113"/>
      <c r="C556" s="462" t="s">
        <v>330</v>
      </c>
      <c r="D556" s="462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480</v>
      </c>
    </row>
    <row r="557" spans="1:11" ht="9.75" hidden="1" customHeight="1" x14ac:dyDescent="0.25">
      <c r="A557" s="175" t="s">
        <v>330</v>
      </c>
      <c r="B557" s="113"/>
      <c r="C557" s="462" t="s">
        <v>330</v>
      </c>
      <c r="D557" s="462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480</v>
      </c>
    </row>
    <row r="558" spans="1:11" ht="9.75" hidden="1" customHeight="1" x14ac:dyDescent="0.25">
      <c r="A558" s="175" t="s">
        <v>330</v>
      </c>
      <c r="B558" s="113"/>
      <c r="C558" s="462" t="s">
        <v>330</v>
      </c>
      <c r="D558" s="462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480</v>
      </c>
    </row>
    <row r="559" spans="1:11" ht="9.75" hidden="1" customHeight="1" x14ac:dyDescent="0.25">
      <c r="A559" s="175" t="s">
        <v>330</v>
      </c>
      <c r="B559" s="113"/>
      <c r="C559" s="462" t="s">
        <v>330</v>
      </c>
      <c r="D559" s="462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480</v>
      </c>
    </row>
    <row r="560" spans="1:11" ht="9.75" hidden="1" customHeight="1" x14ac:dyDescent="0.25">
      <c r="A560" s="175" t="s">
        <v>330</v>
      </c>
      <c r="B560" s="113"/>
      <c r="C560" s="462" t="s">
        <v>330</v>
      </c>
      <c r="D560" s="462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480</v>
      </c>
    </row>
    <row r="561" spans="1:11" ht="9.75" hidden="1" customHeight="1" x14ac:dyDescent="0.25">
      <c r="A561" s="175" t="s">
        <v>330</v>
      </c>
      <c r="B561" s="113"/>
      <c r="C561" s="462" t="s">
        <v>330</v>
      </c>
      <c r="D561" s="462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480</v>
      </c>
    </row>
    <row r="562" spans="1:11" ht="9.75" hidden="1" customHeight="1" x14ac:dyDescent="0.25">
      <c r="A562" s="175" t="s">
        <v>330</v>
      </c>
      <c r="B562" s="113"/>
      <c r="C562" s="462" t="s">
        <v>330</v>
      </c>
      <c r="D562" s="462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480</v>
      </c>
    </row>
    <row r="563" spans="1:11" ht="9.75" hidden="1" customHeight="1" x14ac:dyDescent="0.25">
      <c r="A563" s="175" t="s">
        <v>330</v>
      </c>
      <c r="B563" s="113"/>
      <c r="C563" s="462" t="s">
        <v>330</v>
      </c>
      <c r="D563" s="462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480</v>
      </c>
    </row>
    <row r="564" spans="1:11" ht="9.75" hidden="1" customHeight="1" x14ac:dyDescent="0.25">
      <c r="A564" s="175" t="s">
        <v>330</v>
      </c>
      <c r="B564" s="113"/>
      <c r="C564" s="462" t="s">
        <v>330</v>
      </c>
      <c r="D564" s="462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480</v>
      </c>
    </row>
    <row r="565" spans="1:11" ht="9.75" hidden="1" customHeight="1" x14ac:dyDescent="0.25">
      <c r="A565" s="175" t="s">
        <v>330</v>
      </c>
      <c r="B565" s="113"/>
      <c r="C565" s="462" t="s">
        <v>330</v>
      </c>
      <c r="D565" s="462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480</v>
      </c>
    </row>
    <row r="566" spans="1:11" ht="9.75" hidden="1" customHeight="1" x14ac:dyDescent="0.25">
      <c r="A566" s="175" t="s">
        <v>330</v>
      </c>
      <c r="B566" s="113"/>
      <c r="C566" s="462" t="s">
        <v>330</v>
      </c>
      <c r="D566" s="462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480</v>
      </c>
    </row>
    <row r="567" spans="1:11" ht="9.75" hidden="1" customHeight="1" x14ac:dyDescent="0.25">
      <c r="A567" s="175" t="s">
        <v>330</v>
      </c>
      <c r="B567" s="113"/>
      <c r="C567" s="462" t="s">
        <v>330</v>
      </c>
      <c r="D567" s="462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480</v>
      </c>
    </row>
    <row r="568" spans="1:11" ht="9.75" hidden="1" customHeight="1" x14ac:dyDescent="0.25">
      <c r="A568" s="175" t="s">
        <v>330</v>
      </c>
      <c r="B568" s="113"/>
      <c r="C568" s="462" t="s">
        <v>330</v>
      </c>
      <c r="D568" s="462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480</v>
      </c>
    </row>
    <row r="569" spans="1:11" ht="9.75" hidden="1" customHeight="1" x14ac:dyDescent="0.25">
      <c r="A569" s="175" t="s">
        <v>330</v>
      </c>
      <c r="B569" s="113"/>
      <c r="C569" s="462" t="s">
        <v>330</v>
      </c>
      <c r="D569" s="462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480</v>
      </c>
    </row>
    <row r="570" spans="1:11" ht="9.75" hidden="1" customHeight="1" x14ac:dyDescent="0.25">
      <c r="A570" s="175" t="s">
        <v>330</v>
      </c>
      <c r="B570" s="113"/>
      <c r="C570" s="462" t="s">
        <v>330</v>
      </c>
      <c r="D570" s="462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480</v>
      </c>
    </row>
    <row r="571" spans="1:11" ht="9.75" hidden="1" customHeight="1" x14ac:dyDescent="0.25">
      <c r="A571" s="175" t="s">
        <v>330</v>
      </c>
      <c r="B571" s="113"/>
      <c r="C571" s="462" t="s">
        <v>330</v>
      </c>
      <c r="D571" s="462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480</v>
      </c>
    </row>
    <row r="572" spans="1:11" ht="9.75" hidden="1" customHeight="1" x14ac:dyDescent="0.25">
      <c r="A572" s="175" t="s">
        <v>330</v>
      </c>
      <c r="B572" s="113"/>
      <c r="C572" s="462" t="s">
        <v>330</v>
      </c>
      <c r="D572" s="462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480</v>
      </c>
    </row>
    <row r="573" spans="1:11" ht="9.75" hidden="1" customHeight="1" x14ac:dyDescent="0.25">
      <c r="A573" s="175" t="s">
        <v>330</v>
      </c>
      <c r="B573" s="113"/>
      <c r="C573" s="462" t="s">
        <v>330</v>
      </c>
      <c r="D573" s="462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480</v>
      </c>
    </row>
    <row r="574" spans="1:11" ht="9.75" hidden="1" customHeight="1" x14ac:dyDescent="0.25">
      <c r="A574" s="175" t="s">
        <v>330</v>
      </c>
      <c r="B574" s="113"/>
      <c r="C574" s="462" t="s">
        <v>330</v>
      </c>
      <c r="D574" s="462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480</v>
      </c>
    </row>
    <row r="575" spans="1:11" ht="9.75" hidden="1" customHeight="1" x14ac:dyDescent="0.25">
      <c r="A575" s="175" t="s">
        <v>330</v>
      </c>
      <c r="B575" s="113"/>
      <c r="C575" s="462" t="s">
        <v>330</v>
      </c>
      <c r="D575" s="462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480</v>
      </c>
    </row>
    <row r="576" spans="1:11" ht="9.75" hidden="1" customHeight="1" x14ac:dyDescent="0.25">
      <c r="A576" s="175" t="s">
        <v>330</v>
      </c>
      <c r="B576" s="113"/>
      <c r="C576" s="462" t="s">
        <v>330</v>
      </c>
      <c r="D576" s="462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480</v>
      </c>
    </row>
    <row r="577" spans="1:11" ht="9.75" hidden="1" customHeight="1" x14ac:dyDescent="0.25">
      <c r="A577" s="175" t="s">
        <v>330</v>
      </c>
      <c r="B577" s="113"/>
      <c r="C577" s="462" t="s">
        <v>330</v>
      </c>
      <c r="D577" s="462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480</v>
      </c>
    </row>
    <row r="578" spans="1:11" ht="9.75" hidden="1" customHeight="1" x14ac:dyDescent="0.25">
      <c r="A578" s="175" t="s">
        <v>330</v>
      </c>
      <c r="B578" s="113"/>
      <c r="C578" s="462" t="s">
        <v>330</v>
      </c>
      <c r="D578" s="462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480</v>
      </c>
    </row>
    <row r="579" spans="1:11" ht="9.75" hidden="1" customHeight="1" x14ac:dyDescent="0.25">
      <c r="A579" s="175" t="s">
        <v>330</v>
      </c>
      <c r="B579" s="113"/>
      <c r="C579" s="462" t="s">
        <v>330</v>
      </c>
      <c r="D579" s="462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480</v>
      </c>
    </row>
    <row r="580" spans="1:11" ht="9.75" hidden="1" customHeight="1" x14ac:dyDescent="0.25">
      <c r="A580" s="175" t="s">
        <v>330</v>
      </c>
      <c r="B580" s="113"/>
      <c r="C580" s="462" t="s">
        <v>330</v>
      </c>
      <c r="D580" s="462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480</v>
      </c>
    </row>
    <row r="581" spans="1:11" ht="9.75" hidden="1" customHeight="1" x14ac:dyDescent="0.25">
      <c r="A581" s="175" t="s">
        <v>330</v>
      </c>
      <c r="B581" s="113"/>
      <c r="C581" s="462" t="s">
        <v>330</v>
      </c>
      <c r="D581" s="462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480</v>
      </c>
    </row>
    <row r="582" spans="1:11" ht="9.75" hidden="1" customHeight="1" x14ac:dyDescent="0.25">
      <c r="A582" s="175" t="s">
        <v>330</v>
      </c>
      <c r="B582" s="113"/>
      <c r="C582" s="462" t="s">
        <v>330</v>
      </c>
      <c r="D582" s="462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480</v>
      </c>
    </row>
    <row r="583" spans="1:11" ht="9.75" hidden="1" customHeight="1" x14ac:dyDescent="0.25">
      <c r="A583" s="175" t="s">
        <v>330</v>
      </c>
      <c r="B583" s="113"/>
      <c r="C583" s="462" t="s">
        <v>330</v>
      </c>
      <c r="D583" s="462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480</v>
      </c>
    </row>
    <row r="584" spans="1:11" ht="9.75" hidden="1" customHeight="1" x14ac:dyDescent="0.25">
      <c r="A584" s="175" t="s">
        <v>330</v>
      </c>
      <c r="B584" s="113"/>
      <c r="C584" s="462" t="s">
        <v>330</v>
      </c>
      <c r="D584" s="462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480</v>
      </c>
    </row>
    <row r="585" spans="1:11" ht="9.75" hidden="1" customHeight="1" x14ac:dyDescent="0.25">
      <c r="A585" s="175" t="s">
        <v>330</v>
      </c>
      <c r="B585" s="113"/>
      <c r="C585" s="462" t="s">
        <v>330</v>
      </c>
      <c r="D585" s="462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480</v>
      </c>
    </row>
    <row r="586" spans="1:11" ht="9.75" hidden="1" customHeight="1" x14ac:dyDescent="0.25">
      <c r="A586" s="175" t="s">
        <v>330</v>
      </c>
      <c r="B586" s="113"/>
      <c r="C586" s="462" t="s">
        <v>330</v>
      </c>
      <c r="D586" s="462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480</v>
      </c>
    </row>
    <row r="587" spans="1:11" ht="9.75" hidden="1" customHeight="1" x14ac:dyDescent="0.25">
      <c r="A587" s="175" t="s">
        <v>330</v>
      </c>
      <c r="B587" s="113"/>
      <c r="C587" s="462" t="s">
        <v>330</v>
      </c>
      <c r="D587" s="462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480</v>
      </c>
    </row>
    <row r="588" spans="1:11" ht="9.75" hidden="1" customHeight="1" x14ac:dyDescent="0.25">
      <c r="A588" s="175" t="s">
        <v>330</v>
      </c>
      <c r="B588" s="113"/>
      <c r="C588" s="462" t="s">
        <v>330</v>
      </c>
      <c r="D588" s="462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480</v>
      </c>
    </row>
    <row r="589" spans="1:11" ht="9.75" hidden="1" customHeight="1" x14ac:dyDescent="0.25">
      <c r="A589" s="175" t="s">
        <v>330</v>
      </c>
      <c r="B589" s="113"/>
      <c r="C589" s="462" t="s">
        <v>330</v>
      </c>
      <c r="D589" s="462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480</v>
      </c>
    </row>
    <row r="590" spans="1:11" ht="9.75" hidden="1" customHeight="1" x14ac:dyDescent="0.25">
      <c r="A590" s="175" t="s">
        <v>330</v>
      </c>
      <c r="B590" s="113"/>
      <c r="C590" s="462" t="s">
        <v>330</v>
      </c>
      <c r="D590" s="462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480</v>
      </c>
    </row>
    <row r="591" spans="1:11" ht="9.75" hidden="1" customHeight="1" x14ac:dyDescent="0.25">
      <c r="A591" s="175" t="s">
        <v>330</v>
      </c>
      <c r="B591" s="113"/>
      <c r="C591" s="462" t="s">
        <v>330</v>
      </c>
      <c r="D591" s="462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480</v>
      </c>
    </row>
    <row r="592" spans="1:11" ht="9.75" hidden="1" customHeight="1" x14ac:dyDescent="0.25">
      <c r="A592" s="175" t="s">
        <v>330</v>
      </c>
      <c r="B592" s="113"/>
      <c r="C592" s="462" t="s">
        <v>330</v>
      </c>
      <c r="D592" s="462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480</v>
      </c>
    </row>
    <row r="593" spans="1:11" ht="9.75" hidden="1" customHeight="1" x14ac:dyDescent="0.25">
      <c r="A593" s="175" t="s">
        <v>330</v>
      </c>
      <c r="B593" s="113"/>
      <c r="C593" s="462" t="s">
        <v>330</v>
      </c>
      <c r="D593" s="462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480</v>
      </c>
    </row>
    <row r="594" spans="1:11" ht="9.75" hidden="1" customHeight="1" x14ac:dyDescent="0.25">
      <c r="A594" s="175" t="s">
        <v>330</v>
      </c>
      <c r="B594" s="113"/>
      <c r="C594" s="462" t="s">
        <v>330</v>
      </c>
      <c r="D594" s="462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480</v>
      </c>
    </row>
    <row r="595" spans="1:11" ht="9.75" hidden="1" customHeight="1" x14ac:dyDescent="0.25">
      <c r="A595" s="175" t="s">
        <v>330</v>
      </c>
      <c r="B595" s="113"/>
      <c r="C595" s="462" t="s">
        <v>330</v>
      </c>
      <c r="D595" s="462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480</v>
      </c>
    </row>
    <row r="596" spans="1:11" ht="9.75" hidden="1" customHeight="1" x14ac:dyDescent="0.25">
      <c r="A596" s="175" t="s">
        <v>330</v>
      </c>
      <c r="B596" s="113"/>
      <c r="C596" s="462" t="s">
        <v>330</v>
      </c>
      <c r="D596" s="462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480</v>
      </c>
    </row>
    <row r="597" spans="1:11" ht="9.75" hidden="1" customHeight="1" x14ac:dyDescent="0.25">
      <c r="A597" s="175" t="s">
        <v>330</v>
      </c>
      <c r="B597" s="113"/>
      <c r="C597" s="462" t="s">
        <v>330</v>
      </c>
      <c r="D597" s="462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480</v>
      </c>
    </row>
    <row r="598" spans="1:11" ht="9.75" hidden="1" customHeight="1" x14ac:dyDescent="0.25">
      <c r="A598" s="175" t="s">
        <v>330</v>
      </c>
      <c r="B598" s="113"/>
      <c r="C598" s="462" t="s">
        <v>330</v>
      </c>
      <c r="D598" s="462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480</v>
      </c>
    </row>
    <row r="599" spans="1:11" ht="9.75" hidden="1" customHeight="1" x14ac:dyDescent="0.25">
      <c r="A599" s="175" t="s">
        <v>330</v>
      </c>
      <c r="B599" s="113"/>
      <c r="C599" s="462" t="s">
        <v>330</v>
      </c>
      <c r="D599" s="462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480</v>
      </c>
    </row>
    <row r="600" spans="1:11" ht="9.75" hidden="1" customHeight="1" x14ac:dyDescent="0.25">
      <c r="A600" s="175" t="s">
        <v>330</v>
      </c>
      <c r="B600" s="113"/>
      <c r="C600" s="462" t="s">
        <v>330</v>
      </c>
      <c r="D600" s="462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480</v>
      </c>
    </row>
    <row r="601" spans="1:11" ht="9.75" hidden="1" customHeight="1" x14ac:dyDescent="0.25">
      <c r="A601" s="175" t="s">
        <v>330</v>
      </c>
      <c r="B601" s="113"/>
      <c r="C601" s="462" t="s">
        <v>330</v>
      </c>
      <c r="D601" s="462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480</v>
      </c>
    </row>
    <row r="602" spans="1:11" ht="9.75" hidden="1" customHeight="1" x14ac:dyDescent="0.25">
      <c r="A602" s="175" t="s">
        <v>330</v>
      </c>
      <c r="B602" s="113"/>
      <c r="C602" s="462" t="s">
        <v>330</v>
      </c>
      <c r="D602" s="462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480</v>
      </c>
    </row>
    <row r="603" spans="1:11" ht="9.75" hidden="1" customHeight="1" x14ac:dyDescent="0.25">
      <c r="A603" s="175" t="s">
        <v>330</v>
      </c>
      <c r="B603" s="113"/>
      <c r="C603" s="462" t="s">
        <v>330</v>
      </c>
      <c r="D603" s="462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480</v>
      </c>
    </row>
    <row r="604" spans="1:11" ht="9.75" hidden="1" customHeight="1" x14ac:dyDescent="0.25">
      <c r="A604" s="175" t="s">
        <v>330</v>
      </c>
      <c r="B604" s="113"/>
      <c r="C604" s="462" t="s">
        <v>330</v>
      </c>
      <c r="D604" s="462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480</v>
      </c>
    </row>
    <row r="605" spans="1:11" ht="9.75" hidden="1" customHeight="1" x14ac:dyDescent="0.25">
      <c r="A605" s="175" t="s">
        <v>330</v>
      </c>
      <c r="B605" s="113"/>
      <c r="C605" s="462" t="s">
        <v>330</v>
      </c>
      <c r="D605" s="462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480</v>
      </c>
    </row>
    <row r="606" spans="1:11" ht="9.75" hidden="1" customHeight="1" x14ac:dyDescent="0.25">
      <c r="A606" s="175" t="s">
        <v>330</v>
      </c>
      <c r="B606" s="113"/>
      <c r="C606" s="462" t="s">
        <v>330</v>
      </c>
      <c r="D606" s="462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480</v>
      </c>
    </row>
    <row r="607" spans="1:11" ht="9.75" hidden="1" customHeight="1" x14ac:dyDescent="0.25">
      <c r="A607" s="175" t="s">
        <v>330</v>
      </c>
      <c r="B607" s="113"/>
      <c r="C607" s="462" t="s">
        <v>330</v>
      </c>
      <c r="D607" s="462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480</v>
      </c>
    </row>
    <row r="608" spans="1:11" ht="9.75" hidden="1" customHeight="1" x14ac:dyDescent="0.25">
      <c r="A608" s="175" t="s">
        <v>330</v>
      </c>
      <c r="B608" s="113"/>
      <c r="C608" s="462" t="s">
        <v>330</v>
      </c>
      <c r="D608" s="462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480</v>
      </c>
    </row>
    <row r="609" spans="1:11" ht="9.75" hidden="1" customHeight="1" x14ac:dyDescent="0.25">
      <c r="A609" s="175" t="s">
        <v>330</v>
      </c>
      <c r="B609" s="113"/>
      <c r="C609" s="462" t="s">
        <v>330</v>
      </c>
      <c r="D609" s="462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480</v>
      </c>
    </row>
    <row r="610" spans="1:11" ht="9.75" hidden="1" customHeight="1" x14ac:dyDescent="0.25">
      <c r="A610" s="175" t="s">
        <v>330</v>
      </c>
      <c r="B610" s="113"/>
      <c r="C610" s="462" t="s">
        <v>330</v>
      </c>
      <c r="D610" s="462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480</v>
      </c>
    </row>
    <row r="611" spans="1:11" ht="9.75" hidden="1" customHeight="1" x14ac:dyDescent="0.25">
      <c r="A611" s="175" t="s">
        <v>330</v>
      </c>
      <c r="B611" s="113"/>
      <c r="C611" s="462" t="s">
        <v>330</v>
      </c>
      <c r="D611" s="462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480</v>
      </c>
    </row>
    <row r="612" spans="1:11" ht="9.75" hidden="1" customHeight="1" x14ac:dyDescent="0.25">
      <c r="A612" s="175" t="s">
        <v>330</v>
      </c>
      <c r="B612" s="113"/>
      <c r="C612" s="462" t="s">
        <v>330</v>
      </c>
      <c r="D612" s="462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480</v>
      </c>
    </row>
    <row r="613" spans="1:11" ht="9.75" hidden="1" customHeight="1" x14ac:dyDescent="0.25">
      <c r="A613" s="175" t="s">
        <v>330</v>
      </c>
      <c r="B613" s="113"/>
      <c r="C613" s="462" t="s">
        <v>330</v>
      </c>
      <c r="D613" s="462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480</v>
      </c>
    </row>
    <row r="614" spans="1:11" ht="9.75" hidden="1" customHeight="1" x14ac:dyDescent="0.25">
      <c r="A614" s="175" t="s">
        <v>330</v>
      </c>
      <c r="B614" s="113"/>
      <c r="C614" s="462" t="s">
        <v>330</v>
      </c>
      <c r="D614" s="462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480</v>
      </c>
    </row>
    <row r="615" spans="1:11" ht="9.75" hidden="1" customHeight="1" x14ac:dyDescent="0.25">
      <c r="A615" s="175" t="s">
        <v>330</v>
      </c>
      <c r="B615" s="113"/>
      <c r="C615" s="462" t="s">
        <v>330</v>
      </c>
      <c r="D615" s="462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480</v>
      </c>
    </row>
    <row r="616" spans="1:11" ht="9.75" hidden="1" customHeight="1" x14ac:dyDescent="0.25">
      <c r="A616" s="175" t="s">
        <v>330</v>
      </c>
      <c r="B616" s="113"/>
      <c r="C616" s="462" t="s">
        <v>330</v>
      </c>
      <c r="D616" s="462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480</v>
      </c>
    </row>
    <row r="617" spans="1:11" ht="9.75" hidden="1" customHeight="1" x14ac:dyDescent="0.25">
      <c r="A617" s="175" t="s">
        <v>330</v>
      </c>
      <c r="B617" s="113"/>
      <c r="C617" s="462" t="s">
        <v>330</v>
      </c>
      <c r="D617" s="462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480</v>
      </c>
    </row>
    <row r="618" spans="1:11" ht="9.75" hidden="1" customHeight="1" x14ac:dyDescent="0.25">
      <c r="A618" s="175" t="s">
        <v>330</v>
      </c>
      <c r="B618" s="113"/>
      <c r="C618" s="462" t="s">
        <v>330</v>
      </c>
      <c r="D618" s="462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480</v>
      </c>
    </row>
    <row r="619" spans="1:11" ht="9.75" hidden="1" customHeight="1" x14ac:dyDescent="0.25">
      <c r="A619" s="175" t="s">
        <v>330</v>
      </c>
      <c r="B619" s="113"/>
      <c r="C619" s="462" t="s">
        <v>330</v>
      </c>
      <c r="D619" s="462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480</v>
      </c>
    </row>
    <row r="620" spans="1:11" ht="9.75" hidden="1" customHeight="1" x14ac:dyDescent="0.25">
      <c r="A620" s="175" t="s">
        <v>330</v>
      </c>
      <c r="B620" s="113"/>
      <c r="C620" s="462" t="s">
        <v>330</v>
      </c>
      <c r="D620" s="462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480</v>
      </c>
    </row>
    <row r="621" spans="1:11" ht="9.75" hidden="1" customHeight="1" x14ac:dyDescent="0.25">
      <c r="A621" s="175" t="s">
        <v>330</v>
      </c>
      <c r="B621" s="113"/>
      <c r="C621" s="462" t="s">
        <v>330</v>
      </c>
      <c r="D621" s="462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480</v>
      </c>
    </row>
    <row r="622" spans="1:11" ht="9.75" hidden="1" customHeight="1" x14ac:dyDescent="0.25">
      <c r="A622" s="175" t="s">
        <v>330</v>
      </c>
      <c r="B622" s="113"/>
      <c r="C622" s="462" t="s">
        <v>330</v>
      </c>
      <c r="D622" s="462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480</v>
      </c>
    </row>
    <row r="623" spans="1:11" ht="9.75" hidden="1" customHeight="1" x14ac:dyDescent="0.25">
      <c r="A623" s="175" t="s">
        <v>330</v>
      </c>
      <c r="B623" s="113"/>
      <c r="C623" s="462" t="s">
        <v>330</v>
      </c>
      <c r="D623" s="462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480</v>
      </c>
    </row>
    <row r="624" spans="1:11" ht="9.75" hidden="1" customHeight="1" x14ac:dyDescent="0.25">
      <c r="A624" s="175" t="s">
        <v>330</v>
      </c>
      <c r="B624" s="113"/>
      <c r="C624" s="462" t="s">
        <v>330</v>
      </c>
      <c r="D624" s="462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480</v>
      </c>
    </row>
    <row r="625" spans="1:11" ht="9.75" hidden="1" customHeight="1" x14ac:dyDescent="0.25">
      <c r="A625" s="175" t="s">
        <v>330</v>
      </c>
      <c r="B625" s="113"/>
      <c r="C625" s="462" t="s">
        <v>330</v>
      </c>
      <c r="D625" s="462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480</v>
      </c>
    </row>
    <row r="626" spans="1:11" ht="9.75" hidden="1" customHeight="1" x14ac:dyDescent="0.25">
      <c r="A626" s="175" t="s">
        <v>330</v>
      </c>
      <c r="B626" s="113"/>
      <c r="C626" s="462" t="s">
        <v>330</v>
      </c>
      <c r="D626" s="462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480</v>
      </c>
    </row>
    <row r="627" spans="1:11" ht="9.75" hidden="1" customHeight="1" x14ac:dyDescent="0.25">
      <c r="A627" s="175" t="s">
        <v>330</v>
      </c>
      <c r="B627" s="113"/>
      <c r="C627" s="462" t="s">
        <v>330</v>
      </c>
      <c r="D627" s="462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480</v>
      </c>
    </row>
    <row r="628" spans="1:11" ht="9.75" hidden="1" customHeight="1" x14ac:dyDescent="0.25">
      <c r="A628" s="175" t="s">
        <v>330</v>
      </c>
      <c r="B628" s="113"/>
      <c r="C628" s="462" t="s">
        <v>330</v>
      </c>
      <c r="D628" s="462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480</v>
      </c>
    </row>
    <row r="629" spans="1:11" ht="9.75" hidden="1" customHeight="1" x14ac:dyDescent="0.25">
      <c r="A629" s="175" t="s">
        <v>330</v>
      </c>
      <c r="B629" s="113"/>
      <c r="C629" s="462" t="s">
        <v>330</v>
      </c>
      <c r="D629" s="462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480</v>
      </c>
    </row>
    <row r="630" spans="1:11" ht="9.75" hidden="1" customHeight="1" x14ac:dyDescent="0.25">
      <c r="A630" s="175" t="s">
        <v>330</v>
      </c>
      <c r="B630" s="113"/>
      <c r="C630" s="462" t="s">
        <v>330</v>
      </c>
      <c r="D630" s="462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480</v>
      </c>
    </row>
    <row r="631" spans="1:11" ht="9.75" hidden="1" customHeight="1" x14ac:dyDescent="0.25">
      <c r="A631" s="175" t="s">
        <v>330</v>
      </c>
      <c r="B631" s="113"/>
      <c r="C631" s="462" t="s">
        <v>330</v>
      </c>
      <c r="D631" s="462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480</v>
      </c>
    </row>
    <row r="632" spans="1:11" ht="9.75" hidden="1" customHeight="1" x14ac:dyDescent="0.25">
      <c r="A632" s="175" t="s">
        <v>330</v>
      </c>
      <c r="B632" s="113"/>
      <c r="C632" s="462" t="s">
        <v>330</v>
      </c>
      <c r="D632" s="462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480</v>
      </c>
    </row>
    <row r="633" spans="1:11" ht="9.75" hidden="1" customHeight="1" x14ac:dyDescent="0.25">
      <c r="A633" s="175" t="s">
        <v>330</v>
      </c>
      <c r="B633" s="113"/>
      <c r="C633" s="462" t="s">
        <v>330</v>
      </c>
      <c r="D633" s="462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480</v>
      </c>
    </row>
    <row r="634" spans="1:11" ht="9.75" hidden="1" customHeight="1" x14ac:dyDescent="0.25">
      <c r="A634" s="175" t="s">
        <v>330</v>
      </c>
      <c r="B634" s="113"/>
      <c r="C634" s="462" t="s">
        <v>330</v>
      </c>
      <c r="D634" s="462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480</v>
      </c>
    </row>
    <row r="635" spans="1:11" ht="9.75" hidden="1" customHeight="1" x14ac:dyDescent="0.25">
      <c r="A635" s="175" t="s">
        <v>330</v>
      </c>
      <c r="B635" s="113"/>
      <c r="C635" s="462" t="s">
        <v>330</v>
      </c>
      <c r="D635" s="462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480</v>
      </c>
    </row>
    <row r="636" spans="1:11" ht="9.75" hidden="1" customHeight="1" x14ac:dyDescent="0.25">
      <c r="A636" s="175" t="s">
        <v>330</v>
      </c>
      <c r="B636" s="113"/>
      <c r="C636" s="462" t="s">
        <v>330</v>
      </c>
      <c r="D636" s="462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480</v>
      </c>
    </row>
    <row r="637" spans="1:11" ht="9.75" hidden="1" customHeight="1" x14ac:dyDescent="0.25">
      <c r="A637" s="175" t="s">
        <v>330</v>
      </c>
      <c r="B637" s="113"/>
      <c r="C637" s="462" t="s">
        <v>330</v>
      </c>
      <c r="D637" s="462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480</v>
      </c>
    </row>
    <row r="638" spans="1:11" ht="9.75" hidden="1" customHeight="1" x14ac:dyDescent="0.25">
      <c r="A638" s="175" t="s">
        <v>330</v>
      </c>
      <c r="B638" s="113"/>
      <c r="C638" s="462" t="s">
        <v>330</v>
      </c>
      <c r="D638" s="462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480</v>
      </c>
    </row>
    <row r="639" spans="1:11" ht="9.75" hidden="1" customHeight="1" x14ac:dyDescent="0.25">
      <c r="A639" s="175" t="s">
        <v>330</v>
      </c>
      <c r="B639" s="113"/>
      <c r="C639" s="462" t="s">
        <v>330</v>
      </c>
      <c r="D639" s="462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480</v>
      </c>
    </row>
    <row r="640" spans="1:11" ht="9.75" hidden="1" customHeight="1" x14ac:dyDescent="0.25">
      <c r="A640" s="175" t="s">
        <v>330</v>
      </c>
      <c r="B640" s="113"/>
      <c r="C640" s="462" t="s">
        <v>330</v>
      </c>
      <c r="D640" s="462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480</v>
      </c>
    </row>
    <row r="641" spans="1:11" ht="9.75" hidden="1" customHeight="1" x14ac:dyDescent="0.25">
      <c r="A641" s="175" t="s">
        <v>330</v>
      </c>
      <c r="B641" s="113"/>
      <c r="C641" s="462" t="s">
        <v>330</v>
      </c>
      <c r="D641" s="462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480</v>
      </c>
    </row>
    <row r="642" spans="1:11" ht="9.75" hidden="1" customHeight="1" x14ac:dyDescent="0.25">
      <c r="A642" s="175" t="s">
        <v>330</v>
      </c>
      <c r="B642" s="113"/>
      <c r="C642" s="462" t="s">
        <v>330</v>
      </c>
      <c r="D642" s="462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480</v>
      </c>
    </row>
    <row r="643" spans="1:11" ht="9.75" hidden="1" customHeight="1" x14ac:dyDescent="0.25">
      <c r="A643" s="175" t="s">
        <v>330</v>
      </c>
      <c r="B643" s="113"/>
      <c r="C643" s="462" t="s">
        <v>330</v>
      </c>
      <c r="D643" s="462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480</v>
      </c>
    </row>
    <row r="644" spans="1:11" ht="9.75" hidden="1" customHeight="1" x14ac:dyDescent="0.25">
      <c r="A644" s="175" t="s">
        <v>330</v>
      </c>
      <c r="B644" s="113"/>
      <c r="C644" s="462" t="s">
        <v>330</v>
      </c>
      <c r="D644" s="462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480</v>
      </c>
    </row>
    <row r="645" spans="1:11" ht="9.75" hidden="1" customHeight="1" x14ac:dyDescent="0.25">
      <c r="A645" s="175" t="s">
        <v>330</v>
      </c>
      <c r="B645" s="113"/>
      <c r="C645" s="462" t="s">
        <v>330</v>
      </c>
      <c r="D645" s="462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480</v>
      </c>
    </row>
    <row r="646" spans="1:11" ht="9.75" hidden="1" customHeight="1" x14ac:dyDescent="0.25">
      <c r="A646" s="175" t="s">
        <v>330</v>
      </c>
      <c r="B646" s="113"/>
      <c r="C646" s="462" t="s">
        <v>330</v>
      </c>
      <c r="D646" s="462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480</v>
      </c>
    </row>
    <row r="647" spans="1:11" ht="9.75" hidden="1" customHeight="1" x14ac:dyDescent="0.25">
      <c r="A647" s="175" t="s">
        <v>330</v>
      </c>
      <c r="B647" s="113"/>
      <c r="C647" s="462" t="s">
        <v>330</v>
      </c>
      <c r="D647" s="462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480</v>
      </c>
    </row>
    <row r="648" spans="1:11" ht="9.75" hidden="1" customHeight="1" x14ac:dyDescent="0.25">
      <c r="A648" s="175" t="s">
        <v>330</v>
      </c>
      <c r="B648" s="113"/>
      <c r="C648" s="462" t="s">
        <v>330</v>
      </c>
      <c r="D648" s="462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480</v>
      </c>
    </row>
    <row r="649" spans="1:11" ht="9.75" hidden="1" customHeight="1" x14ac:dyDescent="0.25">
      <c r="A649" s="175" t="s">
        <v>330</v>
      </c>
      <c r="B649" s="113"/>
      <c r="C649" s="462" t="s">
        <v>330</v>
      </c>
      <c r="D649" s="462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480</v>
      </c>
    </row>
    <row r="650" spans="1:11" ht="9.75" hidden="1" customHeight="1" x14ac:dyDescent="0.25">
      <c r="A650" s="175" t="s">
        <v>330</v>
      </c>
      <c r="B650" s="113"/>
      <c r="C650" s="462" t="s">
        <v>330</v>
      </c>
      <c r="D650" s="462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480</v>
      </c>
    </row>
    <row r="651" spans="1:11" ht="9.75" hidden="1" customHeight="1" x14ac:dyDescent="0.25">
      <c r="A651" s="175" t="s">
        <v>330</v>
      </c>
      <c r="B651" s="113"/>
      <c r="C651" s="462" t="s">
        <v>330</v>
      </c>
      <c r="D651" s="462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480</v>
      </c>
    </row>
    <row r="652" spans="1:11" ht="9.75" hidden="1" customHeight="1" x14ac:dyDescent="0.25">
      <c r="A652" s="175" t="s">
        <v>330</v>
      </c>
      <c r="B652" s="113"/>
      <c r="C652" s="462" t="s">
        <v>330</v>
      </c>
      <c r="D652" s="462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480</v>
      </c>
    </row>
    <row r="653" spans="1:11" ht="9.75" hidden="1" customHeight="1" x14ac:dyDescent="0.25">
      <c r="A653" s="175" t="s">
        <v>330</v>
      </c>
      <c r="B653" s="113"/>
      <c r="C653" s="462" t="s">
        <v>330</v>
      </c>
      <c r="D653" s="462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480</v>
      </c>
    </row>
    <row r="654" spans="1:11" ht="9.75" hidden="1" customHeight="1" x14ac:dyDescent="0.25">
      <c r="A654" s="175" t="s">
        <v>330</v>
      </c>
      <c r="B654" s="113"/>
      <c r="C654" s="462" t="s">
        <v>330</v>
      </c>
      <c r="D654" s="462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480</v>
      </c>
    </row>
    <row r="655" spans="1:11" ht="9.75" hidden="1" customHeight="1" x14ac:dyDescent="0.25">
      <c r="A655" s="175" t="s">
        <v>330</v>
      </c>
      <c r="B655" s="113"/>
      <c r="C655" s="462" t="s">
        <v>330</v>
      </c>
      <c r="D655" s="462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480</v>
      </c>
    </row>
    <row r="656" spans="1:11" ht="9.75" hidden="1" customHeight="1" x14ac:dyDescent="0.25">
      <c r="A656" s="175" t="s">
        <v>330</v>
      </c>
      <c r="B656" s="113"/>
      <c r="C656" s="462" t="s">
        <v>330</v>
      </c>
      <c r="D656" s="462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480</v>
      </c>
    </row>
    <row r="657" spans="1:11" ht="9.75" hidden="1" customHeight="1" x14ac:dyDescent="0.25">
      <c r="A657" s="175" t="s">
        <v>330</v>
      </c>
      <c r="B657" s="113"/>
      <c r="C657" s="462" t="s">
        <v>330</v>
      </c>
      <c r="D657" s="462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480</v>
      </c>
    </row>
    <row r="658" spans="1:11" ht="9.75" hidden="1" customHeight="1" x14ac:dyDescent="0.25">
      <c r="A658" s="175" t="s">
        <v>330</v>
      </c>
      <c r="B658" s="113"/>
      <c r="C658" s="462" t="s">
        <v>330</v>
      </c>
      <c r="D658" s="462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480</v>
      </c>
    </row>
    <row r="659" spans="1:11" ht="9.75" hidden="1" customHeight="1" x14ac:dyDescent="0.25">
      <c r="A659" s="175" t="s">
        <v>330</v>
      </c>
      <c r="B659" s="113"/>
      <c r="C659" s="462" t="s">
        <v>330</v>
      </c>
      <c r="D659" s="462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480</v>
      </c>
    </row>
    <row r="660" spans="1:11" ht="9.75" hidden="1" customHeight="1" x14ac:dyDescent="0.25">
      <c r="A660" s="175" t="s">
        <v>330</v>
      </c>
      <c r="B660" s="113"/>
      <c r="C660" s="462" t="s">
        <v>330</v>
      </c>
      <c r="D660" s="462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480</v>
      </c>
    </row>
    <row r="661" spans="1:11" ht="9.75" hidden="1" customHeight="1" x14ac:dyDescent="0.25">
      <c r="A661" s="175" t="s">
        <v>330</v>
      </c>
      <c r="B661" s="113"/>
      <c r="C661" s="462" t="s">
        <v>330</v>
      </c>
      <c r="D661" s="462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480</v>
      </c>
    </row>
    <row r="662" spans="1:11" ht="9.75" hidden="1" customHeight="1" x14ac:dyDescent="0.25">
      <c r="A662" s="175" t="s">
        <v>330</v>
      </c>
      <c r="B662" s="113"/>
      <c r="C662" s="462" t="s">
        <v>330</v>
      </c>
      <c r="D662" s="462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480</v>
      </c>
    </row>
    <row r="663" spans="1:11" ht="9.75" hidden="1" customHeight="1" x14ac:dyDescent="0.25">
      <c r="A663" s="175" t="s">
        <v>330</v>
      </c>
      <c r="B663" s="113"/>
      <c r="C663" s="462" t="s">
        <v>330</v>
      </c>
      <c r="D663" s="462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480</v>
      </c>
    </row>
    <row r="664" spans="1:11" ht="9.75" hidden="1" customHeight="1" x14ac:dyDescent="0.25">
      <c r="A664" s="175" t="s">
        <v>330</v>
      </c>
      <c r="B664" s="113"/>
      <c r="C664" s="462" t="s">
        <v>330</v>
      </c>
      <c r="D664" s="462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480</v>
      </c>
    </row>
    <row r="665" spans="1:11" ht="9.75" hidden="1" customHeight="1" x14ac:dyDescent="0.25">
      <c r="A665" s="175" t="s">
        <v>330</v>
      </c>
      <c r="B665" s="113"/>
      <c r="C665" s="462" t="s">
        <v>330</v>
      </c>
      <c r="D665" s="462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480</v>
      </c>
    </row>
    <row r="666" spans="1:11" ht="9.75" hidden="1" customHeight="1" x14ac:dyDescent="0.25">
      <c r="A666" s="175" t="s">
        <v>330</v>
      </c>
      <c r="B666" s="113"/>
      <c r="C666" s="462" t="s">
        <v>330</v>
      </c>
      <c r="D666" s="462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480</v>
      </c>
    </row>
    <row r="667" spans="1:11" ht="9.75" hidden="1" customHeight="1" x14ac:dyDescent="0.25">
      <c r="A667" s="175" t="s">
        <v>330</v>
      </c>
      <c r="B667" s="113"/>
      <c r="C667" s="462" t="s">
        <v>330</v>
      </c>
      <c r="D667" s="462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480</v>
      </c>
    </row>
    <row r="668" spans="1:11" ht="9.75" hidden="1" customHeight="1" x14ac:dyDescent="0.25">
      <c r="A668" s="175" t="s">
        <v>330</v>
      </c>
      <c r="B668" s="113"/>
      <c r="C668" s="462" t="s">
        <v>330</v>
      </c>
      <c r="D668" s="462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480</v>
      </c>
    </row>
    <row r="669" spans="1:11" ht="9.75" hidden="1" customHeight="1" x14ac:dyDescent="0.25">
      <c r="A669" s="175" t="s">
        <v>330</v>
      </c>
      <c r="B669" s="113"/>
      <c r="C669" s="462" t="s">
        <v>330</v>
      </c>
      <c r="D669" s="462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480</v>
      </c>
    </row>
    <row r="670" spans="1:11" ht="9.75" hidden="1" customHeight="1" x14ac:dyDescent="0.25">
      <c r="A670" s="175" t="s">
        <v>330</v>
      </c>
      <c r="B670" s="113"/>
      <c r="C670" s="462" t="s">
        <v>330</v>
      </c>
      <c r="D670" s="462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480</v>
      </c>
    </row>
    <row r="671" spans="1:11" ht="9.75" hidden="1" customHeight="1" x14ac:dyDescent="0.25">
      <c r="A671" s="175" t="s">
        <v>330</v>
      </c>
      <c r="B671" s="113"/>
      <c r="C671" s="462" t="s">
        <v>330</v>
      </c>
      <c r="D671" s="462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480</v>
      </c>
    </row>
    <row r="672" spans="1:11" ht="9.75" hidden="1" customHeight="1" x14ac:dyDescent="0.25">
      <c r="A672" s="175" t="s">
        <v>330</v>
      </c>
      <c r="B672" s="113"/>
      <c r="C672" s="462" t="s">
        <v>330</v>
      </c>
      <c r="D672" s="462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480</v>
      </c>
    </row>
    <row r="673" spans="1:11" ht="9.75" hidden="1" customHeight="1" x14ac:dyDescent="0.25">
      <c r="A673" s="175" t="s">
        <v>330</v>
      </c>
      <c r="B673" s="113"/>
      <c r="C673" s="462" t="s">
        <v>330</v>
      </c>
      <c r="D673" s="462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480</v>
      </c>
    </row>
    <row r="674" spans="1:11" ht="9.75" hidden="1" customHeight="1" x14ac:dyDescent="0.25">
      <c r="A674" s="175" t="s">
        <v>330</v>
      </c>
      <c r="B674" s="113"/>
      <c r="C674" s="462" t="s">
        <v>330</v>
      </c>
      <c r="D674" s="462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480</v>
      </c>
    </row>
    <row r="675" spans="1:11" ht="9.75" hidden="1" customHeight="1" x14ac:dyDescent="0.25">
      <c r="A675" s="175" t="s">
        <v>330</v>
      </c>
      <c r="B675" s="113"/>
      <c r="C675" s="462" t="s">
        <v>330</v>
      </c>
      <c r="D675" s="462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480</v>
      </c>
    </row>
    <row r="676" spans="1:11" ht="9.75" hidden="1" customHeight="1" x14ac:dyDescent="0.25">
      <c r="A676" s="175" t="s">
        <v>330</v>
      </c>
      <c r="B676" s="113"/>
      <c r="C676" s="462" t="s">
        <v>330</v>
      </c>
      <c r="D676" s="462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480</v>
      </c>
    </row>
    <row r="677" spans="1:11" ht="9.75" hidden="1" customHeight="1" x14ac:dyDescent="0.25">
      <c r="A677" s="175" t="s">
        <v>330</v>
      </c>
      <c r="B677" s="113"/>
      <c r="C677" s="462" t="s">
        <v>330</v>
      </c>
      <c r="D677" s="462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480</v>
      </c>
    </row>
    <row r="678" spans="1:11" ht="9.75" hidden="1" customHeight="1" x14ac:dyDescent="0.25">
      <c r="A678" s="175" t="s">
        <v>330</v>
      </c>
      <c r="B678" s="113"/>
      <c r="C678" s="462" t="s">
        <v>330</v>
      </c>
      <c r="D678" s="462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480</v>
      </c>
    </row>
    <row r="679" spans="1:11" ht="9.75" hidden="1" customHeight="1" x14ac:dyDescent="0.25">
      <c r="A679" s="175" t="s">
        <v>330</v>
      </c>
      <c r="B679" s="113"/>
      <c r="C679" s="462" t="s">
        <v>330</v>
      </c>
      <c r="D679" s="462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480</v>
      </c>
    </row>
    <row r="680" spans="1:11" ht="9.75" hidden="1" customHeight="1" x14ac:dyDescent="0.25">
      <c r="A680" s="175" t="s">
        <v>330</v>
      </c>
      <c r="B680" s="113"/>
      <c r="C680" s="462" t="s">
        <v>330</v>
      </c>
      <c r="D680" s="462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480</v>
      </c>
    </row>
    <row r="681" spans="1:11" ht="9.75" hidden="1" customHeight="1" x14ac:dyDescent="0.25">
      <c r="A681" s="175" t="s">
        <v>330</v>
      </c>
      <c r="B681" s="113"/>
      <c r="C681" s="462" t="s">
        <v>330</v>
      </c>
      <c r="D681" s="462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480</v>
      </c>
    </row>
    <row r="682" spans="1:11" ht="9.75" hidden="1" customHeight="1" x14ac:dyDescent="0.25">
      <c r="A682" s="175" t="s">
        <v>330</v>
      </c>
      <c r="B682" s="113"/>
      <c r="C682" s="462" t="s">
        <v>330</v>
      </c>
      <c r="D682" s="462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480</v>
      </c>
    </row>
    <row r="683" spans="1:11" ht="9.75" hidden="1" customHeight="1" x14ac:dyDescent="0.25">
      <c r="A683" s="175" t="s">
        <v>330</v>
      </c>
      <c r="B683" s="113"/>
      <c r="C683" s="462" t="s">
        <v>330</v>
      </c>
      <c r="D683" s="462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480</v>
      </c>
    </row>
    <row r="684" spans="1:11" ht="9.75" hidden="1" customHeight="1" x14ac:dyDescent="0.25">
      <c r="A684" s="175" t="s">
        <v>330</v>
      </c>
      <c r="B684" s="113"/>
      <c r="C684" s="462" t="s">
        <v>330</v>
      </c>
      <c r="D684" s="462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480</v>
      </c>
    </row>
    <row r="685" spans="1:11" ht="9.75" hidden="1" customHeight="1" x14ac:dyDescent="0.25">
      <c r="A685" s="175" t="s">
        <v>330</v>
      </c>
      <c r="B685" s="113"/>
      <c r="C685" s="462" t="s">
        <v>330</v>
      </c>
      <c r="D685" s="462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480</v>
      </c>
    </row>
    <row r="686" spans="1:11" ht="9.75" hidden="1" customHeight="1" x14ac:dyDescent="0.25">
      <c r="A686" s="175" t="s">
        <v>330</v>
      </c>
      <c r="B686" s="113"/>
      <c r="C686" s="462" t="s">
        <v>330</v>
      </c>
      <c r="D686" s="462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480</v>
      </c>
    </row>
    <row r="687" spans="1:11" ht="9.75" hidden="1" customHeight="1" x14ac:dyDescent="0.25">
      <c r="A687" s="175" t="s">
        <v>330</v>
      </c>
      <c r="B687" s="113"/>
      <c r="C687" s="462" t="s">
        <v>330</v>
      </c>
      <c r="D687" s="462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480</v>
      </c>
    </row>
    <row r="688" spans="1:11" ht="9.75" hidden="1" customHeight="1" x14ac:dyDescent="0.25">
      <c r="A688" s="175" t="s">
        <v>330</v>
      </c>
      <c r="B688" s="113"/>
      <c r="C688" s="462" t="s">
        <v>330</v>
      </c>
      <c r="D688" s="462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480</v>
      </c>
    </row>
    <row r="689" spans="1:15" ht="9.75" hidden="1" customHeight="1" x14ac:dyDescent="0.25">
      <c r="A689" s="175" t="s">
        <v>330</v>
      </c>
      <c r="B689" s="113"/>
      <c r="C689" s="462" t="s">
        <v>330</v>
      </c>
      <c r="D689" s="462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480</v>
      </c>
    </row>
    <row r="690" spans="1:15" ht="9.75" hidden="1" customHeight="1" x14ac:dyDescent="0.25">
      <c r="A690" s="175" t="s">
        <v>330</v>
      </c>
      <c r="B690" s="113"/>
      <c r="C690" s="462" t="s">
        <v>330</v>
      </c>
      <c r="D690" s="462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480</v>
      </c>
    </row>
    <row r="691" spans="1:15" ht="9.75" hidden="1" customHeight="1" x14ac:dyDescent="0.25">
      <c r="A691" s="175" t="s">
        <v>330</v>
      </c>
      <c r="B691" s="113"/>
      <c r="C691" s="462" t="s">
        <v>330</v>
      </c>
      <c r="D691" s="462"/>
      <c r="E691" s="174" t="s">
        <v>330</v>
      </c>
      <c r="F691" s="109" t="s">
        <v>330</v>
      </c>
      <c r="G691" s="174" t="s">
        <v>330</v>
      </c>
      <c r="H691" s="113"/>
      <c r="I691" s="113"/>
      <c r="J691" s="114" t="s">
        <v>330</v>
      </c>
      <c r="K691" s="367" t="s">
        <v>480</v>
      </c>
    </row>
    <row r="692" spans="1:15" ht="12.2" customHeight="1" x14ac:dyDescent="0.25">
      <c r="K692" s="194"/>
      <c r="L692" s="102"/>
      <c r="M692" s="102"/>
      <c r="N692" s="102"/>
      <c r="O692" s="102"/>
    </row>
    <row r="693" spans="1:15" ht="12.2" customHeight="1" x14ac:dyDescent="0.25">
      <c r="A693" s="89" t="s">
        <v>264</v>
      </c>
      <c r="B693" s="90"/>
      <c r="C693" s="90"/>
      <c r="D693" s="90"/>
      <c r="E693" s="90"/>
      <c r="F693" s="90"/>
      <c r="G693" s="90"/>
      <c r="H693" s="90"/>
      <c r="I693" s="90"/>
      <c r="J693" s="90"/>
      <c r="K693" s="173"/>
    </row>
    <row r="694" spans="1:15" ht="12.2" customHeight="1" x14ac:dyDescent="0.25">
      <c r="A694" s="480"/>
      <c r="B694" s="480"/>
      <c r="C694" s="91"/>
      <c r="D694" s="462" t="s">
        <v>201</v>
      </c>
      <c r="E694" s="462"/>
      <c r="F694" s="462" t="s">
        <v>430</v>
      </c>
      <c r="G694" s="462"/>
      <c r="H694" s="462" t="s">
        <v>430</v>
      </c>
      <c r="I694" s="462"/>
      <c r="J694" s="92"/>
      <c r="K694" s="173"/>
    </row>
    <row r="695" spans="1:15" ht="12.2" customHeight="1" x14ac:dyDescent="0.25">
      <c r="A695" s="90"/>
      <c r="B695" s="90"/>
      <c r="C695" s="94"/>
      <c r="D695" s="174" t="s">
        <v>205</v>
      </c>
      <c r="E695" s="174" t="s">
        <v>206</v>
      </c>
      <c r="F695" s="174" t="s">
        <v>207</v>
      </c>
      <c r="G695" s="174" t="s">
        <v>208</v>
      </c>
      <c r="H695" s="95" t="s">
        <v>376</v>
      </c>
      <c r="I695" s="175" t="s">
        <v>209</v>
      </c>
      <c r="J695" s="90"/>
      <c r="K695" s="192"/>
      <c r="L695" s="93"/>
      <c r="M695" s="93"/>
      <c r="N695" s="93"/>
      <c r="O695" s="93"/>
    </row>
    <row r="696" spans="1:15" x14ac:dyDescent="0.25">
      <c r="A696" s="113"/>
      <c r="B696" s="113"/>
      <c r="C696" s="113"/>
      <c r="D696" s="113"/>
      <c r="E696" s="113"/>
      <c r="F696" s="113"/>
      <c r="G696" s="113"/>
      <c r="H696" s="113"/>
      <c r="I696" s="113"/>
      <c r="J696" s="113"/>
      <c r="K696" s="173"/>
    </row>
    <row r="697" spans="1:15" x14ac:dyDescent="0.25">
      <c r="A697" s="109" t="s">
        <v>265</v>
      </c>
      <c r="B697" s="109"/>
      <c r="C697" s="106"/>
      <c r="D697" s="98">
        <v>12202</v>
      </c>
      <c r="E697" s="104">
        <v>10216</v>
      </c>
      <c r="F697" s="104">
        <v>6827</v>
      </c>
      <c r="G697" s="104">
        <v>6645</v>
      </c>
      <c r="H697" s="104">
        <v>-182</v>
      </c>
      <c r="I697" s="110">
        <v>-2.6658854548117783E-2</v>
      </c>
      <c r="J697" s="106"/>
      <c r="K697" s="193"/>
      <c r="L697" s="97"/>
      <c r="M697" s="97"/>
      <c r="N697" s="97"/>
      <c r="O697" s="97"/>
    </row>
    <row r="698" spans="1:15" x14ac:dyDescent="0.25">
      <c r="A698" s="109" t="s">
        <v>266</v>
      </c>
      <c r="B698" s="109"/>
      <c r="C698" s="106"/>
      <c r="D698" s="98">
        <v>2826</v>
      </c>
      <c r="E698" s="104">
        <v>2387</v>
      </c>
      <c r="F698" s="104">
        <v>845</v>
      </c>
      <c r="G698" s="104">
        <v>971</v>
      </c>
      <c r="H698" s="104">
        <v>126</v>
      </c>
      <c r="I698" s="110">
        <v>0.14911242603550301</v>
      </c>
      <c r="J698" s="98"/>
      <c r="K698" s="191"/>
      <c r="L698" s="102"/>
      <c r="M698" s="102"/>
      <c r="N698" s="102"/>
      <c r="O698" s="102"/>
    </row>
    <row r="699" spans="1:15" x14ac:dyDescent="0.25">
      <c r="A699" s="109" t="s">
        <v>267</v>
      </c>
      <c r="B699" s="109"/>
      <c r="C699" s="106"/>
      <c r="D699" s="98">
        <v>5492</v>
      </c>
      <c r="E699" s="104">
        <v>5102</v>
      </c>
      <c r="F699" s="104">
        <v>68</v>
      </c>
      <c r="G699" s="104">
        <v>41</v>
      </c>
      <c r="H699" s="104">
        <v>-27</v>
      </c>
      <c r="I699" s="110">
        <v>-0.3970588235294118</v>
      </c>
      <c r="J699" s="106"/>
      <c r="K699" s="194"/>
      <c r="L699" s="103"/>
      <c r="M699" s="103"/>
      <c r="N699" s="103"/>
      <c r="O699" s="103"/>
    </row>
    <row r="700" spans="1:15" x14ac:dyDescent="0.25">
      <c r="A700" s="109" t="s">
        <v>268</v>
      </c>
      <c r="B700" s="109"/>
      <c r="C700" s="106"/>
      <c r="D700" s="98">
        <v>3620</v>
      </c>
      <c r="E700" s="104">
        <v>3073</v>
      </c>
      <c r="F700" s="104">
        <v>2499</v>
      </c>
      <c r="G700" s="104">
        <v>2441</v>
      </c>
      <c r="H700" s="104">
        <v>-58</v>
      </c>
      <c r="I700" s="110">
        <v>-2.3209283713485407E-2</v>
      </c>
      <c r="J700" s="106"/>
      <c r="K700" s="191"/>
      <c r="L700" s="102"/>
      <c r="M700" s="102"/>
      <c r="N700" s="102"/>
      <c r="O700" s="102"/>
    </row>
    <row r="701" spans="1:15" x14ac:dyDescent="0.25">
      <c r="A701" s="111"/>
      <c r="B701" s="111"/>
      <c r="C701" s="106"/>
      <c r="D701" s="106"/>
      <c r="E701" s="106"/>
      <c r="F701" s="106"/>
      <c r="G701" s="106"/>
      <c r="H701" s="106"/>
      <c r="I701" s="106"/>
      <c r="J701" s="106"/>
      <c r="K701" s="191"/>
      <c r="L701" s="102"/>
      <c r="M701" s="102"/>
      <c r="N701" s="102"/>
      <c r="O701" s="102"/>
    </row>
    <row r="702" spans="1:15" x14ac:dyDescent="0.25">
      <c r="A702" s="470" t="s">
        <v>269</v>
      </c>
      <c r="B702" s="470"/>
      <c r="C702" s="106"/>
      <c r="D702" s="98">
        <v>24140</v>
      </c>
      <c r="E702" s="104">
        <v>20778</v>
      </c>
      <c r="F702" s="104">
        <v>10239</v>
      </c>
      <c r="G702" s="104">
        <v>10098</v>
      </c>
      <c r="H702" s="104">
        <v>-141</v>
      </c>
      <c r="I702" s="110">
        <v>-1.3770876062115467E-2</v>
      </c>
      <c r="J702" s="106"/>
      <c r="K702" s="191"/>
      <c r="L702" s="102"/>
      <c r="M702" s="102"/>
      <c r="N702" s="102"/>
      <c r="O702" s="102"/>
    </row>
    <row r="703" spans="1:15" x14ac:dyDescent="0.25">
      <c r="K703" s="191"/>
      <c r="L703" s="102"/>
      <c r="M703" s="102"/>
      <c r="N703" s="102"/>
      <c r="O703" s="102"/>
    </row>
    <row r="704" spans="1:15" x14ac:dyDescent="0.25">
      <c r="A704" s="89" t="s">
        <v>270</v>
      </c>
      <c r="B704" s="90"/>
      <c r="C704" s="90"/>
      <c r="D704" s="90"/>
      <c r="E704" s="90"/>
      <c r="F704" s="90"/>
      <c r="G704" s="90"/>
      <c r="H704" s="90"/>
      <c r="I704" s="90"/>
      <c r="J704" s="90"/>
      <c r="K704" s="173"/>
    </row>
    <row r="705" spans="1:15" x14ac:dyDescent="0.25">
      <c r="A705" s="89"/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115" t="s">
        <v>271</v>
      </c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89"/>
      <c r="B707" s="90"/>
      <c r="C707" s="90"/>
      <c r="D707" s="90"/>
      <c r="E707" s="90"/>
      <c r="F707" s="90"/>
      <c r="G707" s="90"/>
      <c r="H707" s="90"/>
      <c r="I707" s="90"/>
      <c r="J707" s="90"/>
      <c r="K707" s="366"/>
    </row>
    <row r="708" spans="1:15" x14ac:dyDescent="0.25">
      <c r="A708" s="462" t="s">
        <v>199</v>
      </c>
      <c r="B708" s="462"/>
      <c r="C708" s="91"/>
      <c r="D708" s="106"/>
      <c r="E708" s="109" t="s">
        <v>611</v>
      </c>
      <c r="F708" s="109"/>
      <c r="G708" s="109"/>
      <c r="H708" s="462"/>
      <c r="I708" s="462"/>
      <c r="J708" s="92"/>
      <c r="K708" s="366"/>
    </row>
    <row r="709" spans="1:15" x14ac:dyDescent="0.25">
      <c r="A709" s="90"/>
      <c r="B709" s="90"/>
      <c r="C709" s="106"/>
      <c r="D709" s="116" t="s">
        <v>273</v>
      </c>
      <c r="E709" s="106"/>
      <c r="F709" s="109" t="s">
        <v>274</v>
      </c>
      <c r="G709" s="106"/>
      <c r="H709" s="109" t="s">
        <v>275</v>
      </c>
      <c r="I709" s="109"/>
      <c r="J709" s="90"/>
      <c r="K709" s="192"/>
      <c r="L709" s="93"/>
      <c r="M709" s="93"/>
      <c r="N709" s="93"/>
      <c r="O709" s="93"/>
    </row>
    <row r="710" spans="1:15" x14ac:dyDescent="0.25">
      <c r="A710" s="175" t="s">
        <v>568</v>
      </c>
      <c r="B710" s="113"/>
      <c r="C710" s="113"/>
      <c r="D710" s="104">
        <v>1036</v>
      </c>
      <c r="E710" s="117"/>
      <c r="F710" s="104">
        <v>634</v>
      </c>
      <c r="G710" s="117"/>
      <c r="H710" s="104">
        <v>402</v>
      </c>
      <c r="I710" s="118"/>
      <c r="J710" s="113"/>
      <c r="K710" s="367" t="s">
        <v>480</v>
      </c>
    </row>
    <row r="711" spans="1:15" x14ac:dyDescent="0.25">
      <c r="A711" s="175" t="s">
        <v>356</v>
      </c>
      <c r="B711" s="113"/>
      <c r="C711" s="113"/>
      <c r="D711" s="104">
        <v>330</v>
      </c>
      <c r="E711" s="117"/>
      <c r="F711" s="104">
        <v>0</v>
      </c>
      <c r="G711" s="117"/>
      <c r="H711" s="104">
        <v>330</v>
      </c>
      <c r="I711" s="118"/>
      <c r="J711" s="113"/>
      <c r="K711" s="367" t="s">
        <v>480</v>
      </c>
      <c r="L711" s="97"/>
      <c r="M711" s="97"/>
      <c r="N711" s="97"/>
      <c r="O711" s="97"/>
    </row>
    <row r="712" spans="1:15" x14ac:dyDescent="0.25">
      <c r="A712" s="175" t="s">
        <v>365</v>
      </c>
      <c r="B712" s="113"/>
      <c r="C712" s="113"/>
      <c r="D712" s="104">
        <v>168</v>
      </c>
      <c r="E712" s="117"/>
      <c r="F712" s="104">
        <v>121</v>
      </c>
      <c r="G712" s="117"/>
      <c r="H712" s="104">
        <v>47</v>
      </c>
      <c r="I712" s="118"/>
      <c r="J712" s="113"/>
      <c r="K712" s="367" t="s">
        <v>480</v>
      </c>
    </row>
    <row r="713" spans="1:15" x14ac:dyDescent="0.25">
      <c r="A713" s="175" t="s">
        <v>250</v>
      </c>
      <c r="B713" s="113"/>
      <c r="C713" s="113"/>
      <c r="D713" s="104">
        <v>166</v>
      </c>
      <c r="E713" s="117"/>
      <c r="F713" s="104">
        <v>72</v>
      </c>
      <c r="G713" s="117"/>
      <c r="H713" s="104">
        <v>94</v>
      </c>
      <c r="I713" s="118"/>
      <c r="J713" s="113"/>
      <c r="K713" s="367" t="s">
        <v>480</v>
      </c>
      <c r="L713" s="97"/>
      <c r="M713" s="97"/>
      <c r="N713" s="97"/>
      <c r="O713" s="97"/>
    </row>
    <row r="714" spans="1:15" x14ac:dyDescent="0.25">
      <c r="A714" s="175" t="s">
        <v>543</v>
      </c>
      <c r="B714" s="113"/>
      <c r="C714" s="113"/>
      <c r="D714" s="104">
        <v>28</v>
      </c>
      <c r="E714" s="117"/>
      <c r="F714" s="104">
        <v>9</v>
      </c>
      <c r="G714" s="117"/>
      <c r="H714" s="104">
        <v>19</v>
      </c>
      <c r="I714" s="118"/>
      <c r="J714" s="113"/>
      <c r="K714" s="367" t="s">
        <v>480</v>
      </c>
    </row>
    <row r="715" spans="1:15" x14ac:dyDescent="0.25">
      <c r="A715" s="175" t="s">
        <v>6</v>
      </c>
      <c r="B715" s="113"/>
      <c r="C715" s="113"/>
      <c r="D715" s="104">
        <v>1728</v>
      </c>
      <c r="E715" s="117"/>
      <c r="F715" s="104">
        <v>836</v>
      </c>
      <c r="G715" s="117"/>
      <c r="H715" s="104">
        <v>892</v>
      </c>
      <c r="I715" s="118"/>
      <c r="J715" s="113"/>
      <c r="K715" s="367" t="s">
        <v>480</v>
      </c>
      <c r="L715" s="97"/>
      <c r="M715" s="97"/>
      <c r="N715" s="97"/>
      <c r="O715" s="97"/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480</v>
      </c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480</v>
      </c>
      <c r="L717" s="97"/>
      <c r="M717" s="97"/>
      <c r="N717" s="97"/>
      <c r="O717" s="97"/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480</v>
      </c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480</v>
      </c>
      <c r="L719" s="97"/>
      <c r="M719" s="97"/>
      <c r="N719" s="97"/>
      <c r="O719" s="97"/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480</v>
      </c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480</v>
      </c>
      <c r="L721" s="97"/>
      <c r="M721" s="97"/>
      <c r="N721" s="97"/>
      <c r="O721" s="97"/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480</v>
      </c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480</v>
      </c>
      <c r="L723" s="97"/>
      <c r="M723" s="97"/>
      <c r="N723" s="97"/>
      <c r="O723" s="97"/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480</v>
      </c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480</v>
      </c>
      <c r="L725" s="97"/>
      <c r="M725" s="97"/>
      <c r="N725" s="97"/>
      <c r="O725" s="97"/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480</v>
      </c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480</v>
      </c>
      <c r="L727" s="97"/>
      <c r="M727" s="97"/>
      <c r="N727" s="97"/>
      <c r="O727" s="97"/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480</v>
      </c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480</v>
      </c>
      <c r="L729" s="97"/>
      <c r="M729" s="97"/>
      <c r="N729" s="97"/>
      <c r="O729" s="97"/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480</v>
      </c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480</v>
      </c>
      <c r="L731" s="97"/>
      <c r="M731" s="97"/>
      <c r="N731" s="97"/>
      <c r="O731" s="97"/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480</v>
      </c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480</v>
      </c>
      <c r="L733" s="97"/>
      <c r="M733" s="97"/>
      <c r="N733" s="97"/>
      <c r="O733" s="97"/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480</v>
      </c>
    </row>
    <row r="735" spans="1:15" hidden="1" x14ac:dyDescent="0.25">
      <c r="A735" s="175" t="s">
        <v>330</v>
      </c>
      <c r="B735" s="113"/>
      <c r="C735" s="113"/>
      <c r="D735" s="104" t="s">
        <v>330</v>
      </c>
      <c r="E735" s="117"/>
      <c r="F735" s="104" t="s">
        <v>330</v>
      </c>
      <c r="G735" s="117"/>
      <c r="H735" s="104" t="s">
        <v>330</v>
      </c>
      <c r="I735" s="118"/>
      <c r="J735" s="113"/>
      <c r="K735" s="367" t="s">
        <v>480</v>
      </c>
      <c r="L735" s="97"/>
      <c r="M735" s="97"/>
      <c r="N735" s="97"/>
      <c r="O735" s="97"/>
    </row>
    <row r="736" spans="1:15" x14ac:dyDescent="0.25">
      <c r="K736" s="367"/>
      <c r="L736" s="102"/>
      <c r="M736" s="102"/>
      <c r="N736" s="102"/>
      <c r="O736" s="102"/>
    </row>
    <row r="737" spans="1:15" x14ac:dyDescent="0.25">
      <c r="A737" s="115" t="s">
        <v>276</v>
      </c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89"/>
      <c r="B738" s="90"/>
      <c r="C738" s="90"/>
      <c r="D738" s="90"/>
      <c r="E738" s="90"/>
      <c r="F738" s="90"/>
      <c r="G738" s="90"/>
      <c r="H738" s="90"/>
      <c r="I738" s="90"/>
      <c r="J738" s="90"/>
      <c r="K738" s="366"/>
    </row>
    <row r="739" spans="1:15" x14ac:dyDescent="0.25">
      <c r="A739" s="462" t="s">
        <v>199</v>
      </c>
      <c r="B739" s="462"/>
      <c r="C739" s="91"/>
      <c r="D739" s="106"/>
      <c r="E739" s="174" t="s">
        <v>611</v>
      </c>
      <c r="F739" s="109"/>
      <c r="G739" s="109"/>
      <c r="H739" s="462"/>
      <c r="I739" s="462"/>
      <c r="J739" s="92"/>
      <c r="K739" s="366"/>
    </row>
    <row r="740" spans="1:15" x14ac:dyDescent="0.25">
      <c r="A740" s="90"/>
      <c r="B740" s="90"/>
      <c r="C740" s="106"/>
      <c r="D740" s="98" t="s">
        <v>273</v>
      </c>
      <c r="E740" s="106"/>
      <c r="F740" s="174" t="s">
        <v>274</v>
      </c>
      <c r="G740" s="106"/>
      <c r="H740" s="174" t="s">
        <v>275</v>
      </c>
      <c r="I740" s="109"/>
      <c r="J740" s="90"/>
      <c r="K740" s="192"/>
      <c r="L740" s="93"/>
      <c r="M740" s="93"/>
      <c r="N740" s="93"/>
      <c r="O740" s="93"/>
    </row>
    <row r="741" spans="1:15" x14ac:dyDescent="0.25">
      <c r="A741" s="175" t="s">
        <v>215</v>
      </c>
      <c r="B741" s="90"/>
      <c r="C741" s="106"/>
      <c r="D741" s="98">
        <v>490</v>
      </c>
      <c r="E741" s="98"/>
      <c r="F741" s="119">
        <v>358</v>
      </c>
      <c r="G741" s="98"/>
      <c r="H741" s="119">
        <v>132</v>
      </c>
      <c r="I741" s="109"/>
      <c r="J741" s="90"/>
      <c r="K741" s="366" t="s">
        <v>480</v>
      </c>
    </row>
    <row r="742" spans="1:15" x14ac:dyDescent="0.25">
      <c r="A742" s="175" t="s">
        <v>629</v>
      </c>
      <c r="B742" s="90"/>
      <c r="C742" s="106"/>
      <c r="D742" s="98">
        <v>256</v>
      </c>
      <c r="E742" s="98"/>
      <c r="F742" s="119">
        <v>181</v>
      </c>
      <c r="G742" s="98"/>
      <c r="H742" s="119">
        <v>75</v>
      </c>
      <c r="I742" s="109"/>
      <c r="J742" s="90"/>
      <c r="K742" s="366" t="s">
        <v>480</v>
      </c>
    </row>
    <row r="743" spans="1:15" x14ac:dyDescent="0.25">
      <c r="A743" s="175" t="s">
        <v>630</v>
      </c>
      <c r="B743" s="90"/>
      <c r="C743" s="106"/>
      <c r="D743" s="98">
        <v>126</v>
      </c>
      <c r="E743" s="98"/>
      <c r="F743" s="119">
        <v>48</v>
      </c>
      <c r="G743" s="98"/>
      <c r="H743" s="119">
        <v>78</v>
      </c>
      <c r="I743" s="109"/>
      <c r="J743" s="90"/>
      <c r="K743" s="366" t="s">
        <v>480</v>
      </c>
    </row>
    <row r="744" spans="1:15" x14ac:dyDescent="0.25">
      <c r="A744" s="175" t="s">
        <v>631</v>
      </c>
      <c r="B744" s="90"/>
      <c r="C744" s="106"/>
      <c r="D744" s="98">
        <v>116</v>
      </c>
      <c r="E744" s="98"/>
      <c r="F744" s="119">
        <v>48</v>
      </c>
      <c r="G744" s="98"/>
      <c r="H744" s="119">
        <v>68</v>
      </c>
      <c r="I744" s="109"/>
      <c r="J744" s="90"/>
      <c r="K744" s="366" t="s">
        <v>480</v>
      </c>
    </row>
    <row r="745" spans="1:15" x14ac:dyDescent="0.25">
      <c r="A745" s="175" t="s">
        <v>567</v>
      </c>
      <c r="B745" s="90"/>
      <c r="C745" s="106"/>
      <c r="D745" s="98">
        <v>576</v>
      </c>
      <c r="E745" s="98"/>
      <c r="F745" s="119">
        <v>386</v>
      </c>
      <c r="G745" s="98"/>
      <c r="H745" s="119">
        <v>190</v>
      </c>
      <c r="I745" s="109"/>
      <c r="J745" s="90"/>
      <c r="K745" s="366" t="s">
        <v>480</v>
      </c>
    </row>
    <row r="746" spans="1:15" x14ac:dyDescent="0.25">
      <c r="A746" s="175" t="s">
        <v>361</v>
      </c>
      <c r="B746" s="90"/>
      <c r="C746" s="106"/>
      <c r="D746" s="98">
        <v>176</v>
      </c>
      <c r="E746" s="98"/>
      <c r="F746" s="119">
        <v>20</v>
      </c>
      <c r="G746" s="98"/>
      <c r="H746" s="119">
        <v>156</v>
      </c>
      <c r="I746" s="109"/>
      <c r="J746" s="90"/>
      <c r="K746" s="366" t="s">
        <v>480</v>
      </c>
    </row>
    <row r="747" spans="1:15" x14ac:dyDescent="0.25">
      <c r="A747" s="175" t="s">
        <v>217</v>
      </c>
      <c r="B747" s="90"/>
      <c r="C747" s="106"/>
      <c r="D747" s="98">
        <v>177</v>
      </c>
      <c r="E747" s="98"/>
      <c r="F747" s="119">
        <v>0</v>
      </c>
      <c r="G747" s="98"/>
      <c r="H747" s="119">
        <v>177</v>
      </c>
      <c r="I747" s="109"/>
      <c r="J747" s="90"/>
      <c r="K747" s="366" t="s">
        <v>480</v>
      </c>
    </row>
    <row r="748" spans="1:15" x14ac:dyDescent="0.25">
      <c r="A748" s="175" t="s">
        <v>220</v>
      </c>
      <c r="B748" s="90"/>
      <c r="C748" s="106"/>
      <c r="D748" s="98">
        <v>529</v>
      </c>
      <c r="E748" s="98"/>
      <c r="F748" s="119">
        <v>0</v>
      </c>
      <c r="G748" s="98"/>
      <c r="H748" s="119">
        <v>529</v>
      </c>
      <c r="I748" s="109"/>
      <c r="J748" s="90"/>
      <c r="K748" s="366" t="s">
        <v>480</v>
      </c>
    </row>
    <row r="749" spans="1:15" x14ac:dyDescent="0.25">
      <c r="A749" s="175" t="s">
        <v>223</v>
      </c>
      <c r="B749" s="113"/>
      <c r="C749" s="113"/>
      <c r="D749" s="98">
        <v>44</v>
      </c>
      <c r="E749" s="120"/>
      <c r="F749" s="119">
        <v>0</v>
      </c>
      <c r="G749" s="120"/>
      <c r="H749" s="119">
        <v>44</v>
      </c>
      <c r="I749" s="113"/>
      <c r="J749" s="113"/>
      <c r="K749" s="366" t="s">
        <v>480</v>
      </c>
    </row>
    <row r="750" spans="1:15" x14ac:dyDescent="0.25">
      <c r="A750" s="175" t="s">
        <v>258</v>
      </c>
      <c r="B750" s="109"/>
      <c r="C750" s="106"/>
      <c r="D750" s="98">
        <v>0</v>
      </c>
      <c r="E750" s="98"/>
      <c r="F750" s="119">
        <v>0</v>
      </c>
      <c r="G750" s="98"/>
      <c r="H750" s="119">
        <v>0</v>
      </c>
      <c r="I750" s="106"/>
      <c r="J750" s="106"/>
      <c r="K750" s="366" t="s">
        <v>480</v>
      </c>
      <c r="L750" s="97"/>
      <c r="M750" s="97"/>
      <c r="N750" s="97"/>
      <c r="O750" s="97"/>
    </row>
    <row r="751" spans="1:15" x14ac:dyDescent="0.25">
      <c r="A751" s="175" t="s">
        <v>227</v>
      </c>
      <c r="B751" s="109"/>
      <c r="C751" s="106"/>
      <c r="D751" s="98">
        <v>0</v>
      </c>
      <c r="E751" s="98"/>
      <c r="F751" s="119">
        <v>0</v>
      </c>
      <c r="G751" s="98"/>
      <c r="H751" s="119">
        <v>0</v>
      </c>
      <c r="I751" s="106"/>
      <c r="J751" s="106"/>
      <c r="K751" s="366" t="s">
        <v>480</v>
      </c>
      <c r="L751" s="102"/>
      <c r="M751" s="102"/>
      <c r="N751" s="102"/>
      <c r="O751" s="102"/>
    </row>
    <row r="752" spans="1:15" x14ac:dyDescent="0.25">
      <c r="A752" s="175" t="s">
        <v>10</v>
      </c>
      <c r="B752" s="109"/>
      <c r="C752" s="106"/>
      <c r="D752" s="98">
        <v>640</v>
      </c>
      <c r="E752" s="98"/>
      <c r="F752" s="119">
        <v>565</v>
      </c>
      <c r="G752" s="98"/>
      <c r="H752" s="119">
        <v>75</v>
      </c>
      <c r="I752" s="106"/>
      <c r="J752" s="106"/>
      <c r="K752" s="366" t="s">
        <v>480</v>
      </c>
      <c r="L752" s="102"/>
      <c r="M752" s="102"/>
      <c r="N752" s="102"/>
      <c r="O752" s="102"/>
    </row>
    <row r="753" spans="1:15" x14ac:dyDescent="0.25">
      <c r="A753" s="175" t="s">
        <v>572</v>
      </c>
      <c r="B753" s="109"/>
      <c r="C753" s="106"/>
      <c r="D753" s="98">
        <v>186</v>
      </c>
      <c r="E753" s="98"/>
      <c r="F753" s="119">
        <v>0</v>
      </c>
      <c r="G753" s="98"/>
      <c r="H753" s="119">
        <v>186</v>
      </c>
      <c r="I753" s="106"/>
      <c r="J753" s="106"/>
      <c r="K753" s="366" t="s">
        <v>480</v>
      </c>
      <c r="L753" s="102"/>
      <c r="M753" s="102"/>
      <c r="N753" s="102"/>
      <c r="O753" s="102"/>
    </row>
    <row r="754" spans="1:15" x14ac:dyDescent="0.25">
      <c r="A754" s="175" t="s">
        <v>233</v>
      </c>
      <c r="B754" s="109"/>
      <c r="C754" s="106"/>
      <c r="D754" s="98">
        <v>220</v>
      </c>
      <c r="E754" s="98"/>
      <c r="F754" s="119">
        <v>170</v>
      </c>
      <c r="G754" s="98"/>
      <c r="H754" s="119">
        <v>50</v>
      </c>
      <c r="I754" s="106"/>
      <c r="J754" s="106"/>
      <c r="K754" s="366" t="s">
        <v>480</v>
      </c>
      <c r="L754" s="102"/>
      <c r="M754" s="102"/>
      <c r="N754" s="102"/>
      <c r="O754" s="102"/>
    </row>
    <row r="755" spans="1:15" x14ac:dyDescent="0.25">
      <c r="A755" s="175" t="s">
        <v>242</v>
      </c>
      <c r="B755" s="109"/>
      <c r="C755" s="106"/>
      <c r="D755" s="98">
        <v>0</v>
      </c>
      <c r="E755" s="98"/>
      <c r="F755" s="119">
        <v>0</v>
      </c>
      <c r="G755" s="98"/>
      <c r="H755" s="119">
        <v>0</v>
      </c>
      <c r="I755" s="106"/>
      <c r="J755" s="106"/>
      <c r="K755" s="366" t="s">
        <v>480</v>
      </c>
      <c r="L755" s="102"/>
      <c r="M755" s="102"/>
      <c r="N755" s="102"/>
      <c r="O755" s="102"/>
    </row>
    <row r="756" spans="1:15" x14ac:dyDescent="0.25">
      <c r="A756" s="175" t="s">
        <v>534</v>
      </c>
      <c r="B756" s="109"/>
      <c r="C756" s="106"/>
      <c r="D756" s="98">
        <v>591</v>
      </c>
      <c r="E756" s="98"/>
      <c r="F756" s="119">
        <v>264</v>
      </c>
      <c r="G756" s="98"/>
      <c r="H756" s="119">
        <v>327</v>
      </c>
      <c r="I756" s="106"/>
      <c r="J756" s="106"/>
      <c r="K756" s="366" t="s">
        <v>480</v>
      </c>
      <c r="L756" s="102"/>
      <c r="M756" s="102"/>
      <c r="N756" s="102"/>
      <c r="O756" s="102"/>
    </row>
    <row r="757" spans="1:15" x14ac:dyDescent="0.25">
      <c r="A757" s="175" t="s">
        <v>254</v>
      </c>
      <c r="B757" s="109"/>
      <c r="C757" s="106"/>
      <c r="D757" s="98">
        <v>85</v>
      </c>
      <c r="E757" s="98"/>
      <c r="F757" s="119">
        <v>53</v>
      </c>
      <c r="G757" s="98"/>
      <c r="H757" s="119">
        <v>32</v>
      </c>
      <c r="I757" s="106"/>
      <c r="J757" s="106"/>
      <c r="K757" s="366" t="s">
        <v>480</v>
      </c>
      <c r="L757" s="102"/>
      <c r="M757" s="102"/>
      <c r="N757" s="102"/>
      <c r="O757" s="102"/>
    </row>
    <row r="758" spans="1:15" x14ac:dyDescent="0.25">
      <c r="A758" s="175" t="s">
        <v>251</v>
      </c>
      <c r="B758" s="109"/>
      <c r="C758" s="106"/>
      <c r="D758" s="98">
        <v>75</v>
      </c>
      <c r="E758" s="98"/>
      <c r="F758" s="119">
        <v>63</v>
      </c>
      <c r="G758" s="98"/>
      <c r="H758" s="119">
        <v>12</v>
      </c>
      <c r="I758" s="106"/>
      <c r="J758" s="106"/>
      <c r="K758" s="366" t="s">
        <v>480</v>
      </c>
      <c r="L758" s="102"/>
      <c r="M758" s="102"/>
      <c r="N758" s="102"/>
      <c r="O758" s="102"/>
    </row>
    <row r="759" spans="1:15" x14ac:dyDescent="0.25">
      <c r="A759" s="175" t="s">
        <v>503</v>
      </c>
      <c r="B759" s="109"/>
      <c r="C759" s="106"/>
      <c r="D759" s="98">
        <v>72</v>
      </c>
      <c r="E759" s="98"/>
      <c r="F759" s="119">
        <v>53</v>
      </c>
      <c r="G759" s="98"/>
      <c r="H759" s="119">
        <v>19</v>
      </c>
      <c r="I759" s="106"/>
      <c r="J759" s="106"/>
      <c r="K759" s="366" t="s">
        <v>480</v>
      </c>
      <c r="L759" s="102"/>
      <c r="M759" s="102"/>
      <c r="N759" s="102"/>
      <c r="O759" s="102"/>
    </row>
    <row r="760" spans="1:15" x14ac:dyDescent="0.25">
      <c r="A760" s="175" t="s">
        <v>252</v>
      </c>
      <c r="B760" s="109"/>
      <c r="C760" s="106"/>
      <c r="D760" s="98">
        <v>75</v>
      </c>
      <c r="E760" s="98"/>
      <c r="F760" s="119">
        <v>63</v>
      </c>
      <c r="G760" s="98"/>
      <c r="H760" s="119">
        <v>12</v>
      </c>
      <c r="I760" s="106"/>
      <c r="J760" s="106"/>
      <c r="K760" s="366" t="s">
        <v>480</v>
      </c>
      <c r="L760" s="102"/>
      <c r="M760" s="102"/>
      <c r="N760" s="102"/>
      <c r="O760" s="102"/>
    </row>
    <row r="761" spans="1:15" x14ac:dyDescent="0.25">
      <c r="A761" s="175" t="s">
        <v>546</v>
      </c>
      <c r="B761" s="109"/>
      <c r="C761" s="106"/>
      <c r="D761" s="98">
        <v>8</v>
      </c>
      <c r="E761" s="98"/>
      <c r="F761" s="119">
        <v>6</v>
      </c>
      <c r="G761" s="98"/>
      <c r="H761" s="119">
        <v>2</v>
      </c>
      <c r="I761" s="106"/>
      <c r="J761" s="106"/>
      <c r="K761" s="366" t="s">
        <v>480</v>
      </c>
      <c r="L761" s="102"/>
      <c r="M761" s="102"/>
      <c r="N761" s="102"/>
      <c r="O761" s="102"/>
    </row>
    <row r="762" spans="1:15" x14ac:dyDescent="0.25">
      <c r="A762" s="175" t="s">
        <v>628</v>
      </c>
      <c r="B762" s="109"/>
      <c r="C762" s="106"/>
      <c r="D762" s="98">
        <v>10</v>
      </c>
      <c r="E762" s="98"/>
      <c r="F762" s="119">
        <v>9</v>
      </c>
      <c r="G762" s="98"/>
      <c r="H762" s="119">
        <v>1</v>
      </c>
      <c r="I762" s="106"/>
      <c r="J762" s="106"/>
      <c r="K762" s="366" t="s">
        <v>480</v>
      </c>
      <c r="L762" s="102"/>
      <c r="M762" s="102"/>
      <c r="N762" s="102"/>
      <c r="O762" s="102"/>
    </row>
    <row r="763" spans="1:15" x14ac:dyDescent="0.25">
      <c r="A763" s="175" t="s">
        <v>616</v>
      </c>
      <c r="B763" s="109"/>
      <c r="C763" s="106"/>
      <c r="D763" s="98">
        <v>17</v>
      </c>
      <c r="E763" s="98"/>
      <c r="F763" s="119">
        <v>8</v>
      </c>
      <c r="G763" s="98"/>
      <c r="H763" s="119">
        <v>9</v>
      </c>
      <c r="I763" s="106"/>
      <c r="J763" s="106"/>
      <c r="K763" s="366" t="s">
        <v>480</v>
      </c>
      <c r="L763" s="102"/>
      <c r="M763" s="102"/>
      <c r="N763" s="102"/>
      <c r="O763" s="102"/>
    </row>
    <row r="764" spans="1:15" x14ac:dyDescent="0.25">
      <c r="A764" s="175" t="s">
        <v>637</v>
      </c>
      <c r="B764" s="109"/>
      <c r="C764" s="106"/>
      <c r="D764" s="98">
        <v>56</v>
      </c>
      <c r="E764" s="98"/>
      <c r="F764" s="119">
        <v>47</v>
      </c>
      <c r="G764" s="98"/>
      <c r="H764" s="119">
        <v>9</v>
      </c>
      <c r="I764" s="106"/>
      <c r="J764" s="106"/>
      <c r="K764" s="366" t="s">
        <v>480</v>
      </c>
      <c r="L764" s="102"/>
      <c r="M764" s="102"/>
      <c r="N764" s="102"/>
      <c r="O764" s="102"/>
    </row>
    <row r="765" spans="1:15" x14ac:dyDescent="0.25">
      <c r="A765" s="175" t="s">
        <v>636</v>
      </c>
      <c r="B765" s="109"/>
      <c r="C765" s="106"/>
      <c r="D765" s="98">
        <v>38</v>
      </c>
      <c r="E765" s="98"/>
      <c r="F765" s="119">
        <v>9</v>
      </c>
      <c r="G765" s="98"/>
      <c r="H765" s="119">
        <v>29</v>
      </c>
      <c r="I765" s="106"/>
      <c r="J765" s="106"/>
      <c r="K765" s="366" t="s">
        <v>480</v>
      </c>
      <c r="L765" s="102"/>
      <c r="M765" s="102"/>
      <c r="N765" s="102"/>
      <c r="O765" s="102"/>
    </row>
    <row r="766" spans="1:15" x14ac:dyDescent="0.25">
      <c r="A766" s="175" t="s">
        <v>6</v>
      </c>
      <c r="B766" s="109"/>
      <c r="C766" s="106"/>
      <c r="D766" s="98">
        <v>4563</v>
      </c>
      <c r="E766" s="98"/>
      <c r="F766" s="119">
        <v>2351</v>
      </c>
      <c r="G766" s="98"/>
      <c r="H766" s="119">
        <v>2212</v>
      </c>
      <c r="I766" s="106"/>
      <c r="J766" s="106"/>
      <c r="K766" s="366" t="s">
        <v>480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480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480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480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480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480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480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480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480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480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480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480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480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480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480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480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480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480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480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480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480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480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480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480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480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480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480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480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480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480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480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480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480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480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480</v>
      </c>
      <c r="L800" s="102"/>
      <c r="M800" s="102"/>
      <c r="N800" s="102"/>
      <c r="O800" s="102"/>
    </row>
    <row r="801" spans="1:17" hidden="1" x14ac:dyDescent="0.25">
      <c r="A801" s="175" t="s">
        <v>330</v>
      </c>
      <c r="B801" s="109"/>
      <c r="C801" s="106"/>
      <c r="D801" s="98" t="s">
        <v>330</v>
      </c>
      <c r="E801" s="98"/>
      <c r="F801" s="119" t="s">
        <v>330</v>
      </c>
      <c r="G801" s="98"/>
      <c r="H801" s="119" t="s">
        <v>330</v>
      </c>
      <c r="I801" s="106"/>
      <c r="J801" s="106"/>
      <c r="K801" s="366" t="s">
        <v>480</v>
      </c>
      <c r="L801" s="102"/>
      <c r="M801" s="102"/>
      <c r="N801" s="102"/>
      <c r="O801" s="102"/>
    </row>
    <row r="802" spans="1:17" x14ac:dyDescent="0.25">
      <c r="K802" s="366"/>
      <c r="L802" s="102"/>
      <c r="M802" s="102"/>
      <c r="N802" s="102"/>
      <c r="O802" s="102"/>
    </row>
    <row r="803" spans="1:17" x14ac:dyDescent="0.25">
      <c r="A803" s="115" t="s">
        <v>277</v>
      </c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89"/>
      <c r="B804" s="90"/>
      <c r="C804" s="90"/>
      <c r="D804" s="90"/>
      <c r="E804" s="90"/>
      <c r="F804" s="90"/>
      <c r="G804" s="90"/>
      <c r="H804" s="90"/>
      <c r="I804" s="90"/>
      <c r="J804" s="90"/>
      <c r="K804" s="366"/>
    </row>
    <row r="805" spans="1:17" x14ac:dyDescent="0.25">
      <c r="A805" s="462" t="s">
        <v>199</v>
      </c>
      <c r="B805" s="462"/>
      <c r="C805" s="91"/>
      <c r="D805" s="106"/>
      <c r="E805" s="174" t="s">
        <v>611</v>
      </c>
      <c r="F805" s="109"/>
      <c r="G805" s="109"/>
      <c r="H805" s="462"/>
      <c r="I805" s="462"/>
      <c r="J805" s="92"/>
      <c r="K805" s="366"/>
    </row>
    <row r="806" spans="1:17" x14ac:dyDescent="0.25">
      <c r="A806" s="90"/>
      <c r="B806" s="90"/>
      <c r="C806" s="106"/>
      <c r="D806" s="116" t="s">
        <v>273</v>
      </c>
      <c r="E806" s="99"/>
      <c r="F806" s="175" t="s">
        <v>274</v>
      </c>
      <c r="G806" s="99"/>
      <c r="H806" s="95" t="s">
        <v>275</v>
      </c>
      <c r="I806" s="109"/>
      <c r="J806" s="90"/>
      <c r="K806" s="192"/>
      <c r="L806" s="93"/>
      <c r="M806" s="93"/>
      <c r="N806" s="93"/>
      <c r="O806" s="93"/>
    </row>
    <row r="807" spans="1:17" x14ac:dyDescent="0.25">
      <c r="A807" s="175" t="s">
        <v>6</v>
      </c>
      <c r="B807" s="90"/>
      <c r="C807" s="106"/>
      <c r="D807" s="99">
        <v>0</v>
      </c>
      <c r="E807" s="99"/>
      <c r="F807" s="121">
        <v>0</v>
      </c>
      <c r="G807" s="99"/>
      <c r="H807" s="121">
        <v>0</v>
      </c>
      <c r="I807" s="109"/>
      <c r="J807" s="90"/>
      <c r="K807" s="366" t="s">
        <v>480</v>
      </c>
      <c r="Q807" s="62"/>
    </row>
    <row r="808" spans="1:17" hidden="1" x14ac:dyDescent="0.25">
      <c r="A808" s="175" t="s">
        <v>330</v>
      </c>
      <c r="B808" s="90"/>
      <c r="C808" s="106"/>
      <c r="D808" s="99" t="s">
        <v>330</v>
      </c>
      <c r="E808" s="99"/>
      <c r="F808" s="121" t="s">
        <v>330</v>
      </c>
      <c r="G808" s="99"/>
      <c r="H808" s="121" t="s">
        <v>330</v>
      </c>
      <c r="I808" s="109"/>
      <c r="J808" s="90"/>
      <c r="K808" s="366" t="s">
        <v>480</v>
      </c>
    </row>
    <row r="809" spans="1:17" hidden="1" x14ac:dyDescent="0.25">
      <c r="A809" s="175" t="s">
        <v>330</v>
      </c>
      <c r="B809" s="90"/>
      <c r="C809" s="106"/>
      <c r="D809" s="99" t="s">
        <v>330</v>
      </c>
      <c r="E809" s="99"/>
      <c r="F809" s="121" t="s">
        <v>330</v>
      </c>
      <c r="G809" s="99"/>
      <c r="H809" s="121" t="s">
        <v>330</v>
      </c>
      <c r="I809" s="109"/>
      <c r="J809" s="90"/>
      <c r="K809" s="366" t="s">
        <v>480</v>
      </c>
    </row>
    <row r="810" spans="1:17" hidden="1" x14ac:dyDescent="0.25">
      <c r="A810" s="175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6" t="s">
        <v>480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480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480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480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480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480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480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480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480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480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480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480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480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480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480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480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480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480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480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480</v>
      </c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480</v>
      </c>
      <c r="L830" s="97"/>
      <c r="M830" s="97"/>
      <c r="N830" s="97"/>
      <c r="O830" s="97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480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480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480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480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480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480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480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480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480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480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480</v>
      </c>
      <c r="L841" s="102"/>
      <c r="M841" s="102"/>
      <c r="N841" s="102"/>
      <c r="O841" s="102"/>
    </row>
    <row r="842" spans="1:15" hidden="1" x14ac:dyDescent="0.25">
      <c r="A842" s="175" t="s">
        <v>330</v>
      </c>
      <c r="B842" s="90"/>
      <c r="C842" s="106"/>
      <c r="D842" s="99" t="s">
        <v>330</v>
      </c>
      <c r="E842" s="99"/>
      <c r="F842" s="121" t="s">
        <v>330</v>
      </c>
      <c r="G842" s="99"/>
      <c r="H842" s="121" t="s">
        <v>330</v>
      </c>
      <c r="I842" s="109"/>
      <c r="J842" s="90"/>
      <c r="K842" s="366" t="s">
        <v>480</v>
      </c>
      <c r="L842" s="102"/>
      <c r="M842" s="102"/>
      <c r="N842" s="102"/>
      <c r="O842" s="102"/>
    </row>
    <row r="843" spans="1:15" x14ac:dyDescent="0.25">
      <c r="K843" s="366"/>
      <c r="L843" s="102"/>
      <c r="M843" s="102"/>
      <c r="N843" s="102"/>
      <c r="O843" s="102"/>
    </row>
    <row r="844" spans="1:15" x14ac:dyDescent="0.25">
      <c r="A844" s="115" t="s">
        <v>278</v>
      </c>
      <c r="B844" s="90"/>
      <c r="C844" s="90"/>
      <c r="D844" s="90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89"/>
      <c r="B845" s="90"/>
      <c r="C845" s="90"/>
      <c r="D845" s="106"/>
      <c r="E845" s="90"/>
      <c r="F845" s="90"/>
      <c r="G845" s="90"/>
      <c r="H845" s="90"/>
      <c r="I845" s="90"/>
      <c r="J845" s="90"/>
      <c r="K845" s="173"/>
    </row>
    <row r="846" spans="1:15" x14ac:dyDescent="0.25">
      <c r="A846" s="480"/>
      <c r="B846" s="480"/>
      <c r="C846" s="91"/>
      <c r="D846" s="106"/>
      <c r="E846" s="90"/>
      <c r="F846" s="106"/>
      <c r="G846" s="175" t="s">
        <v>272</v>
      </c>
      <c r="H846" s="109"/>
      <c r="I846" s="109"/>
      <c r="J846" s="174"/>
      <c r="K846" s="173"/>
    </row>
    <row r="847" spans="1:15" x14ac:dyDescent="0.25">
      <c r="A847" s="90"/>
      <c r="B847" s="90"/>
      <c r="C847" s="106"/>
      <c r="D847" s="106"/>
      <c r="E847" s="90"/>
      <c r="F847" s="116" t="s">
        <v>273</v>
      </c>
      <c r="G847" s="106"/>
      <c r="H847" s="175" t="s">
        <v>274</v>
      </c>
      <c r="I847" s="106"/>
      <c r="J847" s="95" t="s">
        <v>275</v>
      </c>
      <c r="K847" s="195"/>
      <c r="L847" s="122"/>
      <c r="M847" s="122"/>
      <c r="N847" s="122"/>
      <c r="O847" s="122"/>
    </row>
    <row r="848" spans="1:15" x14ac:dyDescent="0.25">
      <c r="A848" s="106" t="s">
        <v>279</v>
      </c>
      <c r="B848" s="90"/>
      <c r="C848" s="106"/>
      <c r="D848" s="106"/>
      <c r="E848" s="106"/>
      <c r="F848" s="124">
        <v>1728</v>
      </c>
      <c r="G848" s="106"/>
      <c r="H848" s="124">
        <v>836</v>
      </c>
      <c r="I848" s="109"/>
      <c r="J848" s="124">
        <v>892</v>
      </c>
      <c r="K848" s="196"/>
      <c r="L848" s="123"/>
      <c r="M848" s="123"/>
      <c r="N848" s="123"/>
      <c r="O848" s="123"/>
    </row>
    <row r="849" spans="1:15" x14ac:dyDescent="0.25">
      <c r="A849" s="106" t="s">
        <v>280</v>
      </c>
      <c r="B849" s="90"/>
      <c r="C849" s="106"/>
      <c r="D849" s="106"/>
      <c r="E849" s="106"/>
      <c r="F849" s="124">
        <v>4563</v>
      </c>
      <c r="G849" s="106"/>
      <c r="H849" s="124">
        <v>2351</v>
      </c>
      <c r="I849" s="109"/>
      <c r="J849" s="124">
        <v>2212</v>
      </c>
      <c r="K849" s="197"/>
      <c r="L849" s="125"/>
      <c r="M849" s="125"/>
      <c r="N849" s="125"/>
      <c r="O849" s="125"/>
    </row>
    <row r="850" spans="1:15" x14ac:dyDescent="0.25">
      <c r="A850" s="106" t="s">
        <v>281</v>
      </c>
      <c r="B850" s="90"/>
      <c r="C850" s="106"/>
      <c r="D850" s="106"/>
      <c r="E850" s="106"/>
      <c r="F850" s="124">
        <v>0</v>
      </c>
      <c r="G850" s="106"/>
      <c r="H850" s="124">
        <v>0</v>
      </c>
      <c r="I850" s="109"/>
      <c r="J850" s="124">
        <v>0</v>
      </c>
      <c r="K850" s="197"/>
      <c r="L850" s="125"/>
      <c r="M850" s="125"/>
      <c r="N850" s="125"/>
      <c r="O850" s="125"/>
    </row>
    <row r="851" spans="1:15" x14ac:dyDescent="0.25">
      <c r="A851" s="106" t="s">
        <v>282</v>
      </c>
      <c r="B851" s="90"/>
      <c r="C851" s="106"/>
      <c r="D851" s="106"/>
      <c r="E851" s="106"/>
      <c r="F851" s="124">
        <v>17849</v>
      </c>
      <c r="G851" s="106"/>
      <c r="H851" s="124">
        <v>17591</v>
      </c>
      <c r="I851" s="109"/>
      <c r="J851" s="124">
        <v>258</v>
      </c>
      <c r="K851" s="197"/>
      <c r="L851" s="125"/>
      <c r="M851" s="125"/>
      <c r="N851" s="125"/>
      <c r="O851" s="125"/>
    </row>
    <row r="852" spans="1:15" x14ac:dyDescent="0.25">
      <c r="A852" s="106" t="s">
        <v>6</v>
      </c>
      <c r="B852" s="90"/>
      <c r="C852" s="106"/>
      <c r="D852" s="106"/>
      <c r="E852" s="106"/>
      <c r="F852" s="124">
        <v>24140</v>
      </c>
      <c r="G852" s="106"/>
      <c r="H852" s="124">
        <v>20778</v>
      </c>
      <c r="I852" s="109"/>
      <c r="J852" s="124">
        <v>3362</v>
      </c>
      <c r="K852" s="197"/>
      <c r="L852" s="125"/>
      <c r="M852" s="125"/>
      <c r="N852" s="125"/>
      <c r="O852" s="125"/>
    </row>
    <row r="853" spans="1:15" hidden="1" x14ac:dyDescent="0.25">
      <c r="K853" s="197"/>
      <c r="L853" s="125"/>
      <c r="M853" s="125"/>
      <c r="N853" s="125"/>
      <c r="O853" s="125"/>
    </row>
    <row r="854" spans="1:15" x14ac:dyDescent="0.25">
      <c r="K854" s="173"/>
    </row>
    <row r="855" spans="1:15" x14ac:dyDescent="0.25">
      <c r="A855" s="89" t="s">
        <v>283</v>
      </c>
      <c r="B855" s="90"/>
      <c r="C855" s="90"/>
      <c r="D855" s="90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89" t="s">
        <v>284</v>
      </c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115"/>
      <c r="B857" s="90"/>
      <c r="C857" s="90"/>
      <c r="D857" s="106"/>
      <c r="E857" s="90"/>
      <c r="F857" s="90"/>
      <c r="G857" s="90"/>
      <c r="H857" s="90"/>
      <c r="I857" s="90"/>
      <c r="J857" s="90"/>
      <c r="K857" s="173"/>
    </row>
    <row r="858" spans="1:15" x14ac:dyDescent="0.25">
      <c r="A858" s="462" t="s">
        <v>199</v>
      </c>
      <c r="B858" s="462"/>
      <c r="C858" s="91"/>
      <c r="D858" s="106"/>
      <c r="E858" s="90"/>
      <c r="F858" s="106"/>
      <c r="G858" s="175" t="s">
        <v>272</v>
      </c>
      <c r="H858" s="109"/>
      <c r="I858" s="109"/>
      <c r="J858" s="174"/>
      <c r="K858" s="173"/>
    </row>
    <row r="859" spans="1:15" x14ac:dyDescent="0.25">
      <c r="A859" s="90"/>
      <c r="B859" s="90"/>
      <c r="C859" s="106"/>
      <c r="D859" s="106"/>
      <c r="E859" s="90"/>
      <c r="F859" s="116" t="s">
        <v>273</v>
      </c>
      <c r="G859" s="99"/>
      <c r="H859" s="175" t="s">
        <v>274</v>
      </c>
      <c r="I859" s="99"/>
      <c r="J859" s="95" t="s">
        <v>275</v>
      </c>
      <c r="K859" s="195"/>
      <c r="L859" s="122"/>
      <c r="M859" s="122"/>
      <c r="N859" s="122"/>
      <c r="O859" s="122"/>
    </row>
    <row r="860" spans="1:15" x14ac:dyDescent="0.25">
      <c r="A860" s="106" t="s">
        <v>258</v>
      </c>
      <c r="B860" s="106"/>
      <c r="C860" s="106"/>
      <c r="D860" s="106"/>
      <c r="E860" s="90"/>
      <c r="F860" s="99">
        <v>54</v>
      </c>
      <c r="G860" s="99"/>
      <c r="H860" s="121">
        <v>0</v>
      </c>
      <c r="I860" s="100"/>
      <c r="J860" s="121">
        <v>54</v>
      </c>
      <c r="K860" s="195" t="s">
        <v>480</v>
      </c>
      <c r="L860" s="126"/>
      <c r="M860" s="126"/>
      <c r="N860" s="126"/>
      <c r="O860" s="126"/>
    </row>
    <row r="861" spans="1:15" x14ac:dyDescent="0.25">
      <c r="A861" s="106" t="s">
        <v>227</v>
      </c>
      <c r="B861" s="106"/>
      <c r="C861" s="106"/>
      <c r="D861" s="106"/>
      <c r="E861" s="90"/>
      <c r="F861" s="99">
        <v>20</v>
      </c>
      <c r="G861" s="99"/>
      <c r="H861" s="121">
        <v>0</v>
      </c>
      <c r="I861" s="100"/>
      <c r="J861" s="121">
        <v>20</v>
      </c>
      <c r="K861" s="195" t="s">
        <v>480</v>
      </c>
      <c r="L861" s="122"/>
      <c r="M861" s="122"/>
      <c r="N861" s="122"/>
      <c r="O861" s="122"/>
    </row>
    <row r="862" spans="1:15" x14ac:dyDescent="0.25">
      <c r="A862" s="106" t="s">
        <v>242</v>
      </c>
      <c r="B862" s="106"/>
      <c r="C862" s="106"/>
      <c r="D862" s="106"/>
      <c r="E862" s="90"/>
      <c r="F862" s="99">
        <v>136</v>
      </c>
      <c r="G862" s="99"/>
      <c r="H862" s="121">
        <v>0</v>
      </c>
      <c r="I862" s="100"/>
      <c r="J862" s="121">
        <v>136</v>
      </c>
      <c r="K862" s="195" t="s">
        <v>480</v>
      </c>
      <c r="L862" s="122"/>
      <c r="M862" s="122"/>
      <c r="N862" s="122"/>
      <c r="O862" s="122"/>
    </row>
    <row r="863" spans="1:15" x14ac:dyDescent="0.25">
      <c r="A863" s="106" t="s">
        <v>504</v>
      </c>
      <c r="B863" s="106"/>
      <c r="C863" s="106"/>
      <c r="D863" s="106"/>
      <c r="E863" s="90"/>
      <c r="F863" s="99">
        <v>30</v>
      </c>
      <c r="G863" s="99"/>
      <c r="H863" s="121">
        <v>0</v>
      </c>
      <c r="I863" s="100"/>
      <c r="J863" s="121">
        <v>30</v>
      </c>
      <c r="K863" s="195" t="s">
        <v>480</v>
      </c>
      <c r="L863" s="122"/>
      <c r="M863" s="122"/>
      <c r="N863" s="122"/>
      <c r="O863" s="122"/>
    </row>
    <row r="864" spans="1:15" x14ac:dyDescent="0.25">
      <c r="A864" s="106" t="s">
        <v>243</v>
      </c>
      <c r="B864" s="106"/>
      <c r="C864" s="106"/>
      <c r="D864" s="106"/>
      <c r="E864" s="90"/>
      <c r="F864" s="99">
        <v>66</v>
      </c>
      <c r="G864" s="99"/>
      <c r="H864" s="121">
        <v>0</v>
      </c>
      <c r="I864" s="100"/>
      <c r="J864" s="121">
        <v>66</v>
      </c>
      <c r="K864" s="195" t="s">
        <v>480</v>
      </c>
      <c r="L864" s="122"/>
      <c r="M864" s="122"/>
      <c r="N864" s="122"/>
      <c r="O864" s="122"/>
    </row>
    <row r="865" spans="1:15" x14ac:dyDescent="0.25">
      <c r="A865" s="106" t="s">
        <v>366</v>
      </c>
      <c r="B865" s="106"/>
      <c r="C865" s="106"/>
      <c r="D865" s="106"/>
      <c r="E865" s="90"/>
      <c r="F865" s="99">
        <v>53</v>
      </c>
      <c r="G865" s="99"/>
      <c r="H865" s="121">
        <v>0</v>
      </c>
      <c r="I865" s="100"/>
      <c r="J865" s="121">
        <v>53</v>
      </c>
      <c r="K865" s="195" t="s">
        <v>480</v>
      </c>
      <c r="L865" s="122"/>
      <c r="M865" s="122"/>
      <c r="N865" s="122"/>
      <c r="O865" s="122"/>
    </row>
    <row r="866" spans="1:15" x14ac:dyDescent="0.25">
      <c r="A866" s="106" t="s">
        <v>221</v>
      </c>
      <c r="B866" s="106"/>
      <c r="C866" s="106"/>
      <c r="D866" s="106"/>
      <c r="E866" s="90"/>
      <c r="F866" s="99">
        <v>25</v>
      </c>
      <c r="G866" s="99"/>
      <c r="H866" s="121">
        <v>0</v>
      </c>
      <c r="I866" s="100"/>
      <c r="J866" s="121">
        <v>25</v>
      </c>
      <c r="K866" s="195" t="s">
        <v>480</v>
      </c>
      <c r="L866" s="122"/>
      <c r="M866" s="122"/>
      <c r="N866" s="122"/>
      <c r="O866" s="122"/>
    </row>
    <row r="867" spans="1:15" x14ac:dyDescent="0.25">
      <c r="A867" s="106" t="s">
        <v>359</v>
      </c>
      <c r="B867" s="106"/>
      <c r="C867" s="106"/>
      <c r="D867" s="106"/>
      <c r="E867" s="90"/>
      <c r="F867" s="99">
        <v>436</v>
      </c>
      <c r="G867" s="99"/>
      <c r="H867" s="121">
        <v>0</v>
      </c>
      <c r="I867" s="100"/>
      <c r="J867" s="121">
        <v>436</v>
      </c>
      <c r="K867" s="195" t="s">
        <v>480</v>
      </c>
      <c r="L867" s="122"/>
      <c r="M867" s="122"/>
      <c r="N867" s="122"/>
      <c r="O867" s="122"/>
    </row>
    <row r="868" spans="1:15" x14ac:dyDescent="0.25">
      <c r="A868" s="106" t="s">
        <v>360</v>
      </c>
      <c r="B868" s="106"/>
      <c r="C868" s="106"/>
      <c r="D868" s="106"/>
      <c r="E868" s="90"/>
      <c r="F868" s="99">
        <v>200</v>
      </c>
      <c r="G868" s="99"/>
      <c r="H868" s="121">
        <v>0</v>
      </c>
      <c r="I868" s="100"/>
      <c r="J868" s="121">
        <v>200</v>
      </c>
      <c r="K868" s="195" t="s">
        <v>480</v>
      </c>
      <c r="L868" s="122"/>
      <c r="M868" s="122"/>
      <c r="N868" s="122"/>
      <c r="O868" s="122"/>
    </row>
    <row r="869" spans="1:15" x14ac:dyDescent="0.25">
      <c r="A869" s="106" t="s">
        <v>222</v>
      </c>
      <c r="B869" s="106"/>
      <c r="C869" s="106"/>
      <c r="D869" s="106"/>
      <c r="E869" s="90"/>
      <c r="F869" s="99">
        <v>349</v>
      </c>
      <c r="G869" s="99"/>
      <c r="H869" s="121">
        <v>0</v>
      </c>
      <c r="I869" s="100"/>
      <c r="J869" s="121">
        <v>349</v>
      </c>
      <c r="K869" s="195" t="s">
        <v>480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480</v>
      </c>
      <c r="L870" s="122"/>
      <c r="M870" s="122"/>
      <c r="N870" s="122"/>
      <c r="O870" s="122"/>
    </row>
    <row r="871" spans="1:15" hidden="1" x14ac:dyDescent="0.25">
      <c r="A871" s="106" t="s">
        <v>330</v>
      </c>
      <c r="B871" s="106"/>
      <c r="C871" s="106"/>
      <c r="D871" s="106"/>
      <c r="E871" s="90"/>
      <c r="F871" s="99" t="s">
        <v>330</v>
      </c>
      <c r="G871" s="99"/>
      <c r="H871" s="121" t="s">
        <v>330</v>
      </c>
      <c r="I871" s="100"/>
      <c r="J871" s="121" t="s">
        <v>330</v>
      </c>
      <c r="K871" s="195" t="s">
        <v>480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480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480</v>
      </c>
      <c r="L873" s="122"/>
      <c r="M873" s="122"/>
      <c r="N873" s="122"/>
      <c r="O873" s="122"/>
    </row>
    <row r="874" spans="1:15" hidden="1" x14ac:dyDescent="0.25">
      <c r="A874" s="106"/>
      <c r="B874" s="106"/>
      <c r="C874" s="106"/>
      <c r="D874" s="106"/>
      <c r="E874" s="90"/>
      <c r="F874" s="99"/>
      <c r="G874" s="99"/>
      <c r="H874" s="121"/>
      <c r="I874" s="100"/>
      <c r="J874" s="121"/>
      <c r="K874" s="195" t="s">
        <v>480</v>
      </c>
      <c r="L874" s="122"/>
      <c r="M874" s="122"/>
      <c r="N874" s="122"/>
      <c r="O874" s="122"/>
    </row>
    <row r="875" spans="1:15" x14ac:dyDescent="0.25">
      <c r="A875" s="106" t="s">
        <v>6</v>
      </c>
      <c r="B875" s="106"/>
      <c r="C875" s="106"/>
      <c r="D875" s="106"/>
      <c r="E875" s="106"/>
      <c r="F875" s="99">
        <v>1369</v>
      </c>
      <c r="G875" s="99"/>
      <c r="H875" s="121">
        <v>0</v>
      </c>
      <c r="I875" s="121"/>
      <c r="J875" s="121">
        <v>1369</v>
      </c>
      <c r="K875" s="195" t="s">
        <v>480</v>
      </c>
      <c r="L875" s="122"/>
      <c r="M875" s="122"/>
      <c r="N875" s="122"/>
      <c r="O875" s="122"/>
    </row>
    <row r="876" spans="1:15" x14ac:dyDescent="0.25">
      <c r="K876" s="195"/>
      <c r="L876" s="122"/>
      <c r="M876" s="122"/>
      <c r="N876" s="122"/>
      <c r="O876" s="122"/>
    </row>
    <row r="877" spans="1:15" ht="15.75" x14ac:dyDescent="0.25">
      <c r="A877" s="58" t="s">
        <v>285</v>
      </c>
      <c r="K877" s="173"/>
    </row>
    <row r="924" spans="11:11" x14ac:dyDescent="0.25">
      <c r="K924" s="38" t="s">
        <v>512</v>
      </c>
    </row>
    <row r="925" spans="11:11" x14ac:dyDescent="0.25">
      <c r="K925" s="38" t="s">
        <v>513</v>
      </c>
    </row>
    <row r="961" spans="11:11" hidden="1" x14ac:dyDescent="0.25"/>
    <row r="962" spans="11:11" hidden="1" x14ac:dyDescent="0.25"/>
    <row r="963" spans="11:11" hidden="1" x14ac:dyDescent="0.25"/>
    <row r="964" spans="11:11" hidden="1" x14ac:dyDescent="0.25"/>
    <row r="965" spans="11:11" hidden="1" x14ac:dyDescent="0.25"/>
    <row r="966" spans="11:11" hidden="1" x14ac:dyDescent="0.25"/>
    <row r="967" spans="11:11" hidden="1" x14ac:dyDescent="0.25"/>
    <row r="968" spans="11:11" hidden="1" x14ac:dyDescent="0.25"/>
    <row r="969" spans="11:11" hidden="1" x14ac:dyDescent="0.25"/>
    <row r="970" spans="11:11" hidden="1" x14ac:dyDescent="0.25"/>
    <row r="971" spans="11:11" hidden="1" x14ac:dyDescent="0.25"/>
    <row r="972" spans="11:11" hidden="1" x14ac:dyDescent="0.25"/>
    <row r="973" spans="11:11" hidden="1" x14ac:dyDescent="0.25"/>
    <row r="974" spans="11:11" hidden="1" x14ac:dyDescent="0.25">
      <c r="K974" s="38" t="s">
        <v>512</v>
      </c>
    </row>
    <row r="975" spans="11:11" hidden="1" x14ac:dyDescent="0.25">
      <c r="K975" s="38" t="s">
        <v>514</v>
      </c>
    </row>
    <row r="976" spans="11:11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spans="25:25" hidden="1" x14ac:dyDescent="0.25"/>
    <row r="994" spans="25:25" hidden="1" x14ac:dyDescent="0.25"/>
    <row r="995" spans="25:25" hidden="1" x14ac:dyDescent="0.25"/>
    <row r="996" spans="25:25" hidden="1" x14ac:dyDescent="0.25"/>
    <row r="997" spans="25:25" hidden="1" x14ac:dyDescent="0.25"/>
    <row r="998" spans="25:25" hidden="1" x14ac:dyDescent="0.25"/>
    <row r="999" spans="25:25" ht="13.7" hidden="1" customHeight="1" x14ac:dyDescent="0.25"/>
    <row r="1000" spans="25:25" ht="13.7" hidden="1" customHeight="1" x14ac:dyDescent="0.25"/>
    <row r="1001" spans="25:25" hidden="1" x14ac:dyDescent="0.25"/>
    <row r="1002" spans="25:25" ht="15.75" hidden="1" customHeight="1" x14ac:dyDescent="0.25">
      <c r="Y1002" s="130"/>
    </row>
    <row r="1003" spans="25:25" ht="15" hidden="1" customHeight="1" x14ac:dyDescent="0.25">
      <c r="Y1003" s="130"/>
    </row>
    <row r="1004" spans="25:25" ht="15" hidden="1" customHeight="1" x14ac:dyDescent="0.25">
      <c r="Y1004" s="130"/>
    </row>
    <row r="1005" spans="25:25" ht="15" hidden="1" customHeight="1" x14ac:dyDescent="0.25">
      <c r="Y1005" s="130"/>
    </row>
    <row r="1006" spans="25:25" hidden="1" x14ac:dyDescent="0.25">
      <c r="Y1006" s="38"/>
    </row>
    <row r="1007" spans="25:25" hidden="1" x14ac:dyDescent="0.25">
      <c r="Y1007" s="38"/>
    </row>
    <row r="1008" spans="25:25" ht="15" hidden="1" customHeight="1" x14ac:dyDescent="0.25">
      <c r="Y1008" s="38"/>
    </row>
    <row r="1009" spans="25:25" hidden="1" x14ac:dyDescent="0.25">
      <c r="Y1009" s="38"/>
    </row>
    <row r="1010" spans="25:25" hidden="1" x14ac:dyDescent="0.25">
      <c r="Y1010" s="38"/>
    </row>
    <row r="1011" spans="25:25" hidden="1" x14ac:dyDescent="0.25">
      <c r="Y1011" s="38"/>
    </row>
    <row r="1012" spans="25:25" hidden="1" x14ac:dyDescent="0.25">
      <c r="Y1012" s="38"/>
    </row>
    <row r="1013" spans="25:25" hidden="1" x14ac:dyDescent="0.25">
      <c r="Y1013" s="38"/>
    </row>
    <row r="1014" spans="25:25" hidden="1" x14ac:dyDescent="0.25">
      <c r="Y1014" s="38"/>
    </row>
    <row r="1015" spans="25:25" hidden="1" x14ac:dyDescent="0.25">
      <c r="Y1015" s="38"/>
    </row>
    <row r="1016" spans="25:25" hidden="1" x14ac:dyDescent="0.25">
      <c r="Y1016" s="38"/>
    </row>
    <row r="1017" spans="25:25" hidden="1" x14ac:dyDescent="0.25">
      <c r="Y1017" s="38"/>
    </row>
    <row r="1018" spans="25:25" hidden="1" x14ac:dyDescent="0.25">
      <c r="Y1018" s="38"/>
    </row>
    <row r="1019" spans="25:25" hidden="1" x14ac:dyDescent="0.25">
      <c r="Y1019" s="38"/>
    </row>
    <row r="1020" spans="25:25" hidden="1" x14ac:dyDescent="0.25">
      <c r="Y1020" s="38"/>
    </row>
    <row r="1021" spans="25:25" hidden="1" x14ac:dyDescent="0.25">
      <c r="Y1021" s="38"/>
    </row>
    <row r="1022" spans="25:25" hidden="1" x14ac:dyDescent="0.25">
      <c r="Y1022" s="38"/>
    </row>
    <row r="1023" spans="25:25" hidden="1" x14ac:dyDescent="0.25">
      <c r="Y1023" s="38"/>
    </row>
    <row r="1024" spans="25:25" hidden="1" x14ac:dyDescent="0.25"/>
    <row r="1025" spans="11:25" hidden="1" x14ac:dyDescent="0.25">
      <c r="K1025" s="38" t="s">
        <v>512</v>
      </c>
      <c r="Y1025" s="38"/>
    </row>
    <row r="1026" spans="11:25" hidden="1" x14ac:dyDescent="0.25">
      <c r="K1026" s="38" t="s">
        <v>513</v>
      </c>
      <c r="Y1026" s="38"/>
    </row>
    <row r="1027" spans="11:25" hidden="1" x14ac:dyDescent="0.25">
      <c r="Y1027" s="38"/>
    </row>
    <row r="1028" spans="11:25" hidden="1" x14ac:dyDescent="0.25">
      <c r="Y1028" s="38"/>
    </row>
    <row r="1029" spans="11:25" hidden="1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38"/>
    </row>
    <row r="1034" spans="11:25" hidden="1" x14ac:dyDescent="0.25">
      <c r="Y1034" s="142"/>
    </row>
    <row r="1035" spans="11:25" hidden="1" x14ac:dyDescent="0.25">
      <c r="Y1035" s="477"/>
    </row>
    <row r="1036" spans="11:25" hidden="1" x14ac:dyDescent="0.25">
      <c r="Y1036" s="477"/>
    </row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/>
    <row r="1042" spans="15:25" hidden="1" x14ac:dyDescent="0.25">
      <c r="O1042" s="170">
        <v>2</v>
      </c>
    </row>
    <row r="1043" spans="15:25" hidden="1" x14ac:dyDescent="0.25"/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idden="1" x14ac:dyDescent="0.25">
      <c r="Y1050" s="38"/>
    </row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/>
    <row r="1075" spans="1:24" ht="15" hidden="1" customHeight="1" x14ac:dyDescent="0.25">
      <c r="K1075" s="38" t="s">
        <v>516</v>
      </c>
    </row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hidden="1" customHeight="1" x14ac:dyDescent="0.25"/>
    <row r="1082" spans="1:24" ht="15" customHeight="1" x14ac:dyDescent="0.25">
      <c r="A1082" s="451" t="s">
        <v>286</v>
      </c>
    </row>
    <row r="1083" spans="1:24" ht="15" customHeight="1" x14ac:dyDescent="0.25">
      <c r="A1083" s="59" t="s">
        <v>484</v>
      </c>
      <c r="K1083" s="127" t="s">
        <v>290</v>
      </c>
      <c r="L1083" s="127"/>
      <c r="M1083" s="128" t="s">
        <v>387</v>
      </c>
      <c r="N1083" s="129"/>
      <c r="P1083" s="465" t="s">
        <v>443</v>
      </c>
      <c r="Q1083" s="465"/>
      <c r="R1083" s="465"/>
      <c r="S1083" s="465"/>
      <c r="T1083" s="465"/>
      <c r="U1083" s="465"/>
      <c r="V1083" s="465"/>
      <c r="W1083" s="465"/>
      <c r="X1083" s="465"/>
    </row>
    <row r="1084" spans="1:24" ht="15" customHeight="1" x14ac:dyDescent="0.25">
      <c r="K1084" s="131" t="s">
        <v>381</v>
      </c>
      <c r="L1084" s="131" t="s">
        <v>449</v>
      </c>
      <c r="M1084" s="132">
        <v>45215</v>
      </c>
      <c r="N1084" s="57"/>
      <c r="P1084" s="465"/>
      <c r="Q1084" s="465"/>
      <c r="R1084" s="465"/>
      <c r="S1084" s="465"/>
      <c r="T1084" s="465"/>
      <c r="U1084" s="465"/>
      <c r="V1084" s="465"/>
      <c r="W1084" s="465"/>
      <c r="X1084" s="465"/>
    </row>
    <row r="1085" spans="1:24" ht="15" customHeight="1" x14ac:dyDescent="0.25">
      <c r="K1085" s="131" t="s">
        <v>382</v>
      </c>
      <c r="L1085" s="131" t="s">
        <v>302</v>
      </c>
      <c r="M1085" s="132">
        <v>5759</v>
      </c>
      <c r="N1085" s="57"/>
      <c r="P1085" s="465"/>
      <c r="Q1085" s="465"/>
      <c r="R1085" s="465"/>
      <c r="S1085" s="465"/>
      <c r="T1085" s="465"/>
      <c r="U1085" s="465"/>
      <c r="V1085" s="465"/>
      <c r="W1085" s="465"/>
      <c r="X1085" s="465"/>
    </row>
    <row r="1086" spans="1:24" ht="15" customHeight="1" x14ac:dyDescent="0.25">
      <c r="K1086" s="131" t="s">
        <v>383</v>
      </c>
      <c r="L1086" s="131" t="s">
        <v>309</v>
      </c>
      <c r="M1086" s="132">
        <v>2010</v>
      </c>
      <c r="N1086" s="57"/>
      <c r="P1086" s="465"/>
      <c r="Q1086" s="465"/>
      <c r="R1086" s="465"/>
      <c r="S1086" s="465"/>
      <c r="T1086" s="465"/>
      <c r="U1086" s="465"/>
      <c r="V1086" s="465"/>
      <c r="W1086" s="465"/>
      <c r="X1086" s="465"/>
    </row>
    <row r="1087" spans="1:24" ht="15" customHeight="1" thickBot="1" x14ac:dyDescent="0.3">
      <c r="K1087" s="131" t="s">
        <v>384</v>
      </c>
      <c r="L1087" s="131" t="s">
        <v>449</v>
      </c>
      <c r="M1087" s="132">
        <v>11901</v>
      </c>
      <c r="N1087" s="57"/>
    </row>
    <row r="1088" spans="1:24" ht="15" customHeight="1" x14ac:dyDescent="0.25">
      <c r="K1088" s="131" t="s">
        <v>5</v>
      </c>
      <c r="L1088" s="131" t="s">
        <v>449</v>
      </c>
      <c r="M1088" s="132">
        <v>10659</v>
      </c>
      <c r="N1088" s="57"/>
      <c r="P1088" s="351" t="s">
        <v>658</v>
      </c>
    </row>
    <row r="1089" spans="11:24" ht="15" customHeight="1" thickBot="1" x14ac:dyDescent="0.3">
      <c r="K1089" s="131" t="s">
        <v>539</v>
      </c>
      <c r="L1089" s="131" t="s">
        <v>449</v>
      </c>
      <c r="M1089" s="132">
        <v>16382</v>
      </c>
      <c r="N1089" s="57"/>
      <c r="P1089" s="352">
        <v>0.64652777777777781</v>
      </c>
      <c r="Q1089" s="38">
        <v>15</v>
      </c>
    </row>
    <row r="1090" spans="11:24" ht="15" customHeight="1" x14ac:dyDescent="0.25">
      <c r="K1090" s="131" t="s">
        <v>385</v>
      </c>
      <c r="L1090" s="131" t="s">
        <v>449</v>
      </c>
      <c r="M1090" s="132">
        <v>91926</v>
      </c>
      <c r="N1090" s="57"/>
      <c r="O1090" s="133">
        <v>0</v>
      </c>
    </row>
    <row r="1091" spans="11:24" ht="15" customHeight="1" x14ac:dyDescent="0.25">
      <c r="K1091" s="131" t="s">
        <v>389</v>
      </c>
      <c r="L1091" s="131" t="s">
        <v>329</v>
      </c>
      <c r="M1091" s="132">
        <v>645</v>
      </c>
      <c r="N1091" s="57"/>
    </row>
    <row r="1092" spans="11:24" ht="15" customHeight="1" x14ac:dyDescent="0.25">
      <c r="K1092" s="131" t="s">
        <v>11</v>
      </c>
      <c r="L1092" s="131" t="s">
        <v>449</v>
      </c>
      <c r="M1092" s="132">
        <v>91281</v>
      </c>
      <c r="N1092" s="52"/>
      <c r="P1092" s="127" t="s">
        <v>426</v>
      </c>
      <c r="Q1092" s="128"/>
    </row>
    <row r="1093" spans="11:24" ht="15" customHeight="1" x14ac:dyDescent="0.25">
      <c r="K1093" s="131"/>
      <c r="L1093" s="131"/>
      <c r="M1093" s="134"/>
      <c r="N1093" s="129"/>
      <c r="P1093" s="131" t="s">
        <v>393</v>
      </c>
      <c r="Q1093" s="132">
        <v>-165</v>
      </c>
      <c r="R1093" s="135" t="s">
        <v>315</v>
      </c>
    </row>
    <row r="1094" spans="11:24" ht="15" customHeight="1" x14ac:dyDescent="0.25">
      <c r="K1094" s="127" t="s">
        <v>181</v>
      </c>
      <c r="L1094" s="127"/>
      <c r="M1094" s="128"/>
      <c r="N1094" s="57"/>
      <c r="P1094" s="131" t="s">
        <v>394</v>
      </c>
      <c r="Q1094" s="132">
        <v>-1640</v>
      </c>
      <c r="R1094" s="135" t="s">
        <v>316</v>
      </c>
    </row>
    <row r="1095" spans="11:24" ht="15" customHeight="1" x14ac:dyDescent="0.25">
      <c r="K1095" s="131" t="s">
        <v>3</v>
      </c>
      <c r="L1095" s="131" t="s">
        <v>449</v>
      </c>
      <c r="M1095" s="132">
        <v>5137</v>
      </c>
      <c r="N1095" s="57"/>
      <c r="P1095" s="131" t="s">
        <v>395</v>
      </c>
      <c r="Q1095" s="132">
        <v>-1475</v>
      </c>
      <c r="R1095" s="135"/>
    </row>
    <row r="1096" spans="11:24" ht="15" customHeight="1" x14ac:dyDescent="0.25">
      <c r="K1096" s="131" t="s">
        <v>390</v>
      </c>
      <c r="L1096" s="131" t="s">
        <v>305</v>
      </c>
      <c r="M1096" s="132">
        <v>2510</v>
      </c>
      <c r="N1096" s="57"/>
      <c r="P1096" s="131" t="s">
        <v>396</v>
      </c>
      <c r="Q1096" s="132">
        <v>-157</v>
      </c>
      <c r="R1096" s="135" t="s">
        <v>314</v>
      </c>
    </row>
    <row r="1097" spans="11:24" ht="15" customHeight="1" x14ac:dyDescent="0.25">
      <c r="K1097" s="131" t="s">
        <v>5</v>
      </c>
      <c r="L1097" s="131" t="s">
        <v>530</v>
      </c>
      <c r="M1097" s="132">
        <v>209</v>
      </c>
      <c r="N1097" s="57"/>
    </row>
    <row r="1098" spans="11:24" ht="15" customHeight="1" x14ac:dyDescent="0.25">
      <c r="K1098" s="131" t="s">
        <v>539</v>
      </c>
      <c r="L1098" s="131" t="s">
        <v>605</v>
      </c>
      <c r="M1098" s="132">
        <v>701</v>
      </c>
      <c r="N1098" s="57"/>
    </row>
    <row r="1099" spans="11:24" ht="15" customHeight="1" x14ac:dyDescent="0.25">
      <c r="K1099" s="131" t="s">
        <v>397</v>
      </c>
      <c r="L1099" s="131" t="s">
        <v>312</v>
      </c>
      <c r="M1099" s="132">
        <v>8557</v>
      </c>
    </row>
    <row r="1100" spans="11:24" ht="15" customHeight="1" x14ac:dyDescent="0.25">
      <c r="K1100" s="131" t="s">
        <v>11</v>
      </c>
      <c r="L1100" s="131" t="s">
        <v>319</v>
      </c>
      <c r="M1100" s="132">
        <v>8722</v>
      </c>
      <c r="N1100" s="129"/>
      <c r="P1100" s="481" t="s">
        <v>1</v>
      </c>
      <c r="Q1100" s="481"/>
      <c r="R1100" s="481"/>
      <c r="S1100" s="176"/>
    </row>
    <row r="1101" spans="11:24" ht="15" customHeight="1" x14ac:dyDescent="0.25">
      <c r="K1101" s="127" t="s">
        <v>2</v>
      </c>
      <c r="L1101" s="127"/>
      <c r="M1101" s="128"/>
      <c r="N1101" s="57"/>
      <c r="P1101" s="136" t="s">
        <v>1</v>
      </c>
      <c r="Q1101" s="137"/>
    </row>
    <row r="1102" spans="11:24" ht="15" customHeight="1" x14ac:dyDescent="0.25">
      <c r="K1102" s="131" t="s">
        <v>391</v>
      </c>
      <c r="L1102" s="131" t="s">
        <v>449</v>
      </c>
      <c r="M1102" s="132">
        <v>2359</v>
      </c>
      <c r="N1102" s="57"/>
      <c r="P1102" s="138" t="s">
        <v>368</v>
      </c>
      <c r="Q1102" s="132">
        <v>1822</v>
      </c>
      <c r="R1102" s="135" t="s">
        <v>300</v>
      </c>
    </row>
    <row r="1103" spans="11:24" ht="15" customHeight="1" x14ac:dyDescent="0.25">
      <c r="K1103" s="131" t="s">
        <v>4</v>
      </c>
      <c r="L1103" s="131" t="s">
        <v>306</v>
      </c>
      <c r="M1103" s="132">
        <v>392</v>
      </c>
      <c r="N1103" s="57"/>
      <c r="P1103" s="138" t="s">
        <v>369</v>
      </c>
      <c r="Q1103" s="132">
        <v>3937</v>
      </c>
      <c r="R1103" s="135" t="s">
        <v>301</v>
      </c>
      <c r="T1103" s="136"/>
      <c r="U1103" s="136"/>
      <c r="V1103" s="139"/>
      <c r="W1103" s="139"/>
      <c r="X1103" s="139"/>
    </row>
    <row r="1104" spans="11:24" ht="15" customHeight="1" x14ac:dyDescent="0.25">
      <c r="K1104" s="131" t="s">
        <v>5</v>
      </c>
      <c r="L1104" s="131" t="s">
        <v>308</v>
      </c>
      <c r="M1104" s="132">
        <v>8989</v>
      </c>
      <c r="N1104" s="57"/>
      <c r="Q1104" s="52"/>
      <c r="R1104" s="52"/>
      <c r="S1104" s="52"/>
      <c r="T1104" s="138"/>
      <c r="U1104" s="138"/>
      <c r="V1104" s="138" t="s">
        <v>387</v>
      </c>
      <c r="W1104" s="138"/>
      <c r="X1104" s="131"/>
    </row>
    <row r="1105" spans="1:24" ht="15" customHeight="1" x14ac:dyDescent="0.25">
      <c r="K1105" s="131" t="s">
        <v>539</v>
      </c>
      <c r="L1105" s="131" t="s">
        <v>537</v>
      </c>
      <c r="M1105" s="132">
        <v>4837</v>
      </c>
      <c r="N1105" s="57"/>
      <c r="S1105" s="38" t="s">
        <v>454</v>
      </c>
      <c r="T1105" s="138" t="s">
        <v>371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397</v>
      </c>
      <c r="L1106" s="131" t="s">
        <v>313</v>
      </c>
      <c r="M1106" s="132">
        <v>16577</v>
      </c>
      <c r="N1106" s="52"/>
      <c r="S1106" s="38" t="s">
        <v>451</v>
      </c>
      <c r="T1106" s="160" t="s">
        <v>10</v>
      </c>
      <c r="U1106" s="138"/>
      <c r="V1106" s="198">
        <v>0</v>
      </c>
      <c r="W1106" s="198"/>
      <c r="X1106" s="131"/>
    </row>
    <row r="1107" spans="1:24" ht="15" customHeight="1" x14ac:dyDescent="0.25">
      <c r="K1107" s="131" t="s">
        <v>11</v>
      </c>
      <c r="L1107" s="131" t="s">
        <v>320</v>
      </c>
      <c r="M1107" s="132">
        <v>14937</v>
      </c>
      <c r="N1107" s="129"/>
      <c r="S1107" s="38" t="s">
        <v>452</v>
      </c>
      <c r="T1107" s="138" t="s">
        <v>8</v>
      </c>
      <c r="U1107" s="138"/>
      <c r="V1107" s="198">
        <v>-645</v>
      </c>
      <c r="W1107" s="198"/>
      <c r="X1107" s="199">
        <v>-645</v>
      </c>
    </row>
    <row r="1108" spans="1:24" ht="15" customHeight="1" x14ac:dyDescent="0.25">
      <c r="K1108" s="131"/>
      <c r="L1108" s="131"/>
      <c r="M1108" s="134"/>
      <c r="N1108" s="57"/>
      <c r="P1108" s="127" t="s">
        <v>427</v>
      </c>
      <c r="Q1108" s="140"/>
      <c r="S1108" s="38" t="s">
        <v>453</v>
      </c>
      <c r="T1108" s="138" t="s">
        <v>9</v>
      </c>
      <c r="U1108" s="138"/>
      <c r="V1108" s="198">
        <v>0</v>
      </c>
      <c r="W1108" s="198"/>
      <c r="X1108" s="131"/>
    </row>
    <row r="1109" spans="1:24" ht="15" customHeight="1" x14ac:dyDescent="0.25">
      <c r="K1109" s="127" t="s">
        <v>392</v>
      </c>
      <c r="L1109" s="127"/>
      <c r="M1109" s="128"/>
      <c r="N1109" s="57"/>
      <c r="P1109" s="131" t="s">
        <v>383</v>
      </c>
      <c r="Q1109" s="132">
        <v>2010</v>
      </c>
      <c r="R1109" s="135" t="s">
        <v>309</v>
      </c>
      <c r="S1109" s="38" t="s">
        <v>455</v>
      </c>
      <c r="T1109" s="138" t="s">
        <v>7</v>
      </c>
      <c r="U1109" s="138"/>
      <c r="V1109" s="198">
        <v>0</v>
      </c>
      <c r="W1109" s="198"/>
      <c r="X1109" s="131"/>
    </row>
    <row r="1110" spans="1:24" ht="15" customHeight="1" x14ac:dyDescent="0.25">
      <c r="K1110" s="131" t="s">
        <v>3</v>
      </c>
      <c r="L1110" s="131" t="s">
        <v>449</v>
      </c>
      <c r="M1110" s="132">
        <v>24965</v>
      </c>
      <c r="N1110" s="57"/>
      <c r="P1110" s="131" t="s">
        <v>384</v>
      </c>
      <c r="Q1110" s="132">
        <v>7852</v>
      </c>
      <c r="R1110" s="135" t="s">
        <v>304</v>
      </c>
      <c r="S1110" s="38" t="s">
        <v>515</v>
      </c>
      <c r="T1110" s="138" t="s">
        <v>497</v>
      </c>
      <c r="U1110" s="138"/>
      <c r="V1110" s="198">
        <v>0</v>
      </c>
      <c r="W1110" s="200"/>
      <c r="X1110" s="201"/>
    </row>
    <row r="1111" spans="1:24" ht="15" customHeight="1" x14ac:dyDescent="0.25">
      <c r="K1111" s="131" t="s">
        <v>4</v>
      </c>
      <c r="L1111" s="131" t="s">
        <v>449</v>
      </c>
      <c r="M1111" s="132">
        <v>9862</v>
      </c>
      <c r="N1111" s="57"/>
      <c r="T1111" s="141" t="s">
        <v>6</v>
      </c>
      <c r="U1111" s="141"/>
      <c r="V1111" s="200">
        <v>-645</v>
      </c>
      <c r="W1111" s="80"/>
      <c r="X1111" s="69"/>
    </row>
    <row r="1112" spans="1:24" ht="15" customHeight="1" x14ac:dyDescent="0.25">
      <c r="K1112" s="131" t="s">
        <v>5</v>
      </c>
      <c r="L1112" s="131" t="s">
        <v>604</v>
      </c>
      <c r="M1112" s="132">
        <v>7</v>
      </c>
      <c r="N1112" s="52"/>
    </row>
    <row r="1113" spans="1:24" ht="15" customHeight="1" x14ac:dyDescent="0.25">
      <c r="K1113" s="131" t="s">
        <v>539</v>
      </c>
      <c r="L1113" s="131" t="s">
        <v>538</v>
      </c>
      <c r="M1113" s="132">
        <v>7731</v>
      </c>
      <c r="N1113" s="129"/>
    </row>
    <row r="1114" spans="1:24" ht="15" customHeight="1" x14ac:dyDescent="0.25">
      <c r="K1114" s="131" t="s">
        <v>397</v>
      </c>
      <c r="L1114" s="131" t="s">
        <v>450</v>
      </c>
      <c r="M1114" s="132">
        <v>42565</v>
      </c>
      <c r="N1114" s="57"/>
      <c r="P1114" s="142"/>
      <c r="Q1114" s="142"/>
      <c r="R1114" s="142"/>
      <c r="S1114" s="142"/>
    </row>
    <row r="1115" spans="1:24" ht="15" customHeight="1" x14ac:dyDescent="0.25">
      <c r="K1115" s="131" t="s">
        <v>11</v>
      </c>
      <c r="L1115" s="131" t="s">
        <v>318</v>
      </c>
      <c r="M1115" s="132">
        <v>49642</v>
      </c>
      <c r="N1115" s="57"/>
    </row>
    <row r="1116" spans="1:24" ht="15" customHeight="1" x14ac:dyDescent="0.25">
      <c r="K1116" s="127" t="s">
        <v>0</v>
      </c>
      <c r="L1116" s="127"/>
      <c r="M1116" s="128"/>
      <c r="N1116" s="57"/>
      <c r="P1116" s="490" t="s">
        <v>425</v>
      </c>
      <c r="Q1116" s="490"/>
      <c r="R1116" s="490"/>
      <c r="S1116" s="143"/>
    </row>
    <row r="1117" spans="1:24" ht="15" customHeight="1" x14ac:dyDescent="0.25">
      <c r="K1117" s="131" t="s">
        <v>391</v>
      </c>
      <c r="L1117" s="131" t="s">
        <v>449</v>
      </c>
      <c r="M1117" s="132">
        <v>12754</v>
      </c>
      <c r="N1117" s="57"/>
      <c r="P1117" s="202" t="s">
        <v>0</v>
      </c>
      <c r="Q1117" s="203">
        <v>21752</v>
      </c>
      <c r="R1117" s="204">
        <v>45329</v>
      </c>
      <c r="S1117" s="144"/>
    </row>
    <row r="1118" spans="1:24" ht="15" customHeight="1" x14ac:dyDescent="0.25">
      <c r="K1118" s="131" t="s">
        <v>4</v>
      </c>
      <c r="L1118" s="131" t="s">
        <v>303</v>
      </c>
      <c r="M1118" s="132">
        <v>1147</v>
      </c>
      <c r="N1118" s="57"/>
      <c r="P1118" s="202" t="s">
        <v>182</v>
      </c>
      <c r="Q1118" s="203">
        <v>61390</v>
      </c>
      <c r="R1118" s="204">
        <v>45244</v>
      </c>
      <c r="S1118" s="144"/>
    </row>
    <row r="1119" spans="1:24" ht="15" customHeight="1" x14ac:dyDescent="0.25">
      <c r="K1119" s="131" t="s">
        <v>5</v>
      </c>
      <c r="L1119" s="131" t="s">
        <v>307</v>
      </c>
      <c r="M1119" s="132">
        <v>1454</v>
      </c>
      <c r="N1119" s="57"/>
      <c r="P1119" s="202" t="s">
        <v>181</v>
      </c>
      <c r="Q1119" s="203">
        <v>9728</v>
      </c>
      <c r="R1119" s="204">
        <v>45551</v>
      </c>
      <c r="S1119" s="144"/>
    </row>
    <row r="1120" spans="1:24" ht="15" customHeight="1" x14ac:dyDescent="0.25">
      <c r="A1120" s="59" t="s">
        <v>529</v>
      </c>
      <c r="K1120" s="131" t="s">
        <v>539</v>
      </c>
      <c r="L1120" s="131" t="s">
        <v>606</v>
      </c>
      <c r="M1120" s="132">
        <v>3113</v>
      </c>
      <c r="N1120" s="57"/>
      <c r="P1120" s="202" t="s">
        <v>2</v>
      </c>
      <c r="Q1120" s="203">
        <v>16220</v>
      </c>
      <c r="R1120" s="204">
        <v>45254</v>
      </c>
      <c r="S1120" s="144"/>
    </row>
    <row r="1121" spans="1:24" ht="15" customHeight="1" x14ac:dyDescent="0.25">
      <c r="K1121" s="131" t="s">
        <v>397</v>
      </c>
      <c r="L1121" s="131" t="s">
        <v>310</v>
      </c>
      <c r="M1121" s="132">
        <v>18468</v>
      </c>
      <c r="N1121" s="57"/>
      <c r="P1121" s="205"/>
      <c r="Q1121" s="206"/>
      <c r="R1121" s="145"/>
      <c r="S1121" s="145"/>
    </row>
    <row r="1122" spans="1:24" ht="15" customHeight="1" x14ac:dyDescent="0.25">
      <c r="B1122" s="478" t="s">
        <v>287</v>
      </c>
      <c r="C1122" s="478"/>
      <c r="D1122" s="478" t="s">
        <v>288</v>
      </c>
      <c r="E1122" s="478"/>
      <c r="F1122" s="478"/>
      <c r="G1122" s="479" t="s">
        <v>407</v>
      </c>
      <c r="H1122" s="479"/>
      <c r="I1122" s="479"/>
      <c r="K1122" s="131" t="s">
        <v>11</v>
      </c>
      <c r="L1122" s="131" t="s">
        <v>317</v>
      </c>
      <c r="M1122" s="132">
        <v>17980</v>
      </c>
      <c r="N1122" s="57"/>
      <c r="P1122" s="202" t="s">
        <v>295</v>
      </c>
      <c r="Q1122" s="203">
        <v>102478</v>
      </c>
      <c r="R1122" s="204">
        <v>45366</v>
      </c>
      <c r="S1122" s="144"/>
    </row>
    <row r="1123" spans="1:24" ht="15" customHeight="1" thickBot="1" x14ac:dyDescent="0.3">
      <c r="B1123" s="146" t="s">
        <v>266</v>
      </c>
      <c r="C1123" s="146"/>
      <c r="D1123" s="491" t="s">
        <v>659</v>
      </c>
      <c r="E1123" s="491"/>
      <c r="F1123" s="491"/>
      <c r="G1123" s="421" t="s">
        <v>660</v>
      </c>
      <c r="H1123" s="146"/>
      <c r="I1123" s="422" t="s">
        <v>661</v>
      </c>
      <c r="M1123" s="52"/>
      <c r="N1123" s="52"/>
      <c r="O1123" s="52"/>
    </row>
    <row r="1124" spans="1:24" ht="15" customHeight="1" x14ac:dyDescent="0.25">
      <c r="B1124" s="146" t="s">
        <v>289</v>
      </c>
      <c r="C1124" s="146"/>
      <c r="D1124" s="482" t="s">
        <v>662</v>
      </c>
      <c r="E1124" s="482"/>
      <c r="F1124" s="482"/>
      <c r="G1124" s="421" t="s">
        <v>663</v>
      </c>
      <c r="H1124" s="146"/>
      <c r="I1124" s="422" t="s">
        <v>664</v>
      </c>
      <c r="K1124" s="207" t="s">
        <v>0</v>
      </c>
      <c r="L1124" s="208"/>
      <c r="M1124" s="209">
        <v>18124</v>
      </c>
      <c r="N1124" s="210"/>
      <c r="O1124" s="211">
        <v>0.68819444444444444</v>
      </c>
      <c r="P1124" s="212" t="s">
        <v>642</v>
      </c>
      <c r="Q1124" s="213" t="s">
        <v>429</v>
      </c>
      <c r="R1124" s="207" t="s">
        <v>0</v>
      </c>
      <c r="S1124" s="214"/>
      <c r="T1124" s="210">
        <v>21752</v>
      </c>
      <c r="U1124" s="215"/>
      <c r="V1124" s="216">
        <v>45329</v>
      </c>
      <c r="W1124" s="147"/>
    </row>
    <row r="1125" spans="1:24" ht="15" customHeight="1" x14ac:dyDescent="0.25">
      <c r="B1125" s="146" t="s">
        <v>268</v>
      </c>
      <c r="C1125" s="146"/>
      <c r="D1125" s="482" t="s">
        <v>665</v>
      </c>
      <c r="E1125" s="482"/>
      <c r="F1125" s="482"/>
      <c r="G1125" s="421" t="s">
        <v>666</v>
      </c>
      <c r="H1125" s="146"/>
      <c r="I1125" s="422" t="s">
        <v>667</v>
      </c>
      <c r="K1125" s="217" t="s">
        <v>182</v>
      </c>
      <c r="L1125" s="218"/>
      <c r="M1125" s="219">
        <v>50430</v>
      </c>
      <c r="N1125" s="220"/>
      <c r="O1125" s="221">
        <v>0.80625000000000002</v>
      </c>
      <c r="P1125" s="222" t="s">
        <v>642</v>
      </c>
      <c r="Q1125" s="213" t="s">
        <v>429</v>
      </c>
      <c r="R1125" s="217" t="s">
        <v>182</v>
      </c>
      <c r="S1125" s="223"/>
      <c r="T1125" s="220">
        <v>61390</v>
      </c>
      <c r="U1125" s="224"/>
      <c r="V1125" s="225">
        <v>45244</v>
      </c>
      <c r="W1125" s="147"/>
      <c r="X1125" s="38"/>
    </row>
    <row r="1126" spans="1:24" ht="15" customHeight="1" x14ac:dyDescent="0.25">
      <c r="B1126" s="146" t="s">
        <v>267</v>
      </c>
      <c r="C1126" s="146"/>
      <c r="D1126" s="482" t="s">
        <v>668</v>
      </c>
      <c r="E1126" s="482"/>
      <c r="F1126" s="482"/>
      <c r="G1126" s="421" t="s">
        <v>669</v>
      </c>
      <c r="H1126" s="146"/>
      <c r="I1126" s="422" t="s">
        <v>670</v>
      </c>
      <c r="K1126" s="217" t="s">
        <v>181</v>
      </c>
      <c r="L1126" s="218"/>
      <c r="M1126" s="219">
        <v>8836</v>
      </c>
      <c r="N1126" s="220"/>
      <c r="O1126" s="221">
        <v>0.6020833333333333</v>
      </c>
      <c r="P1126" s="222" t="s">
        <v>642</v>
      </c>
      <c r="Q1126" s="213" t="s">
        <v>429</v>
      </c>
      <c r="R1126" s="217" t="s">
        <v>181</v>
      </c>
      <c r="S1126" s="223"/>
      <c r="T1126" s="220">
        <v>9728</v>
      </c>
      <c r="U1126" s="224"/>
      <c r="V1126" s="225">
        <v>45551</v>
      </c>
      <c r="W1126" s="147"/>
      <c r="X1126" s="38"/>
    </row>
    <row r="1127" spans="1:24" ht="15" customHeight="1" x14ac:dyDescent="0.25">
      <c r="B1127" s="146" t="s">
        <v>290</v>
      </c>
      <c r="C1127" s="146"/>
      <c r="D1127" s="482" t="s">
        <v>671</v>
      </c>
      <c r="E1127" s="482"/>
      <c r="F1127" s="482"/>
      <c r="G1127" s="421" t="s">
        <v>672</v>
      </c>
      <c r="H1127" s="146"/>
      <c r="I1127" s="422" t="s">
        <v>673</v>
      </c>
      <c r="K1127" s="217" t="s">
        <v>2</v>
      </c>
      <c r="L1127" s="218"/>
      <c r="M1127" s="219">
        <v>15074</v>
      </c>
      <c r="N1127" s="220"/>
      <c r="O1127" s="221">
        <v>0.91249999999999998</v>
      </c>
      <c r="P1127" s="222" t="s">
        <v>642</v>
      </c>
      <c r="Q1127" s="213" t="s">
        <v>429</v>
      </c>
      <c r="R1127" s="217" t="s">
        <v>2</v>
      </c>
      <c r="S1127" s="223"/>
      <c r="T1127" s="220">
        <v>16220</v>
      </c>
      <c r="U1127" s="224"/>
      <c r="V1127" s="225">
        <v>45254</v>
      </c>
      <c r="W1127" s="147"/>
      <c r="X1127" s="38"/>
    </row>
    <row r="1128" spans="1:24" ht="15" customHeight="1" x14ac:dyDescent="0.25">
      <c r="K1128" s="217"/>
      <c r="L1128" s="218"/>
      <c r="M1128" s="219"/>
      <c r="N1128" s="220"/>
      <c r="O1128" s="226"/>
      <c r="P1128" s="222"/>
      <c r="Q1128" s="227"/>
      <c r="R1128" s="228"/>
      <c r="S1128" s="229"/>
      <c r="T1128" s="230"/>
      <c r="U1128" s="230"/>
      <c r="V1128" s="231"/>
      <c r="W1128" s="148"/>
      <c r="X1128" s="38"/>
    </row>
    <row r="1129" spans="1:24" ht="15" customHeight="1" x14ac:dyDescent="0.25">
      <c r="K1129" s="217" t="s">
        <v>295</v>
      </c>
      <c r="L1129" s="218"/>
      <c r="M1129" s="219">
        <v>91281</v>
      </c>
      <c r="N1129" s="220"/>
      <c r="O1129" s="226">
        <v>0.64652777777777781</v>
      </c>
      <c r="P1129" s="222" t="s">
        <v>642</v>
      </c>
      <c r="Q1129" s="213" t="s">
        <v>429</v>
      </c>
      <c r="R1129" s="217" t="s">
        <v>295</v>
      </c>
      <c r="S1129" s="223"/>
      <c r="T1129" s="220">
        <v>102478</v>
      </c>
      <c r="U1129" s="224"/>
      <c r="V1129" s="225">
        <v>45366</v>
      </c>
      <c r="W1129" s="147"/>
      <c r="X1129" s="38"/>
    </row>
    <row r="1130" spans="1:24" ht="15" customHeight="1" thickBot="1" x14ac:dyDescent="0.3">
      <c r="K1130" s="487" t="s">
        <v>444</v>
      </c>
      <c r="L1130" s="488"/>
      <c r="M1130" s="488"/>
      <c r="N1130" s="488"/>
      <c r="O1130" s="488"/>
      <c r="P1130" s="489"/>
      <c r="Q1130" s="232"/>
      <c r="R1130" s="487" t="s">
        <v>445</v>
      </c>
      <c r="S1130" s="488"/>
      <c r="T1130" s="488"/>
      <c r="U1130" s="488"/>
      <c r="V1130" s="489"/>
      <c r="W1130" s="149"/>
      <c r="X1130" s="38"/>
    </row>
    <row r="1131" spans="1:24" ht="15" customHeight="1" x14ac:dyDescent="0.25">
      <c r="A1131" s="58" t="s">
        <v>486</v>
      </c>
      <c r="Q1131" s="52"/>
      <c r="R1131" s="52"/>
      <c r="S1131" s="52"/>
      <c r="T1131" s="52"/>
      <c r="U1131" s="52"/>
      <c r="V1131" s="38"/>
      <c r="W1131" s="38"/>
      <c r="X1131" s="38"/>
    </row>
    <row r="1132" spans="1:24" ht="15" customHeight="1" x14ac:dyDescent="0.25">
      <c r="A1132" s="59" t="s">
        <v>291</v>
      </c>
      <c r="P1132" s="34" t="s">
        <v>12</v>
      </c>
      <c r="Q1132" s="34" t="s">
        <v>13</v>
      </c>
      <c r="R1132" s="34" t="s">
        <v>14</v>
      </c>
      <c r="S1132" s="34"/>
      <c r="T1132" s="34" t="s">
        <v>15</v>
      </c>
      <c r="U1132" s="34"/>
      <c r="V1132" s="34" t="s">
        <v>16</v>
      </c>
      <c r="W1132" s="34"/>
    </row>
    <row r="1133" spans="1:24" ht="15" customHeight="1" x14ac:dyDescent="0.25">
      <c r="K1133" s="483" t="s">
        <v>17</v>
      </c>
      <c r="L1133" s="234"/>
      <c r="M1133" s="235" t="s">
        <v>18</v>
      </c>
      <c r="N1133" s="235"/>
      <c r="O1133" s="235"/>
      <c r="P1133" s="236">
        <v>34</v>
      </c>
      <c r="Q1133" s="237">
        <v>90</v>
      </c>
      <c r="R1133" s="238">
        <v>839.15</v>
      </c>
      <c r="S1133" s="238"/>
      <c r="T1133" s="239">
        <v>36.159999999999997</v>
      </c>
      <c r="U1133" s="239"/>
      <c r="V1133" s="240" t="s">
        <v>674</v>
      </c>
      <c r="W1133" s="34"/>
    </row>
    <row r="1134" spans="1:24" ht="15" customHeight="1" x14ac:dyDescent="0.25">
      <c r="K1134" s="484"/>
      <c r="L1134" s="242"/>
      <c r="M1134" s="38" t="s">
        <v>150</v>
      </c>
      <c r="P1134" s="243">
        <v>102</v>
      </c>
      <c r="Q1134" s="244">
        <v>87</v>
      </c>
      <c r="R1134" s="245">
        <v>769.58</v>
      </c>
      <c r="S1134" s="245"/>
      <c r="T1134" s="246">
        <v>36.65</v>
      </c>
      <c r="U1134" s="246"/>
      <c r="V1134" s="247" t="s">
        <v>675</v>
      </c>
      <c r="W1134" s="34"/>
    </row>
    <row r="1135" spans="1:24" ht="15" customHeight="1" x14ac:dyDescent="0.25">
      <c r="K1135" s="485"/>
      <c r="L1135" s="249"/>
      <c r="M1135" s="250" t="s">
        <v>19</v>
      </c>
      <c r="N1135" s="250"/>
      <c r="O1135" s="250"/>
      <c r="P1135" s="251">
        <v>253</v>
      </c>
      <c r="Q1135" s="252">
        <v>145</v>
      </c>
      <c r="R1135" s="253">
        <v>579.41999999999996</v>
      </c>
      <c r="S1135" s="253"/>
      <c r="T1135" s="254">
        <v>27.52</v>
      </c>
      <c r="U1135" s="254"/>
      <c r="V1135" s="255" t="s">
        <v>330</v>
      </c>
      <c r="W1135" s="34"/>
    </row>
    <row r="1136" spans="1:24" ht="15" customHeight="1" x14ac:dyDescent="0.25">
      <c r="K1136" s="483" t="s">
        <v>20</v>
      </c>
      <c r="L1136" s="242"/>
      <c r="M1136" s="38" t="s">
        <v>21</v>
      </c>
      <c r="P1136" s="243">
        <v>134</v>
      </c>
      <c r="Q1136" s="244">
        <v>385</v>
      </c>
      <c r="R1136" s="245">
        <v>798.1</v>
      </c>
      <c r="S1136" s="245"/>
      <c r="T1136" s="246">
        <v>42.92</v>
      </c>
      <c r="U1136" s="246"/>
      <c r="V1136" s="247" t="s">
        <v>330</v>
      </c>
      <c r="W1136" s="34"/>
    </row>
    <row r="1137" spans="11:25" ht="15" customHeight="1" x14ac:dyDescent="0.25">
      <c r="K1137" s="484"/>
      <c r="L1137" s="242"/>
      <c r="M1137" s="90" t="s">
        <v>22</v>
      </c>
      <c r="N1137" s="90"/>
      <c r="O1137" s="90"/>
      <c r="P1137" s="256">
        <v>426</v>
      </c>
      <c r="Q1137" s="257">
        <v>465</v>
      </c>
      <c r="R1137" s="258">
        <v>694.63</v>
      </c>
      <c r="S1137" s="258"/>
      <c r="T1137" s="259">
        <v>53.26</v>
      </c>
      <c r="U1137" s="259"/>
      <c r="V1137" s="260" t="s">
        <v>330</v>
      </c>
      <c r="W1137" s="34"/>
    </row>
    <row r="1138" spans="11:25" ht="15" customHeight="1" x14ac:dyDescent="0.25">
      <c r="K1138" s="484"/>
      <c r="L1138" s="242"/>
      <c r="M1138" s="38" t="s">
        <v>23</v>
      </c>
      <c r="P1138" s="243">
        <v>462</v>
      </c>
      <c r="Q1138" s="244">
        <v>464</v>
      </c>
      <c r="R1138" s="245" t="s">
        <v>330</v>
      </c>
      <c r="S1138" s="245"/>
      <c r="T1138" s="246">
        <v>38.1</v>
      </c>
      <c r="U1138" s="246"/>
      <c r="V1138" s="247" t="s">
        <v>330</v>
      </c>
      <c r="W1138" s="34"/>
    </row>
    <row r="1139" spans="11:25" ht="15" customHeight="1" x14ac:dyDescent="0.25">
      <c r="K1139" s="484"/>
      <c r="L1139" s="242"/>
      <c r="M1139" s="90" t="s">
        <v>24</v>
      </c>
      <c r="N1139" s="90"/>
      <c r="O1139" s="90"/>
      <c r="P1139" s="256">
        <v>483</v>
      </c>
      <c r="Q1139" s="257">
        <v>478</v>
      </c>
      <c r="R1139" s="258" t="s">
        <v>330</v>
      </c>
      <c r="S1139" s="258"/>
      <c r="T1139" s="259">
        <v>83.33</v>
      </c>
      <c r="U1139" s="259"/>
      <c r="V1139" s="260" t="s">
        <v>676</v>
      </c>
      <c r="W1139" s="34"/>
    </row>
    <row r="1140" spans="11:25" ht="15" customHeight="1" x14ac:dyDescent="0.25">
      <c r="K1140" s="483" t="s">
        <v>185</v>
      </c>
      <c r="L1140" s="234"/>
      <c r="M1140" s="72" t="s">
        <v>183</v>
      </c>
      <c r="N1140" s="72"/>
      <c r="O1140" s="72"/>
      <c r="P1140" s="261">
        <v>27</v>
      </c>
      <c r="Q1140" s="262">
        <v>109</v>
      </c>
      <c r="R1140" s="263">
        <v>792.32</v>
      </c>
      <c r="S1140" s="263"/>
      <c r="T1140" s="264">
        <v>37.82</v>
      </c>
      <c r="U1140" s="264"/>
      <c r="V1140" s="265" t="s">
        <v>330</v>
      </c>
      <c r="W1140" s="34"/>
    </row>
    <row r="1141" spans="11:25" ht="15" customHeight="1" x14ac:dyDescent="0.25">
      <c r="K1141" s="485"/>
      <c r="L1141" s="249"/>
      <c r="M1141" s="250" t="s">
        <v>184</v>
      </c>
      <c r="N1141" s="250"/>
      <c r="O1141" s="250"/>
      <c r="P1141" s="251">
        <v>80</v>
      </c>
      <c r="Q1141" s="252">
        <v>80</v>
      </c>
      <c r="R1141" s="253">
        <v>738.79</v>
      </c>
      <c r="S1141" s="253"/>
      <c r="T1141" s="254">
        <v>19.25</v>
      </c>
      <c r="U1141" s="254"/>
      <c r="V1141" s="255" t="s">
        <v>330</v>
      </c>
      <c r="W1141" s="34"/>
    </row>
    <row r="1142" spans="11:25" ht="15" customHeight="1" x14ac:dyDescent="0.25">
      <c r="K1142" s="484" t="s">
        <v>25</v>
      </c>
      <c r="L1142" s="242"/>
      <c r="M1142" s="38" t="s">
        <v>639</v>
      </c>
      <c r="P1142" s="243">
        <v>190</v>
      </c>
      <c r="Q1142" s="244">
        <v>648</v>
      </c>
      <c r="R1142" s="245">
        <v>638.51</v>
      </c>
      <c r="S1142" s="245"/>
      <c r="T1142" s="246">
        <v>37.72</v>
      </c>
      <c r="U1142" s="246"/>
      <c r="V1142" s="247" t="s">
        <v>330</v>
      </c>
      <c r="W1142" s="34"/>
    </row>
    <row r="1143" spans="11:25" ht="15" customHeight="1" x14ac:dyDescent="0.25">
      <c r="K1143" s="484"/>
      <c r="L1143" s="242"/>
      <c r="M1143" s="90" t="s">
        <v>26</v>
      </c>
      <c r="N1143" s="90"/>
      <c r="O1143" s="90"/>
      <c r="P1143" s="256">
        <v>1396</v>
      </c>
      <c r="Q1143" s="257">
        <v>1943</v>
      </c>
      <c r="R1143" s="258">
        <v>504.55</v>
      </c>
      <c r="S1143" s="258"/>
      <c r="T1143" s="259">
        <v>26.73</v>
      </c>
      <c r="U1143" s="259"/>
      <c r="V1143" s="260" t="s">
        <v>330</v>
      </c>
      <c r="W1143" s="34"/>
      <c r="Y1143" s="38"/>
    </row>
    <row r="1144" spans="11:25" ht="15" customHeight="1" x14ac:dyDescent="0.25">
      <c r="K1144" s="484"/>
      <c r="L1144" s="242"/>
      <c r="M1144" s="38" t="s">
        <v>27</v>
      </c>
      <c r="P1144" s="243">
        <v>1537</v>
      </c>
      <c r="Q1144" s="244">
        <v>1584</v>
      </c>
      <c r="R1144" s="245">
        <v>430.69</v>
      </c>
      <c r="S1144" s="245"/>
      <c r="T1144" s="246">
        <v>72.45</v>
      </c>
      <c r="U1144" s="246"/>
      <c r="V1144" s="247" t="s">
        <v>330</v>
      </c>
      <c r="W1144" s="34"/>
      <c r="Y1144" s="38"/>
    </row>
    <row r="1145" spans="11:25" ht="15" customHeight="1" x14ac:dyDescent="0.25">
      <c r="K1145" s="485"/>
      <c r="L1145" s="249"/>
      <c r="M1145" s="250" t="s">
        <v>28</v>
      </c>
      <c r="N1145" s="250"/>
      <c r="O1145" s="250"/>
      <c r="P1145" s="251">
        <v>2808</v>
      </c>
      <c r="Q1145" s="252">
        <v>1965</v>
      </c>
      <c r="R1145" s="258">
        <v>396.45</v>
      </c>
      <c r="S1145" s="253"/>
      <c r="T1145" s="254">
        <v>52.87</v>
      </c>
      <c r="U1145" s="254"/>
      <c r="V1145" s="255" t="s">
        <v>330</v>
      </c>
      <c r="W1145" s="34"/>
      <c r="Y1145" s="38"/>
    </row>
    <row r="1146" spans="11:25" ht="15" customHeight="1" x14ac:dyDescent="0.25">
      <c r="K1146" s="483" t="s">
        <v>29</v>
      </c>
      <c r="L1146" s="234"/>
      <c r="M1146" s="72" t="s">
        <v>30</v>
      </c>
      <c r="N1146" s="72"/>
      <c r="O1146" s="72"/>
      <c r="P1146" s="261">
        <v>19</v>
      </c>
      <c r="Q1146" s="262">
        <v>20</v>
      </c>
      <c r="R1146" s="263">
        <v>836.41</v>
      </c>
      <c r="S1146" s="263"/>
      <c r="T1146" s="264">
        <v>20.64</v>
      </c>
      <c r="U1146" s="264"/>
      <c r="V1146" s="265" t="s">
        <v>330</v>
      </c>
      <c r="W1146" s="34"/>
      <c r="Y1146" s="38"/>
    </row>
    <row r="1147" spans="11:25" ht="15" customHeight="1" x14ac:dyDescent="0.25">
      <c r="K1147" s="484"/>
      <c r="L1147" s="242"/>
      <c r="M1147" s="90" t="s">
        <v>31</v>
      </c>
      <c r="N1147" s="90"/>
      <c r="O1147" s="90"/>
      <c r="P1147" s="256">
        <v>38</v>
      </c>
      <c r="Q1147" s="257">
        <v>35</v>
      </c>
      <c r="R1147" s="258" t="s">
        <v>330</v>
      </c>
      <c r="S1147" s="258"/>
      <c r="T1147" s="259">
        <v>84.38</v>
      </c>
      <c r="U1147" s="259"/>
      <c r="V1147" s="260" t="s">
        <v>330</v>
      </c>
      <c r="W1147" s="34"/>
      <c r="Y1147" s="38"/>
    </row>
    <row r="1148" spans="11:25" ht="15" customHeight="1" x14ac:dyDescent="0.25">
      <c r="K1148" s="485"/>
      <c r="L1148" s="249"/>
      <c r="M1148" s="65" t="s">
        <v>32</v>
      </c>
      <c r="N1148" s="65"/>
      <c r="O1148" s="65"/>
      <c r="P1148" s="266">
        <v>32</v>
      </c>
      <c r="Q1148" s="267">
        <v>37</v>
      </c>
      <c r="R1148" s="245" t="s">
        <v>330</v>
      </c>
      <c r="S1148" s="268"/>
      <c r="T1148" s="269">
        <v>88.52</v>
      </c>
      <c r="U1148" s="269"/>
      <c r="V1148" s="270" t="s">
        <v>330</v>
      </c>
      <c r="W1148" s="34"/>
      <c r="Y1148" s="38"/>
    </row>
    <row r="1149" spans="11:25" ht="15" customHeight="1" x14ac:dyDescent="0.25">
      <c r="K1149" s="463" t="s">
        <v>33</v>
      </c>
      <c r="L1149" s="272"/>
      <c r="M1149" s="72" t="s">
        <v>34</v>
      </c>
      <c r="N1149" s="72"/>
      <c r="O1149" s="72"/>
      <c r="P1149" s="261">
        <v>56</v>
      </c>
      <c r="Q1149" s="262">
        <v>87</v>
      </c>
      <c r="R1149" s="263">
        <v>907.84</v>
      </c>
      <c r="S1149" s="263"/>
      <c r="T1149" s="264">
        <v>51.24</v>
      </c>
      <c r="U1149" s="264"/>
      <c r="V1149" s="265" t="s">
        <v>330</v>
      </c>
      <c r="W1149" s="34"/>
      <c r="Y1149" s="38"/>
    </row>
    <row r="1150" spans="11:25" ht="15" customHeight="1" x14ac:dyDescent="0.25">
      <c r="K1150" s="486"/>
      <c r="L1150" s="30"/>
      <c r="M1150" s="90" t="s">
        <v>35</v>
      </c>
      <c r="N1150" s="90"/>
      <c r="O1150" s="90"/>
      <c r="P1150" s="256">
        <v>89</v>
      </c>
      <c r="Q1150" s="257">
        <v>91</v>
      </c>
      <c r="R1150" s="258" t="s">
        <v>330</v>
      </c>
      <c r="S1150" s="258"/>
      <c r="T1150" s="259">
        <v>94</v>
      </c>
      <c r="U1150" s="259"/>
      <c r="V1150" s="260" t="s">
        <v>330</v>
      </c>
      <c r="W1150" s="34"/>
    </row>
    <row r="1151" spans="11:25" ht="15" customHeight="1" x14ac:dyDescent="0.25">
      <c r="K1151" s="486"/>
      <c r="L1151" s="30"/>
      <c r="M1151" s="38" t="s">
        <v>551</v>
      </c>
      <c r="P1151" s="243">
        <v>163</v>
      </c>
      <c r="Q1151" s="244">
        <v>139</v>
      </c>
      <c r="R1151" s="245" t="s">
        <v>330</v>
      </c>
      <c r="S1151" s="245"/>
      <c r="T1151" s="246">
        <v>64.900000000000006</v>
      </c>
      <c r="U1151" s="246"/>
      <c r="V1151" s="247" t="s">
        <v>330</v>
      </c>
      <c r="W1151" s="34"/>
    </row>
    <row r="1152" spans="11:25" ht="15" customHeight="1" x14ac:dyDescent="0.25">
      <c r="K1152" s="486"/>
      <c r="L1152" s="30"/>
      <c r="M1152" s="90" t="s">
        <v>37</v>
      </c>
      <c r="N1152" s="90"/>
      <c r="O1152" s="90"/>
      <c r="P1152" s="256">
        <v>343</v>
      </c>
      <c r="Q1152" s="257">
        <v>1149</v>
      </c>
      <c r="R1152" s="258">
        <v>757.38</v>
      </c>
      <c r="S1152" s="258"/>
      <c r="T1152" s="259">
        <v>29.57</v>
      </c>
      <c r="U1152" s="259"/>
      <c r="V1152" s="260" t="s">
        <v>330</v>
      </c>
      <c r="W1152" s="34"/>
    </row>
    <row r="1153" spans="11:23" x14ac:dyDescent="0.25">
      <c r="K1153" s="486"/>
      <c r="L1153" s="30"/>
      <c r="M1153" s="38" t="s">
        <v>38</v>
      </c>
      <c r="P1153" s="243">
        <v>1216</v>
      </c>
      <c r="Q1153" s="244">
        <v>1030</v>
      </c>
      <c r="R1153" s="245">
        <v>663.65</v>
      </c>
      <c r="S1153" s="245"/>
      <c r="T1153" s="246">
        <v>76.680000000000007</v>
      </c>
      <c r="U1153" s="246"/>
      <c r="V1153" s="247" t="s">
        <v>330</v>
      </c>
      <c r="W1153" s="34"/>
    </row>
    <row r="1154" spans="11:23" x14ac:dyDescent="0.25">
      <c r="K1154" s="486"/>
      <c r="L1154" s="30"/>
      <c r="M1154" s="90" t="s">
        <v>39</v>
      </c>
      <c r="N1154" s="90"/>
      <c r="O1154" s="90"/>
      <c r="P1154" s="256">
        <v>1048</v>
      </c>
      <c r="Q1154" s="257">
        <v>1202</v>
      </c>
      <c r="R1154" s="258">
        <v>619.80999999999995</v>
      </c>
      <c r="S1154" s="258"/>
      <c r="T1154" s="259">
        <v>32.200000000000003</v>
      </c>
      <c r="U1154" s="259"/>
      <c r="V1154" s="260" t="s">
        <v>330</v>
      </c>
      <c r="W1154" s="34"/>
    </row>
    <row r="1155" spans="11:23" x14ac:dyDescent="0.25">
      <c r="K1155" s="486"/>
      <c r="L1155" s="30"/>
      <c r="M1155" s="38" t="s">
        <v>40</v>
      </c>
      <c r="P1155" s="243">
        <v>1178</v>
      </c>
      <c r="Q1155" s="244">
        <v>1178</v>
      </c>
      <c r="R1155" s="245" t="s">
        <v>330</v>
      </c>
      <c r="S1155" s="245"/>
      <c r="T1155" s="246">
        <v>79.33</v>
      </c>
      <c r="U1155" s="246"/>
      <c r="V1155" s="247" t="s">
        <v>677</v>
      </c>
      <c r="W1155" s="34"/>
    </row>
    <row r="1156" spans="11:23" ht="15" customHeight="1" x14ac:dyDescent="0.25">
      <c r="K1156" s="486"/>
      <c r="L1156" s="30"/>
      <c r="M1156" s="90" t="s">
        <v>41</v>
      </c>
      <c r="N1156" s="90"/>
      <c r="O1156" s="90"/>
      <c r="P1156" s="256">
        <v>1352</v>
      </c>
      <c r="Q1156" s="257">
        <v>1394</v>
      </c>
      <c r="R1156" s="258" t="s">
        <v>330</v>
      </c>
      <c r="S1156" s="258"/>
      <c r="T1156" s="259">
        <v>39.49</v>
      </c>
      <c r="U1156" s="259"/>
      <c r="V1156" s="260" t="s">
        <v>330</v>
      </c>
      <c r="W1156" s="34"/>
    </row>
    <row r="1157" spans="11:23" x14ac:dyDescent="0.25">
      <c r="K1157" s="486"/>
      <c r="L1157" s="30"/>
      <c r="M1157" s="38" t="s">
        <v>42</v>
      </c>
      <c r="P1157" s="243">
        <v>1411</v>
      </c>
      <c r="Q1157" s="244">
        <v>1366</v>
      </c>
      <c r="R1157" s="245">
        <v>494.1</v>
      </c>
      <c r="S1157" s="245"/>
      <c r="T1157" s="246">
        <v>43.23</v>
      </c>
      <c r="U1157" s="246"/>
      <c r="V1157" s="247" t="s">
        <v>330</v>
      </c>
      <c r="W1157" s="34"/>
    </row>
    <row r="1158" spans="11:23" x14ac:dyDescent="0.25">
      <c r="K1158" s="486"/>
      <c r="L1158" s="30"/>
      <c r="M1158" s="90" t="s">
        <v>43</v>
      </c>
      <c r="N1158" s="90"/>
      <c r="O1158" s="90"/>
      <c r="P1158" s="256">
        <v>1370</v>
      </c>
      <c r="Q1158" s="257">
        <v>1468</v>
      </c>
      <c r="R1158" s="258">
        <v>466.97</v>
      </c>
      <c r="S1158" s="258"/>
      <c r="T1158" s="259">
        <v>85.89</v>
      </c>
      <c r="U1158" s="259"/>
      <c r="V1158" s="260" t="s">
        <v>678</v>
      </c>
      <c r="W1158" s="34"/>
    </row>
    <row r="1159" spans="11:23" x14ac:dyDescent="0.25">
      <c r="K1159" s="486"/>
      <c r="L1159" s="30"/>
      <c r="M1159" s="38" t="s">
        <v>44</v>
      </c>
      <c r="P1159" s="243">
        <v>1814</v>
      </c>
      <c r="Q1159" s="244">
        <v>1095</v>
      </c>
      <c r="R1159" s="245">
        <v>437.36</v>
      </c>
      <c r="S1159" s="245"/>
      <c r="T1159" s="246">
        <v>39.68</v>
      </c>
      <c r="U1159" s="246"/>
      <c r="V1159" s="247" t="s">
        <v>330</v>
      </c>
      <c r="W1159" s="34"/>
    </row>
    <row r="1160" spans="11:23" x14ac:dyDescent="0.25">
      <c r="K1160" s="464"/>
      <c r="L1160" s="78"/>
      <c r="M1160" s="90" t="s">
        <v>45</v>
      </c>
      <c r="N1160" s="90"/>
      <c r="O1160" s="90"/>
      <c r="P1160" s="256">
        <v>878</v>
      </c>
      <c r="Q1160" s="257">
        <v>1262</v>
      </c>
      <c r="R1160" s="258">
        <v>376.76</v>
      </c>
      <c r="S1160" s="258"/>
      <c r="T1160" s="259">
        <v>28.74</v>
      </c>
      <c r="U1160" s="259"/>
      <c r="V1160" s="260" t="s">
        <v>330</v>
      </c>
      <c r="W1160" s="34"/>
    </row>
    <row r="1161" spans="11:23" x14ac:dyDescent="0.25">
      <c r="K1161" s="483" t="s">
        <v>186</v>
      </c>
      <c r="L1161" s="234"/>
      <c r="M1161" s="72" t="s">
        <v>154</v>
      </c>
      <c r="N1161" s="72"/>
      <c r="O1161" s="72"/>
      <c r="P1161" s="261">
        <v>115</v>
      </c>
      <c r="Q1161" s="262">
        <v>115</v>
      </c>
      <c r="R1161" s="263" t="s">
        <v>330</v>
      </c>
      <c r="S1161" s="263"/>
      <c r="T1161" s="264">
        <v>95.43</v>
      </c>
      <c r="U1161" s="264"/>
      <c r="V1161" s="265" t="s">
        <v>330</v>
      </c>
      <c r="W1161" s="34"/>
    </row>
    <row r="1162" spans="11:23" x14ac:dyDescent="0.25">
      <c r="K1162" s="485"/>
      <c r="L1162" s="249"/>
      <c r="M1162" s="250" t="s">
        <v>155</v>
      </c>
      <c r="N1162" s="250"/>
      <c r="O1162" s="250"/>
      <c r="P1162" s="251">
        <v>115</v>
      </c>
      <c r="Q1162" s="252">
        <v>140</v>
      </c>
      <c r="R1162" s="253" t="s">
        <v>330</v>
      </c>
      <c r="S1162" s="253"/>
      <c r="T1162" s="254">
        <v>84.34</v>
      </c>
      <c r="U1162" s="254"/>
      <c r="V1162" s="255" t="s">
        <v>330</v>
      </c>
      <c r="W1162" s="34"/>
    </row>
    <row r="1163" spans="11:23" x14ac:dyDescent="0.25">
      <c r="K1163" s="483" t="s">
        <v>187</v>
      </c>
      <c r="L1163" s="234"/>
      <c r="M1163" s="38" t="s">
        <v>156</v>
      </c>
      <c r="P1163" s="243">
        <v>155</v>
      </c>
      <c r="Q1163" s="244">
        <v>151</v>
      </c>
      <c r="R1163" s="245">
        <v>476.95</v>
      </c>
      <c r="S1163" s="245"/>
      <c r="T1163" s="246">
        <v>97.38</v>
      </c>
      <c r="U1163" s="246"/>
      <c r="V1163" s="247" t="s">
        <v>679</v>
      </c>
      <c r="W1163" s="34"/>
    </row>
    <row r="1164" spans="11:23" x14ac:dyDescent="0.25">
      <c r="K1164" s="484"/>
      <c r="L1164" s="242"/>
      <c r="M1164" s="90" t="s">
        <v>157</v>
      </c>
      <c r="N1164" s="90"/>
      <c r="O1164" s="90"/>
      <c r="P1164" s="256">
        <v>115</v>
      </c>
      <c r="Q1164" s="257">
        <v>115</v>
      </c>
      <c r="R1164" s="258">
        <v>447.88</v>
      </c>
      <c r="S1164" s="258"/>
      <c r="T1164" s="259">
        <v>93.69</v>
      </c>
      <c r="U1164" s="259"/>
      <c r="V1164" s="260" t="s">
        <v>330</v>
      </c>
      <c r="W1164" s="34"/>
    </row>
    <row r="1165" spans="11:23" x14ac:dyDescent="0.25">
      <c r="K1165" s="485"/>
      <c r="L1165" s="249"/>
      <c r="M1165" s="65" t="s">
        <v>158</v>
      </c>
      <c r="N1165" s="65"/>
      <c r="O1165" s="65"/>
      <c r="P1165" s="266">
        <v>123</v>
      </c>
      <c r="Q1165" s="267">
        <v>128</v>
      </c>
      <c r="R1165" s="245" t="s">
        <v>330</v>
      </c>
      <c r="S1165" s="268"/>
      <c r="T1165" s="269">
        <v>90.01</v>
      </c>
      <c r="U1165" s="269"/>
      <c r="V1165" s="270" t="s">
        <v>330</v>
      </c>
      <c r="W1165" s="34"/>
    </row>
    <row r="1166" spans="11:23" ht="15" customHeight="1" x14ac:dyDescent="0.25">
      <c r="K1166" s="233" t="s">
        <v>188</v>
      </c>
      <c r="L1166" s="234"/>
      <c r="M1166" s="273" t="s">
        <v>159</v>
      </c>
      <c r="N1166" s="273"/>
      <c r="O1166" s="235"/>
      <c r="P1166" s="236">
        <v>57</v>
      </c>
      <c r="Q1166" s="237">
        <v>57</v>
      </c>
      <c r="R1166" s="238">
        <v>578.88</v>
      </c>
      <c r="S1166" s="238"/>
      <c r="T1166" s="239">
        <v>24.04</v>
      </c>
      <c r="U1166" s="239"/>
      <c r="V1166" s="240" t="s">
        <v>330</v>
      </c>
      <c r="W1166" s="34"/>
    </row>
    <row r="1167" spans="11:23" x14ac:dyDescent="0.25">
      <c r="K1167" s="483" t="s">
        <v>46</v>
      </c>
      <c r="L1167" s="234"/>
      <c r="M1167" s="72" t="s">
        <v>47</v>
      </c>
      <c r="N1167" s="72"/>
      <c r="O1167" s="72"/>
      <c r="P1167" s="261">
        <v>99</v>
      </c>
      <c r="Q1167" s="262">
        <v>95</v>
      </c>
      <c r="R1167" s="263" t="s">
        <v>330</v>
      </c>
      <c r="S1167" s="263"/>
      <c r="T1167" s="264">
        <v>60.81</v>
      </c>
      <c r="U1167" s="264"/>
      <c r="V1167" s="265" t="s">
        <v>330</v>
      </c>
      <c r="W1167" s="34"/>
    </row>
    <row r="1168" spans="11:23" x14ac:dyDescent="0.25">
      <c r="K1168" s="485"/>
      <c r="L1168" s="242"/>
      <c r="M1168" s="90" t="s">
        <v>48</v>
      </c>
      <c r="N1168" s="90"/>
      <c r="O1168" s="90"/>
      <c r="P1168" s="256">
        <v>105</v>
      </c>
      <c r="Q1168" s="257">
        <v>103</v>
      </c>
      <c r="R1168" s="258" t="s">
        <v>330</v>
      </c>
      <c r="S1168" s="258"/>
      <c r="T1168" s="259">
        <v>89.29</v>
      </c>
      <c r="U1168" s="259"/>
      <c r="V1168" s="260" t="s">
        <v>680</v>
      </c>
      <c r="W1168" s="34"/>
    </row>
    <row r="1169" spans="1:23" x14ac:dyDescent="0.25">
      <c r="K1169" s="483" t="s">
        <v>49</v>
      </c>
      <c r="L1169" s="234"/>
      <c r="M1169" s="72" t="s">
        <v>50</v>
      </c>
      <c r="N1169" s="72"/>
      <c r="O1169" s="72"/>
      <c r="P1169" s="261">
        <v>104</v>
      </c>
      <c r="Q1169" s="262">
        <v>128</v>
      </c>
      <c r="R1169" s="263" t="s">
        <v>330</v>
      </c>
      <c r="S1169" s="263"/>
      <c r="T1169" s="264">
        <v>82.26</v>
      </c>
      <c r="U1169" s="264"/>
      <c r="V1169" s="265" t="s">
        <v>681</v>
      </c>
      <c r="W1169" s="34"/>
    </row>
    <row r="1170" spans="1:23" x14ac:dyDescent="0.25">
      <c r="K1170" s="485"/>
      <c r="L1170" s="249"/>
      <c r="M1170" s="250" t="s">
        <v>51</v>
      </c>
      <c r="N1170" s="250"/>
      <c r="O1170" s="250"/>
      <c r="P1170" s="251">
        <v>273</v>
      </c>
      <c r="Q1170" s="252">
        <v>251</v>
      </c>
      <c r="R1170" s="253">
        <v>256.18</v>
      </c>
      <c r="S1170" s="253"/>
      <c r="T1170" s="254">
        <v>83.11</v>
      </c>
      <c r="U1170" s="254"/>
      <c r="V1170" s="255" t="s">
        <v>330</v>
      </c>
      <c r="W1170" s="34"/>
    </row>
    <row r="1171" spans="1:23" x14ac:dyDescent="0.25">
      <c r="K1171" s="463" t="s">
        <v>52</v>
      </c>
      <c r="L1171" s="272"/>
      <c r="M1171" s="72" t="s">
        <v>53</v>
      </c>
      <c r="N1171" s="72"/>
      <c r="O1171" s="72"/>
      <c r="P1171" s="261">
        <v>106</v>
      </c>
      <c r="Q1171" s="262">
        <v>96</v>
      </c>
      <c r="R1171" s="263" t="s">
        <v>330</v>
      </c>
      <c r="S1171" s="263"/>
      <c r="T1171" s="264">
        <v>78.819999999999993</v>
      </c>
      <c r="U1171" s="264"/>
      <c r="V1171" s="265" t="s">
        <v>330</v>
      </c>
      <c r="W1171" s="34"/>
    </row>
    <row r="1172" spans="1:23" x14ac:dyDescent="0.25">
      <c r="K1172" s="486"/>
      <c r="L1172" s="30"/>
      <c r="M1172" s="90" t="s">
        <v>151</v>
      </c>
      <c r="N1172" s="90"/>
      <c r="O1172" s="90"/>
      <c r="P1172" s="256">
        <v>706</v>
      </c>
      <c r="Q1172" s="257">
        <v>706</v>
      </c>
      <c r="R1172" s="258" t="s">
        <v>330</v>
      </c>
      <c r="S1172" s="258"/>
      <c r="T1172" s="259">
        <v>42.18</v>
      </c>
      <c r="U1172" s="259"/>
      <c r="V1172" s="260" t="s">
        <v>330</v>
      </c>
      <c r="W1172" s="34"/>
    </row>
    <row r="1173" spans="1:23" x14ac:dyDescent="0.25">
      <c r="K1173" s="486"/>
      <c r="L1173" s="30"/>
      <c r="M1173" s="38" t="s">
        <v>54</v>
      </c>
      <c r="P1173" s="243">
        <v>790</v>
      </c>
      <c r="Q1173" s="244">
        <v>735</v>
      </c>
      <c r="R1173" s="245" t="s">
        <v>330</v>
      </c>
      <c r="S1173" s="245"/>
      <c r="T1173" s="246">
        <v>80.25</v>
      </c>
      <c r="U1173" s="246"/>
      <c r="V1173" s="247" t="s">
        <v>682</v>
      </c>
      <c r="W1173" s="34"/>
    </row>
    <row r="1174" spans="1:23" x14ac:dyDescent="0.25">
      <c r="K1174" s="464"/>
      <c r="L1174" s="78"/>
      <c r="M1174" s="250" t="s">
        <v>55</v>
      </c>
      <c r="N1174" s="250"/>
      <c r="O1174" s="250"/>
      <c r="P1174" s="251">
        <v>850</v>
      </c>
      <c r="Q1174" s="252">
        <v>847</v>
      </c>
      <c r="R1174" s="253" t="s">
        <v>330</v>
      </c>
      <c r="S1174" s="253"/>
      <c r="T1174" s="254">
        <v>93.33</v>
      </c>
      <c r="U1174" s="254"/>
      <c r="V1174" s="255" t="s">
        <v>683</v>
      </c>
      <c r="W1174" s="3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P1179" s="274"/>
    </row>
    <row r="1180" spans="1:23" x14ac:dyDescent="0.25">
      <c r="A1180" s="59" t="s">
        <v>292</v>
      </c>
      <c r="P1180" s="274"/>
    </row>
    <row r="1181" spans="1:23" x14ac:dyDescent="0.25">
      <c r="K1181" s="275" t="s">
        <v>56</v>
      </c>
      <c r="L1181" s="276"/>
      <c r="M1181" s="277" t="s">
        <v>57</v>
      </c>
      <c r="N1181" s="277"/>
      <c r="O1181" s="277"/>
      <c r="P1181" s="278">
        <v>10</v>
      </c>
      <c r="Q1181" s="279">
        <v>19</v>
      </c>
      <c r="R1181" s="280">
        <v>741.91</v>
      </c>
      <c r="S1181" s="280"/>
      <c r="T1181" s="281">
        <v>58.17</v>
      </c>
      <c r="U1181" s="281"/>
      <c r="V1181" s="282" t="s">
        <v>330</v>
      </c>
      <c r="W1181" s="34"/>
    </row>
    <row r="1182" spans="1:23" x14ac:dyDescent="0.25">
      <c r="K1182" s="71" t="s">
        <v>58</v>
      </c>
      <c r="L1182" s="72"/>
      <c r="M1182" s="72" t="s">
        <v>59</v>
      </c>
      <c r="N1182" s="72"/>
      <c r="O1182" s="72"/>
      <c r="P1182" s="261">
        <v>13</v>
      </c>
      <c r="Q1182" s="262">
        <v>15</v>
      </c>
      <c r="R1182" s="263">
        <v>732.37</v>
      </c>
      <c r="S1182" s="263"/>
      <c r="T1182" s="264">
        <v>44.98</v>
      </c>
      <c r="U1182" s="264"/>
      <c r="V1182" s="265" t="s">
        <v>330</v>
      </c>
      <c r="W1182" s="34"/>
    </row>
    <row r="1183" spans="1:23" x14ac:dyDescent="0.25">
      <c r="K1183" s="271" t="s">
        <v>60</v>
      </c>
      <c r="L1183" s="272"/>
      <c r="M1183" s="235" t="s">
        <v>160</v>
      </c>
      <c r="N1183" s="235"/>
      <c r="O1183" s="235"/>
      <c r="P1183" s="236">
        <v>5</v>
      </c>
      <c r="Q1183" s="237">
        <v>12</v>
      </c>
      <c r="R1183" s="238">
        <v>763.32</v>
      </c>
      <c r="S1183" s="238"/>
      <c r="T1183" s="239">
        <v>45.91</v>
      </c>
      <c r="U1183" s="239"/>
      <c r="V1183" s="240" t="s">
        <v>330</v>
      </c>
      <c r="W1183" s="34"/>
    </row>
    <row r="1184" spans="1:23" x14ac:dyDescent="0.25">
      <c r="K1184" s="74"/>
      <c r="L1184" s="30"/>
      <c r="M1184" s="38" t="s">
        <v>61</v>
      </c>
      <c r="P1184" s="243">
        <v>76</v>
      </c>
      <c r="Q1184" s="244">
        <v>78</v>
      </c>
      <c r="R1184" s="245">
        <v>711.14</v>
      </c>
      <c r="S1184" s="245"/>
      <c r="T1184" s="246">
        <v>38.4</v>
      </c>
      <c r="U1184" s="246"/>
      <c r="V1184" s="247" t="s">
        <v>684</v>
      </c>
      <c r="W1184" s="34"/>
    </row>
    <row r="1185" spans="11:25" x14ac:dyDescent="0.25">
      <c r="K1185" s="74"/>
      <c r="L1185" s="30"/>
      <c r="M1185" s="90" t="s">
        <v>62</v>
      </c>
      <c r="N1185" s="90"/>
      <c r="O1185" s="90"/>
      <c r="P1185" s="256">
        <v>280</v>
      </c>
      <c r="Q1185" s="257">
        <v>311</v>
      </c>
      <c r="R1185" s="258">
        <v>448.89</v>
      </c>
      <c r="S1185" s="258"/>
      <c r="T1185" s="259">
        <v>70.78</v>
      </c>
      <c r="U1185" s="259"/>
      <c r="V1185" s="260" t="s">
        <v>685</v>
      </c>
      <c r="W1185" s="34"/>
    </row>
    <row r="1186" spans="11:25" x14ac:dyDescent="0.25">
      <c r="K1186" s="74"/>
      <c r="L1186" s="30"/>
      <c r="M1186" s="38" t="s">
        <v>63</v>
      </c>
      <c r="P1186" s="243">
        <v>243</v>
      </c>
      <c r="Q1186" s="244">
        <v>229</v>
      </c>
      <c r="R1186" s="245" t="s">
        <v>330</v>
      </c>
      <c r="S1186" s="245"/>
      <c r="T1186" s="246">
        <v>58.97</v>
      </c>
      <c r="U1186" s="246"/>
      <c r="V1186" s="247" t="s">
        <v>330</v>
      </c>
      <c r="W1186" s="34"/>
    </row>
    <row r="1187" spans="11:25" x14ac:dyDescent="0.25">
      <c r="K1187" s="74"/>
      <c r="L1187" s="30"/>
      <c r="M1187" s="90" t="s">
        <v>64</v>
      </c>
      <c r="N1187" s="90"/>
      <c r="O1187" s="90"/>
      <c r="P1187" s="256">
        <v>254</v>
      </c>
      <c r="Q1187" s="257">
        <v>267</v>
      </c>
      <c r="R1187" s="258" t="s">
        <v>330</v>
      </c>
      <c r="S1187" s="258"/>
      <c r="T1187" s="259">
        <v>75.63</v>
      </c>
      <c r="U1187" s="259"/>
      <c r="V1187" s="260" t="s">
        <v>330</v>
      </c>
      <c r="W1187" s="34"/>
      <c r="Y1187" s="38"/>
    </row>
    <row r="1188" spans="11:25" x14ac:dyDescent="0.25">
      <c r="K1188" s="74"/>
      <c r="L1188" s="30"/>
      <c r="M1188" s="38" t="s">
        <v>65</v>
      </c>
      <c r="P1188" s="243">
        <v>126</v>
      </c>
      <c r="Q1188" s="244">
        <v>183</v>
      </c>
      <c r="R1188" s="245">
        <v>381.59</v>
      </c>
      <c r="S1188" s="245"/>
      <c r="T1188" s="246">
        <v>42.2</v>
      </c>
      <c r="U1188" s="246"/>
      <c r="V1188" s="247" t="s">
        <v>330</v>
      </c>
      <c r="W1188" s="34"/>
      <c r="Y1188" s="38"/>
    </row>
    <row r="1189" spans="11:25" x14ac:dyDescent="0.25">
      <c r="K1189" s="74"/>
      <c r="L1189" s="30"/>
      <c r="M1189" s="90" t="s">
        <v>66</v>
      </c>
      <c r="N1189" s="90"/>
      <c r="O1189" s="90"/>
      <c r="P1189" s="256">
        <v>211</v>
      </c>
      <c r="Q1189" s="257">
        <v>211</v>
      </c>
      <c r="R1189" s="258" t="s">
        <v>330</v>
      </c>
      <c r="S1189" s="258"/>
      <c r="T1189" s="259">
        <v>91.53</v>
      </c>
      <c r="U1189" s="259"/>
      <c r="V1189" s="260" t="s">
        <v>330</v>
      </c>
      <c r="W1189" s="34"/>
      <c r="Y1189" s="38"/>
    </row>
    <row r="1190" spans="11:25" x14ac:dyDescent="0.25">
      <c r="K1190" s="77"/>
      <c r="L1190" s="78"/>
      <c r="M1190" s="65" t="s">
        <v>67</v>
      </c>
      <c r="N1190" s="65"/>
      <c r="O1190" s="65"/>
      <c r="P1190" s="266">
        <v>799</v>
      </c>
      <c r="Q1190" s="267">
        <v>592</v>
      </c>
      <c r="R1190" s="245">
        <v>326.19</v>
      </c>
      <c r="S1190" s="268"/>
      <c r="T1190" s="269">
        <v>61.54</v>
      </c>
      <c r="U1190" s="269"/>
      <c r="V1190" s="270" t="s">
        <v>330</v>
      </c>
      <c r="W1190" s="34"/>
      <c r="Y1190" s="38"/>
    </row>
    <row r="1191" spans="11:25" x14ac:dyDescent="0.25">
      <c r="K1191" s="71" t="s">
        <v>161</v>
      </c>
      <c r="L1191" s="72"/>
      <c r="M1191" s="235" t="s">
        <v>533</v>
      </c>
      <c r="N1191" s="235"/>
      <c r="O1191" s="235"/>
      <c r="P1191" s="236">
        <v>161</v>
      </c>
      <c r="Q1191" s="237">
        <v>94</v>
      </c>
      <c r="R1191" s="238">
        <v>629.92999999999995</v>
      </c>
      <c r="S1191" s="238"/>
      <c r="T1191" s="239">
        <v>40.47</v>
      </c>
      <c r="U1191" s="239"/>
      <c r="V1191" s="240" t="s">
        <v>330</v>
      </c>
      <c r="W1191" s="34"/>
      <c r="Y1191" s="38"/>
    </row>
    <row r="1192" spans="11:25" x14ac:dyDescent="0.25">
      <c r="K1192" s="71" t="s">
        <v>68</v>
      </c>
      <c r="L1192" s="72"/>
      <c r="M1192" s="235" t="s">
        <v>69</v>
      </c>
      <c r="N1192" s="235"/>
      <c r="O1192" s="235"/>
      <c r="P1192" s="236">
        <v>103</v>
      </c>
      <c r="Q1192" s="237">
        <v>63</v>
      </c>
      <c r="R1192" s="238">
        <v>561.58000000000004</v>
      </c>
      <c r="S1192" s="238"/>
      <c r="T1192" s="239">
        <v>19.88</v>
      </c>
      <c r="U1192" s="239"/>
      <c r="V1192" s="240" t="s">
        <v>330</v>
      </c>
      <c r="W1192" s="34"/>
      <c r="Y1192" s="38"/>
    </row>
    <row r="1193" spans="11:25" x14ac:dyDescent="0.25">
      <c r="K1193" s="241"/>
      <c r="L1193" s="242"/>
      <c r="M1193" s="90" t="s">
        <v>70</v>
      </c>
      <c r="N1193" s="90"/>
      <c r="O1193" s="90"/>
      <c r="P1193" s="256">
        <v>57</v>
      </c>
      <c r="Q1193" s="257">
        <v>61</v>
      </c>
      <c r="R1193" s="258" t="s">
        <v>330</v>
      </c>
      <c r="S1193" s="258"/>
      <c r="T1193" s="259">
        <v>84.86</v>
      </c>
      <c r="U1193" s="259"/>
      <c r="V1193" s="260" t="s">
        <v>686</v>
      </c>
      <c r="W1193" s="34"/>
    </row>
    <row r="1194" spans="11:25" x14ac:dyDescent="0.25">
      <c r="K1194" s="241"/>
      <c r="L1194" s="242"/>
      <c r="M1194" s="38" t="s">
        <v>71</v>
      </c>
      <c r="P1194" s="243">
        <v>55</v>
      </c>
      <c r="Q1194" s="244">
        <v>215</v>
      </c>
      <c r="R1194" s="245">
        <v>469.53</v>
      </c>
      <c r="S1194" s="245"/>
      <c r="T1194" s="246">
        <v>45.24</v>
      </c>
      <c r="U1194" s="246"/>
      <c r="V1194" s="247" t="s">
        <v>330</v>
      </c>
      <c r="W1194" s="34"/>
    </row>
    <row r="1195" spans="11:25" x14ac:dyDescent="0.25">
      <c r="K1195" s="241"/>
      <c r="L1195" s="242"/>
      <c r="M1195" s="90" t="s">
        <v>72</v>
      </c>
      <c r="N1195" s="90"/>
      <c r="O1195" s="90"/>
      <c r="P1195" s="256">
        <v>215</v>
      </c>
      <c r="Q1195" s="257">
        <v>215</v>
      </c>
      <c r="R1195" s="258" t="s">
        <v>330</v>
      </c>
      <c r="S1195" s="258"/>
      <c r="T1195" s="259">
        <v>108.23</v>
      </c>
      <c r="U1195" s="259"/>
      <c r="V1195" s="260" t="s">
        <v>687</v>
      </c>
      <c r="W1195" s="34"/>
    </row>
    <row r="1196" spans="11:25" x14ac:dyDescent="0.25">
      <c r="K1196" s="241"/>
      <c r="L1196" s="242"/>
      <c r="M1196" s="38" t="s">
        <v>73</v>
      </c>
      <c r="P1196" s="243">
        <v>227</v>
      </c>
      <c r="Q1196" s="244">
        <v>230</v>
      </c>
      <c r="R1196" s="245" t="s">
        <v>330</v>
      </c>
      <c r="S1196" s="245"/>
      <c r="T1196" s="246">
        <v>86</v>
      </c>
      <c r="U1196" s="246"/>
      <c r="V1196" s="247" t="s">
        <v>330</v>
      </c>
      <c r="W1196" s="34"/>
    </row>
    <row r="1197" spans="11:25" x14ac:dyDescent="0.25">
      <c r="K1197" s="241"/>
      <c r="L1197" s="242"/>
      <c r="M1197" s="90" t="s">
        <v>74</v>
      </c>
      <c r="N1197" s="90"/>
      <c r="O1197" s="90"/>
      <c r="P1197" s="256">
        <v>241</v>
      </c>
      <c r="Q1197" s="257">
        <v>257</v>
      </c>
      <c r="R1197" s="258" t="s">
        <v>330</v>
      </c>
      <c r="S1197" s="258"/>
      <c r="T1197" s="259">
        <v>89.7</v>
      </c>
      <c r="U1197" s="259"/>
      <c r="V1197" s="260" t="s">
        <v>330</v>
      </c>
      <c r="W1197" s="34"/>
    </row>
    <row r="1198" spans="11:25" x14ac:dyDescent="0.25">
      <c r="K1198" s="241"/>
      <c r="L1198" s="242"/>
      <c r="M1198" s="38" t="s">
        <v>75</v>
      </c>
      <c r="P1198" s="243">
        <v>277</v>
      </c>
      <c r="Q1198" s="244">
        <v>267</v>
      </c>
      <c r="R1198" s="245" t="s">
        <v>330</v>
      </c>
      <c r="S1198" s="245"/>
      <c r="T1198" s="246">
        <v>92.67</v>
      </c>
      <c r="U1198" s="246"/>
      <c r="V1198" s="247" t="s">
        <v>330</v>
      </c>
      <c r="W1198" s="34"/>
    </row>
    <row r="1199" spans="11:25" x14ac:dyDescent="0.25">
      <c r="K1199" s="241"/>
      <c r="L1199" s="242"/>
      <c r="M1199" s="90" t="s">
        <v>76</v>
      </c>
      <c r="N1199" s="90"/>
      <c r="O1199" s="90"/>
      <c r="P1199" s="256">
        <v>598</v>
      </c>
      <c r="Q1199" s="257">
        <v>598</v>
      </c>
      <c r="R1199" s="258">
        <v>328.55</v>
      </c>
      <c r="S1199" s="258"/>
      <c r="T1199" s="259">
        <v>51.11</v>
      </c>
      <c r="U1199" s="259"/>
      <c r="V1199" s="247" t="s">
        <v>330</v>
      </c>
      <c r="W1199" s="34"/>
    </row>
    <row r="1200" spans="11:25" x14ac:dyDescent="0.25">
      <c r="K1200" s="241"/>
      <c r="L1200" s="242"/>
      <c r="M1200" s="38" t="s">
        <v>77</v>
      </c>
      <c r="P1200" s="243">
        <v>594</v>
      </c>
      <c r="Q1200" s="244">
        <v>553</v>
      </c>
      <c r="R1200" s="245" t="s">
        <v>330</v>
      </c>
      <c r="S1200" s="245"/>
      <c r="T1200" s="246">
        <v>70.91</v>
      </c>
      <c r="U1200" s="246"/>
      <c r="V1200" s="247" t="s">
        <v>330</v>
      </c>
      <c r="W1200" s="34"/>
    </row>
    <row r="1201" spans="11:23" x14ac:dyDescent="0.25">
      <c r="K1201" s="248"/>
      <c r="L1201" s="242"/>
      <c r="M1201" s="90" t="s">
        <v>78</v>
      </c>
      <c r="N1201" s="90"/>
      <c r="O1201" s="90"/>
      <c r="P1201" s="256">
        <v>558</v>
      </c>
      <c r="Q1201" s="257">
        <v>656</v>
      </c>
      <c r="R1201" s="258" t="s">
        <v>330</v>
      </c>
      <c r="S1201" s="258"/>
      <c r="T1201" s="259">
        <v>75.790000000000006</v>
      </c>
      <c r="U1201" s="259"/>
      <c r="V1201" s="260" t="s">
        <v>330</v>
      </c>
      <c r="W1201" s="34"/>
    </row>
    <row r="1202" spans="11:23" x14ac:dyDescent="0.25">
      <c r="K1202" s="233" t="s">
        <v>79</v>
      </c>
      <c r="L1202" s="234"/>
      <c r="M1202" s="72" t="s">
        <v>80</v>
      </c>
      <c r="N1202" s="72"/>
      <c r="O1202" s="72"/>
      <c r="P1202" s="261">
        <v>3376</v>
      </c>
      <c r="Q1202" s="262">
        <v>3844</v>
      </c>
      <c r="R1202" s="263">
        <v>326.12</v>
      </c>
      <c r="S1202" s="263"/>
      <c r="T1202" s="264">
        <v>60.39</v>
      </c>
      <c r="U1202" s="264"/>
      <c r="V1202" s="265" t="s">
        <v>330</v>
      </c>
      <c r="W1202" s="34"/>
    </row>
    <row r="1203" spans="11:23" x14ac:dyDescent="0.25">
      <c r="K1203" s="241"/>
      <c r="L1203" s="242"/>
      <c r="M1203" s="90" t="s">
        <v>81</v>
      </c>
      <c r="N1203" s="90"/>
      <c r="O1203" s="90"/>
      <c r="P1203" s="256">
        <v>4728</v>
      </c>
      <c r="Q1203" s="257">
        <v>4954</v>
      </c>
      <c r="R1203" s="258" t="s">
        <v>330</v>
      </c>
      <c r="S1203" s="258"/>
      <c r="T1203" s="259">
        <v>90.22</v>
      </c>
      <c r="U1203" s="259"/>
      <c r="V1203" s="260" t="s">
        <v>330</v>
      </c>
      <c r="W1203" s="34"/>
    </row>
    <row r="1204" spans="11:23" x14ac:dyDescent="0.25">
      <c r="K1204" s="241"/>
      <c r="L1204" s="242"/>
      <c r="M1204" s="38" t="s">
        <v>82</v>
      </c>
      <c r="P1204" s="243">
        <v>6406</v>
      </c>
      <c r="Q1204" s="244">
        <v>5218</v>
      </c>
      <c r="R1204" s="245" t="s">
        <v>330</v>
      </c>
      <c r="S1204" s="245"/>
      <c r="T1204" s="246">
        <v>5.25</v>
      </c>
      <c r="U1204" s="246"/>
      <c r="V1204" s="247" t="s">
        <v>330</v>
      </c>
      <c r="W1204" s="34"/>
    </row>
    <row r="1205" spans="11:23" x14ac:dyDescent="0.25">
      <c r="K1205" s="248"/>
      <c r="L1205" s="249"/>
      <c r="M1205" s="250" t="s">
        <v>1</v>
      </c>
      <c r="N1205" s="250"/>
      <c r="O1205" s="250"/>
      <c r="P1205" s="251">
        <v>7085</v>
      </c>
      <c r="Q1205" s="252">
        <v>7375</v>
      </c>
      <c r="R1205" s="258">
        <v>218.36</v>
      </c>
      <c r="S1205" s="253"/>
      <c r="T1205" s="254">
        <v>88.78</v>
      </c>
      <c r="U1205" s="254"/>
      <c r="V1205" s="255" t="s">
        <v>330</v>
      </c>
      <c r="W1205" s="34"/>
    </row>
    <row r="1206" spans="11:23" x14ac:dyDescent="0.25">
      <c r="K1206" s="275" t="s">
        <v>83</v>
      </c>
      <c r="L1206" s="276"/>
      <c r="M1206" s="276" t="s">
        <v>84</v>
      </c>
      <c r="N1206" s="276"/>
      <c r="O1206" s="276"/>
      <c r="P1206" s="283">
        <v>2</v>
      </c>
      <c r="Q1206" s="284">
        <v>10</v>
      </c>
      <c r="R1206" s="285">
        <v>616.89</v>
      </c>
      <c r="S1206" s="285"/>
      <c r="T1206" s="286">
        <v>61.25</v>
      </c>
      <c r="U1206" s="286"/>
      <c r="V1206" s="287" t="s">
        <v>330</v>
      </c>
      <c r="W1206" s="34"/>
    </row>
    <row r="1207" spans="11:23" x14ac:dyDescent="0.25">
      <c r="K1207" s="275" t="s">
        <v>85</v>
      </c>
      <c r="L1207" s="276"/>
      <c r="M1207" s="277" t="s">
        <v>86</v>
      </c>
      <c r="N1207" s="277"/>
      <c r="O1207" s="277"/>
      <c r="P1207" s="278">
        <v>18</v>
      </c>
      <c r="Q1207" s="279">
        <v>17</v>
      </c>
      <c r="R1207" s="280" t="s">
        <v>330</v>
      </c>
      <c r="S1207" s="280"/>
      <c r="T1207" s="281">
        <v>30.96</v>
      </c>
      <c r="U1207" s="281"/>
      <c r="V1207" s="282" t="s">
        <v>330</v>
      </c>
      <c r="W1207" s="34"/>
    </row>
    <row r="1208" spans="11:23" x14ac:dyDescent="0.25">
      <c r="K1208" s="71" t="s">
        <v>87</v>
      </c>
      <c r="L1208" s="72"/>
      <c r="M1208" s="72" t="s">
        <v>88</v>
      </c>
      <c r="N1208" s="72"/>
      <c r="O1208" s="72"/>
      <c r="P1208" s="261">
        <v>41</v>
      </c>
      <c r="Q1208" s="262">
        <v>41</v>
      </c>
      <c r="R1208" s="263" t="s">
        <v>330</v>
      </c>
      <c r="S1208" s="263"/>
      <c r="T1208" s="264">
        <v>76.900000000000006</v>
      </c>
      <c r="U1208" s="264"/>
      <c r="V1208" s="265" t="s">
        <v>330</v>
      </c>
      <c r="W1208" s="34"/>
    </row>
    <row r="1209" spans="11:23" x14ac:dyDescent="0.25">
      <c r="K1209" s="71">
        <v>0</v>
      </c>
      <c r="L1209" s="72"/>
      <c r="M1209" s="235" t="s">
        <v>435</v>
      </c>
      <c r="N1209" s="235"/>
      <c r="O1209" s="235"/>
      <c r="P1209" s="236">
        <v>2</v>
      </c>
      <c r="Q1209" s="237">
        <v>20</v>
      </c>
      <c r="R1209" s="238">
        <v>412.63</v>
      </c>
      <c r="S1209" s="238"/>
      <c r="T1209" s="239">
        <v>84.43</v>
      </c>
      <c r="U1209" s="239"/>
      <c r="V1209" s="240" t="s">
        <v>688</v>
      </c>
      <c r="W1209" s="34"/>
    </row>
    <row r="1210" spans="11:23" x14ac:dyDescent="0.25">
      <c r="K1210" s="54">
        <v>0</v>
      </c>
      <c r="M1210" s="38" t="s">
        <v>436</v>
      </c>
      <c r="P1210" s="243">
        <v>44</v>
      </c>
      <c r="Q1210" s="244">
        <v>45</v>
      </c>
      <c r="R1210" s="245" t="s">
        <v>330</v>
      </c>
      <c r="S1210" s="245"/>
      <c r="T1210" s="246">
        <v>0</v>
      </c>
      <c r="U1210" s="246"/>
      <c r="V1210" s="247" t="s">
        <v>330</v>
      </c>
      <c r="W1210" s="34"/>
    </row>
    <row r="1211" spans="11:23" x14ac:dyDescent="0.25">
      <c r="K1211" s="54">
        <v>0</v>
      </c>
      <c r="M1211" s="90" t="s">
        <v>437</v>
      </c>
      <c r="N1211" s="90"/>
      <c r="O1211" s="90"/>
      <c r="P1211" s="256">
        <v>6</v>
      </c>
      <c r="Q1211" s="257">
        <v>46</v>
      </c>
      <c r="R1211" s="258" t="s">
        <v>330</v>
      </c>
      <c r="S1211" s="258"/>
      <c r="T1211" s="259">
        <v>0</v>
      </c>
      <c r="U1211" s="259"/>
      <c r="V1211" s="260" t="s">
        <v>330</v>
      </c>
      <c r="W1211" s="34"/>
    </row>
    <row r="1212" spans="11:23" x14ac:dyDescent="0.25">
      <c r="K1212" s="54">
        <v>0</v>
      </c>
      <c r="M1212" s="38" t="s">
        <v>438</v>
      </c>
      <c r="P1212" s="243">
        <v>135</v>
      </c>
      <c r="Q1212" s="244">
        <v>136</v>
      </c>
      <c r="R1212" s="245" t="s">
        <v>330</v>
      </c>
      <c r="S1212" s="245"/>
      <c r="T1212" s="246">
        <v>93.55</v>
      </c>
      <c r="U1212" s="246"/>
      <c r="V1212" s="247" t="s">
        <v>330</v>
      </c>
      <c r="W1212" s="34"/>
    </row>
    <row r="1213" spans="11:23" x14ac:dyDescent="0.25">
      <c r="K1213" s="71">
        <v>0</v>
      </c>
      <c r="L1213" s="72"/>
      <c r="M1213" s="235" t="s">
        <v>439</v>
      </c>
      <c r="N1213" s="235"/>
      <c r="O1213" s="235"/>
      <c r="P1213" s="236">
        <v>5</v>
      </c>
      <c r="Q1213" s="237">
        <v>0</v>
      </c>
      <c r="R1213" s="238">
        <v>442.46</v>
      </c>
      <c r="S1213" s="238"/>
      <c r="T1213" s="239">
        <v>14.74</v>
      </c>
      <c r="U1213" s="239"/>
      <c r="V1213" s="240" t="s">
        <v>330</v>
      </c>
      <c r="W1213" s="34"/>
    </row>
    <row r="1214" spans="11:23" x14ac:dyDescent="0.25">
      <c r="K1214" s="54">
        <v>0</v>
      </c>
      <c r="M1214" s="38" t="s">
        <v>525</v>
      </c>
      <c r="P1214" s="243">
        <v>0</v>
      </c>
      <c r="Q1214" s="244">
        <v>5</v>
      </c>
      <c r="R1214" s="245">
        <v>0</v>
      </c>
      <c r="S1214" s="245"/>
      <c r="T1214" s="246">
        <v>0</v>
      </c>
      <c r="U1214" s="246"/>
      <c r="V1214" s="247" t="s">
        <v>330</v>
      </c>
      <c r="W1214" s="34"/>
    </row>
    <row r="1215" spans="11:23" x14ac:dyDescent="0.25">
      <c r="K1215" s="54">
        <v>0</v>
      </c>
      <c r="M1215" s="38" t="s">
        <v>440</v>
      </c>
      <c r="P1215" s="243">
        <v>114</v>
      </c>
      <c r="Q1215" s="244">
        <v>0</v>
      </c>
      <c r="R1215" s="245">
        <v>362.87</v>
      </c>
      <c r="S1215" s="245"/>
      <c r="T1215" s="246">
        <v>60.77</v>
      </c>
      <c r="U1215" s="246"/>
      <c r="V1215" s="247" t="s">
        <v>330</v>
      </c>
      <c r="W1215" s="34"/>
    </row>
    <row r="1216" spans="11:23" x14ac:dyDescent="0.25">
      <c r="K1216" s="64">
        <v>0</v>
      </c>
      <c r="L1216" s="65"/>
      <c r="M1216" s="250" t="s">
        <v>441</v>
      </c>
      <c r="N1216" s="250"/>
      <c r="O1216" s="250"/>
      <c r="P1216" s="251">
        <v>118</v>
      </c>
      <c r="Q1216" s="252">
        <v>123</v>
      </c>
      <c r="R1216" s="253">
        <v>398.59</v>
      </c>
      <c r="S1216" s="253"/>
      <c r="T1216" s="254">
        <v>85.38</v>
      </c>
      <c r="U1216" s="254"/>
      <c r="V1216" s="255" t="s">
        <v>682</v>
      </c>
      <c r="W1216" s="34"/>
    </row>
    <row r="1217" spans="1:24" x14ac:dyDescent="0.25">
      <c r="K1217" s="64" t="s">
        <v>89</v>
      </c>
      <c r="L1217" s="65"/>
      <c r="M1217" s="250" t="s">
        <v>90</v>
      </c>
      <c r="N1217" s="250"/>
      <c r="O1217" s="250"/>
      <c r="P1217" s="251">
        <v>25</v>
      </c>
      <c r="Q1217" s="252">
        <v>60</v>
      </c>
      <c r="R1217" s="253">
        <v>708.43</v>
      </c>
      <c r="S1217" s="253"/>
      <c r="T1217" s="254">
        <v>65.31</v>
      </c>
      <c r="U1217" s="254"/>
      <c r="V1217" s="255" t="s">
        <v>330</v>
      </c>
      <c r="W1217" s="34"/>
    </row>
    <row r="1218" spans="1:24" x14ac:dyDescent="0.25">
      <c r="K1218" s="389"/>
      <c r="L1218" s="242"/>
      <c r="M1218" s="90" t="s">
        <v>91</v>
      </c>
      <c r="N1218" s="90"/>
      <c r="O1218" s="90"/>
      <c r="P1218" s="256">
        <v>69</v>
      </c>
      <c r="Q1218" s="257">
        <v>71</v>
      </c>
      <c r="R1218" s="258">
        <v>613.82000000000005</v>
      </c>
      <c r="S1218" s="258"/>
      <c r="T1218" s="259">
        <v>40.619999999999997</v>
      </c>
      <c r="U1218" s="259"/>
      <c r="V1218" s="260" t="s">
        <v>330</v>
      </c>
      <c r="W1218" s="34"/>
    </row>
    <row r="1219" spans="1:24" x14ac:dyDescent="0.25">
      <c r="K1219" s="389"/>
      <c r="L1219" s="242"/>
      <c r="M1219" s="38" t="s">
        <v>36</v>
      </c>
      <c r="P1219" s="243">
        <v>180</v>
      </c>
      <c r="Q1219" s="244">
        <v>177</v>
      </c>
      <c r="R1219" s="245">
        <v>456.78</v>
      </c>
      <c r="S1219" s="245"/>
      <c r="T1219" s="246">
        <v>46.27</v>
      </c>
      <c r="U1219" s="246"/>
      <c r="V1219" s="247" t="s">
        <v>330</v>
      </c>
      <c r="W1219" s="34"/>
    </row>
    <row r="1220" spans="1:24" x14ac:dyDescent="0.25">
      <c r="K1220" s="389"/>
      <c r="L1220" s="242"/>
      <c r="M1220" s="90" t="s">
        <v>92</v>
      </c>
      <c r="N1220" s="90"/>
      <c r="O1220" s="90"/>
      <c r="P1220" s="256">
        <v>184</v>
      </c>
      <c r="Q1220" s="257">
        <v>74</v>
      </c>
      <c r="R1220" s="258" t="s">
        <v>330</v>
      </c>
      <c r="S1220" s="258"/>
      <c r="T1220" s="259">
        <v>78.849999999999994</v>
      </c>
      <c r="U1220" s="259"/>
      <c r="V1220" s="260" t="s">
        <v>689</v>
      </c>
      <c r="W1220" s="34"/>
    </row>
    <row r="1221" spans="1:24" x14ac:dyDescent="0.25">
      <c r="K1221" s="389"/>
      <c r="L1221" s="242"/>
      <c r="M1221" s="38" t="s">
        <v>526</v>
      </c>
      <c r="P1221" s="243">
        <v>0</v>
      </c>
      <c r="Q1221" s="244">
        <v>114</v>
      </c>
      <c r="R1221" s="245" t="s">
        <v>330</v>
      </c>
      <c r="S1221" s="245"/>
      <c r="T1221" s="246">
        <v>0</v>
      </c>
      <c r="U1221" s="246"/>
      <c r="V1221" s="247" t="s">
        <v>330</v>
      </c>
      <c r="W1221" s="34"/>
    </row>
    <row r="1222" spans="1:24" x14ac:dyDescent="0.25">
      <c r="K1222" s="389"/>
      <c r="L1222" s="242"/>
      <c r="M1222" s="90" t="s">
        <v>162</v>
      </c>
      <c r="N1222" s="90"/>
      <c r="O1222" s="90"/>
      <c r="P1222" s="256">
        <v>167</v>
      </c>
      <c r="Q1222" s="257">
        <v>93</v>
      </c>
      <c r="R1222" s="258">
        <v>251.17</v>
      </c>
      <c r="S1222" s="258"/>
      <c r="T1222" s="259">
        <v>67</v>
      </c>
      <c r="U1222" s="259"/>
      <c r="V1222" s="260" t="s">
        <v>330</v>
      </c>
      <c r="W1222" s="34"/>
    </row>
    <row r="1223" spans="1:24" x14ac:dyDescent="0.25">
      <c r="K1223" s="389"/>
      <c r="L1223" s="242"/>
      <c r="M1223" s="38" t="s">
        <v>163</v>
      </c>
      <c r="P1223" s="243">
        <v>68</v>
      </c>
      <c r="Q1223" s="244">
        <v>66</v>
      </c>
      <c r="R1223" s="245" t="s">
        <v>330</v>
      </c>
      <c r="S1223" s="245"/>
      <c r="T1223" s="246">
        <v>85.93</v>
      </c>
      <c r="U1223" s="246"/>
      <c r="V1223" s="247" t="s">
        <v>330</v>
      </c>
      <c r="X1223" s="38"/>
    </row>
    <row r="1224" spans="1:24" x14ac:dyDescent="0.25">
      <c r="K1224" s="390"/>
      <c r="L1224" s="249"/>
      <c r="M1224" s="90" t="s">
        <v>93</v>
      </c>
      <c r="N1224" s="90"/>
      <c r="O1224" s="90"/>
      <c r="P1224" s="256">
        <v>206</v>
      </c>
      <c r="Q1224" s="257">
        <v>204</v>
      </c>
      <c r="R1224" s="258" t="s">
        <v>330</v>
      </c>
      <c r="S1224" s="258"/>
      <c r="T1224" s="259">
        <v>86</v>
      </c>
      <c r="U1224" s="259"/>
      <c r="V1224" s="260" t="s">
        <v>330</v>
      </c>
      <c r="X1224" s="38"/>
    </row>
    <row r="1225" spans="1:24" x14ac:dyDescent="0.25">
      <c r="K1225" s="150" t="s">
        <v>434</v>
      </c>
      <c r="L1225" s="150"/>
      <c r="M1225" s="150" t="s">
        <v>456</v>
      </c>
      <c r="N1225" s="150"/>
      <c r="O1225" s="150" t="s">
        <v>433</v>
      </c>
      <c r="P1225" s="150" t="s">
        <v>399</v>
      </c>
      <c r="Q1225" s="150" t="s">
        <v>398</v>
      </c>
      <c r="R1225" s="150" t="s">
        <v>457</v>
      </c>
      <c r="S1225" s="150"/>
      <c r="T1225" s="150" t="s">
        <v>458</v>
      </c>
      <c r="U1225" s="150"/>
      <c r="W1225" s="150"/>
      <c r="X1225" s="38"/>
    </row>
    <row r="1226" spans="1:24" x14ac:dyDescent="0.25">
      <c r="K1226" s="288" t="s">
        <v>410</v>
      </c>
      <c r="L1226" s="288"/>
      <c r="M1226" s="131">
        <v>34.700000000000003</v>
      </c>
      <c r="N1226" s="131"/>
      <c r="O1226" s="131">
        <v>149</v>
      </c>
      <c r="P1226" s="131">
        <v>71</v>
      </c>
      <c r="Q1226" s="131">
        <v>74</v>
      </c>
      <c r="R1226" s="289">
        <v>4990</v>
      </c>
      <c r="S1226" s="131"/>
      <c r="T1226" s="290">
        <v>5839</v>
      </c>
      <c r="U1226" s="289"/>
      <c r="W1226" s="134"/>
      <c r="X1226" s="38"/>
    </row>
    <row r="1227" spans="1:24" x14ac:dyDescent="0.25">
      <c r="K1227" s="288" t="s">
        <v>411</v>
      </c>
      <c r="L1227" s="288"/>
      <c r="M1227" s="131">
        <v>34</v>
      </c>
      <c r="N1227" s="131"/>
      <c r="O1227" s="131">
        <v>161</v>
      </c>
      <c r="P1227" s="131">
        <v>69</v>
      </c>
      <c r="Q1227" s="131">
        <v>71</v>
      </c>
      <c r="R1227" s="289">
        <v>4093</v>
      </c>
      <c r="S1227" s="131"/>
      <c r="T1227" s="290">
        <v>4698</v>
      </c>
      <c r="U1227" s="289"/>
      <c r="W1227" s="134"/>
      <c r="X1227" s="38"/>
    </row>
    <row r="1228" spans="1:24" x14ac:dyDescent="0.25">
      <c r="K1228" s="288" t="s">
        <v>412</v>
      </c>
      <c r="L1228" s="288"/>
      <c r="M1228" s="131">
        <v>58.6</v>
      </c>
      <c r="N1228" s="131"/>
      <c r="O1228" s="131">
        <v>116</v>
      </c>
      <c r="P1228" s="131">
        <v>75</v>
      </c>
      <c r="Q1228" s="131">
        <v>75</v>
      </c>
      <c r="R1228" s="289">
        <v>555</v>
      </c>
      <c r="S1228" s="131"/>
      <c r="T1228" s="290">
        <v>1119</v>
      </c>
      <c r="U1228" s="289"/>
      <c r="W1228" s="134"/>
      <c r="X1228" s="38"/>
    </row>
    <row r="1229" spans="1:24" x14ac:dyDescent="0.25">
      <c r="K1229" s="288" t="s">
        <v>413</v>
      </c>
      <c r="L1229" s="288"/>
      <c r="M1229" s="131">
        <v>37.6</v>
      </c>
      <c r="N1229" s="131"/>
      <c r="O1229" s="131">
        <v>48</v>
      </c>
      <c r="P1229" s="131">
        <v>36</v>
      </c>
      <c r="Q1229" s="131">
        <v>37</v>
      </c>
      <c r="R1229" s="289">
        <v>850</v>
      </c>
      <c r="S1229" s="131"/>
      <c r="T1229" s="290">
        <v>793</v>
      </c>
      <c r="U1229" s="289"/>
      <c r="W1229" s="134"/>
      <c r="X1229" s="38"/>
    </row>
    <row r="1230" spans="1:24" ht="15.75" x14ac:dyDescent="0.25">
      <c r="A1230" s="58"/>
      <c r="K1230" s="288" t="s">
        <v>414</v>
      </c>
      <c r="L1230" s="288"/>
      <c r="M1230" s="131">
        <v>60.1</v>
      </c>
      <c r="N1230" s="131"/>
      <c r="O1230" s="131">
        <v>93</v>
      </c>
      <c r="P1230" s="131">
        <v>52</v>
      </c>
      <c r="Q1230" s="131">
        <v>53</v>
      </c>
      <c r="R1230" s="289">
        <v>8641</v>
      </c>
      <c r="S1230" s="131"/>
      <c r="T1230" s="290">
        <v>8302</v>
      </c>
      <c r="U1230" s="289"/>
      <c r="W1230" s="134"/>
    </row>
    <row r="1231" spans="1:24" x14ac:dyDescent="0.25">
      <c r="A1231" s="59" t="s">
        <v>563</v>
      </c>
      <c r="K1231" s="288" t="s">
        <v>266</v>
      </c>
      <c r="L1231" s="288"/>
      <c r="M1231" s="131">
        <v>61</v>
      </c>
      <c r="N1231" s="131"/>
      <c r="O1231" s="131">
        <v>121</v>
      </c>
      <c r="P1231" s="131">
        <v>81</v>
      </c>
      <c r="Q1231" s="131">
        <v>82</v>
      </c>
      <c r="R1231" s="289">
        <v>688</v>
      </c>
      <c r="S1231" s="131"/>
      <c r="T1231" s="290">
        <v>853</v>
      </c>
      <c r="U1231" s="289"/>
      <c r="W1231" s="134"/>
    </row>
    <row r="1232" spans="1:24" x14ac:dyDescent="0.25">
      <c r="K1232" s="288" t="s">
        <v>528</v>
      </c>
      <c r="L1232" s="288"/>
      <c r="M1232" s="131">
        <v>33.1</v>
      </c>
      <c r="N1232" s="131"/>
      <c r="O1232" s="131">
        <v>92</v>
      </c>
      <c r="P1232" s="131">
        <v>83</v>
      </c>
      <c r="Q1232" s="131">
        <v>91</v>
      </c>
      <c r="R1232" s="289">
        <v>173</v>
      </c>
      <c r="S1232" s="131"/>
      <c r="T1232" s="290">
        <v>301</v>
      </c>
    </row>
    <row r="1233" spans="11:25" x14ac:dyDescent="0.25">
      <c r="K1233" s="288" t="s">
        <v>527</v>
      </c>
      <c r="L1233" s="288"/>
      <c r="M1233" s="131">
        <v>82.6</v>
      </c>
      <c r="N1233" s="131"/>
      <c r="O1233" s="131">
        <v>202</v>
      </c>
      <c r="P1233" s="131">
        <v>72</v>
      </c>
      <c r="Q1233" s="131">
        <v>75</v>
      </c>
      <c r="R1233" s="289">
        <v>821</v>
      </c>
      <c r="S1233" s="131"/>
      <c r="T1233" s="290">
        <v>879</v>
      </c>
    </row>
    <row r="1236" spans="11:25" ht="15" customHeight="1" x14ac:dyDescent="0.25">
      <c r="K1236" s="71" t="s">
        <v>554</v>
      </c>
      <c r="L1236" s="72"/>
      <c r="M1236" s="276" t="s">
        <v>555</v>
      </c>
      <c r="N1236" s="276"/>
      <c r="O1236" s="276"/>
      <c r="P1236" s="445">
        <v>11</v>
      </c>
      <c r="Q1236" s="446">
        <v>84</v>
      </c>
      <c r="R1236" s="447">
        <v>281.47000000000003</v>
      </c>
      <c r="S1236" s="447"/>
      <c r="T1236" s="286">
        <v>34.92</v>
      </c>
      <c r="U1236" s="286"/>
      <c r="V1236" s="448" t="s">
        <v>330</v>
      </c>
    </row>
    <row r="1237" spans="11:25" ht="15" customHeight="1" x14ac:dyDescent="0.25">
      <c r="K1237" s="71" t="s">
        <v>556</v>
      </c>
      <c r="L1237" s="72"/>
      <c r="M1237" s="235" t="s">
        <v>557</v>
      </c>
      <c r="N1237" s="235"/>
      <c r="O1237" s="235"/>
      <c r="P1237" s="392">
        <v>51</v>
      </c>
      <c r="Q1237" s="393">
        <v>51</v>
      </c>
      <c r="R1237" s="394" t="s">
        <v>330</v>
      </c>
      <c r="S1237" s="395"/>
      <c r="T1237" s="239">
        <v>76.09</v>
      </c>
      <c r="U1237" s="396"/>
      <c r="V1237" s="436" t="s">
        <v>330</v>
      </c>
    </row>
    <row r="1238" spans="11:25" ht="15" customHeight="1" x14ac:dyDescent="0.25">
      <c r="K1238" s="64"/>
      <c r="L1238" s="65"/>
      <c r="M1238" s="38" t="s">
        <v>558</v>
      </c>
      <c r="P1238" s="55">
        <v>47</v>
      </c>
      <c r="Q1238" s="57">
        <v>47</v>
      </c>
      <c r="R1238" s="391" t="s">
        <v>330</v>
      </c>
      <c r="S1238" s="391"/>
      <c r="T1238" s="246">
        <v>0</v>
      </c>
      <c r="U1238" s="246"/>
      <c r="V1238" s="435" t="s">
        <v>330</v>
      </c>
      <c r="Y1238" s="38"/>
    </row>
    <row r="1239" spans="11:25" x14ac:dyDescent="0.25">
      <c r="K1239" s="71" t="s">
        <v>559</v>
      </c>
      <c r="L1239" s="72"/>
      <c r="M1239" s="235" t="s">
        <v>560</v>
      </c>
      <c r="N1239" s="235"/>
      <c r="O1239" s="235"/>
      <c r="P1239" s="392">
        <v>69</v>
      </c>
      <c r="Q1239" s="393">
        <v>82</v>
      </c>
      <c r="R1239" s="394" t="s">
        <v>330</v>
      </c>
      <c r="S1239" s="395"/>
      <c r="T1239" s="239">
        <v>65.62</v>
      </c>
      <c r="U1239" s="396"/>
      <c r="V1239" s="436" t="s">
        <v>690</v>
      </c>
      <c r="Y1239" s="38"/>
    </row>
    <row r="1240" spans="11:25" x14ac:dyDescent="0.25">
      <c r="K1240" s="71" t="s">
        <v>561</v>
      </c>
      <c r="L1240" s="72"/>
      <c r="M1240" s="38" t="s">
        <v>562</v>
      </c>
      <c r="P1240" s="55">
        <v>56</v>
      </c>
      <c r="Q1240" s="57">
        <v>56</v>
      </c>
      <c r="R1240" s="391" t="s">
        <v>330</v>
      </c>
      <c r="S1240" s="391"/>
      <c r="T1240" s="246">
        <v>67.61</v>
      </c>
      <c r="U1240" s="246"/>
      <c r="V1240" s="435" t="s">
        <v>330</v>
      </c>
      <c r="Y1240" s="38"/>
    </row>
    <row r="1241" spans="11:25" x14ac:dyDescent="0.25">
      <c r="K1241" s="71" t="s">
        <v>94</v>
      </c>
      <c r="L1241" s="72"/>
      <c r="M1241" s="235" t="s">
        <v>95</v>
      </c>
      <c r="N1241" s="235"/>
      <c r="O1241" s="235"/>
      <c r="P1241" s="392">
        <v>67</v>
      </c>
      <c r="Q1241" s="393">
        <v>73</v>
      </c>
      <c r="R1241" s="394">
        <v>799.9</v>
      </c>
      <c r="S1241" s="395"/>
      <c r="T1241" s="239">
        <v>64.180000000000007</v>
      </c>
      <c r="U1241" s="396"/>
      <c r="V1241" s="436" t="s">
        <v>330</v>
      </c>
      <c r="Y1241" s="38"/>
    </row>
    <row r="1242" spans="11:25" x14ac:dyDescent="0.25">
      <c r="K1242" s="54"/>
      <c r="M1242" s="38" t="s">
        <v>96</v>
      </c>
      <c r="P1242" s="55">
        <v>71</v>
      </c>
      <c r="Q1242" s="57">
        <v>73</v>
      </c>
      <c r="R1242" s="391" t="s">
        <v>330</v>
      </c>
      <c r="S1242" s="397"/>
      <c r="T1242" s="246">
        <v>62</v>
      </c>
      <c r="U1242" s="52"/>
      <c r="V1242" s="435" t="s">
        <v>330</v>
      </c>
    </row>
    <row r="1243" spans="11:25" x14ac:dyDescent="0.25">
      <c r="K1243" s="64"/>
      <c r="L1243" s="65"/>
      <c r="M1243" s="250" t="s">
        <v>97</v>
      </c>
      <c r="N1243" s="250"/>
      <c r="O1243" s="250"/>
      <c r="P1243" s="398">
        <v>87</v>
      </c>
      <c r="Q1243" s="399">
        <v>2</v>
      </c>
      <c r="R1243" s="400">
        <v>607.5</v>
      </c>
      <c r="S1243" s="401"/>
      <c r="T1243" s="254">
        <v>67.34</v>
      </c>
      <c r="U1243" s="402"/>
      <c r="V1243" s="437" t="s">
        <v>330</v>
      </c>
    </row>
    <row r="1244" spans="11:25" x14ac:dyDescent="0.25">
      <c r="K1244" s="71" t="s">
        <v>147</v>
      </c>
      <c r="L1244" s="72"/>
      <c r="M1244" s="72" t="s">
        <v>98</v>
      </c>
      <c r="N1244" s="72"/>
      <c r="O1244" s="72"/>
      <c r="P1244" s="303">
        <v>584</v>
      </c>
      <c r="Q1244" s="324">
        <v>452</v>
      </c>
      <c r="R1244" s="304">
        <v>725.01</v>
      </c>
      <c r="S1244" s="305"/>
      <c r="T1244" s="306">
        <v>49.3</v>
      </c>
      <c r="U1244" s="72"/>
      <c r="V1244" s="438" t="s">
        <v>330</v>
      </c>
    </row>
    <row r="1245" spans="11:25" x14ac:dyDescent="0.25">
      <c r="K1245" s="54"/>
      <c r="M1245" s="90" t="s">
        <v>99</v>
      </c>
      <c r="N1245" s="90"/>
      <c r="O1245" s="90"/>
      <c r="P1245" s="307">
        <v>561</v>
      </c>
      <c r="Q1245" s="322">
        <v>513</v>
      </c>
      <c r="R1245" s="308">
        <v>605.92999999999995</v>
      </c>
      <c r="S1245" s="309"/>
      <c r="T1245" s="310">
        <v>77.94</v>
      </c>
      <c r="U1245" s="90"/>
      <c r="V1245" s="439" t="s">
        <v>330</v>
      </c>
    </row>
    <row r="1246" spans="11:25" x14ac:dyDescent="0.25">
      <c r="K1246" s="54"/>
      <c r="M1246" s="38" t="s">
        <v>100</v>
      </c>
      <c r="P1246" s="295">
        <v>639</v>
      </c>
      <c r="Q1246" s="321">
        <v>936</v>
      </c>
      <c r="R1246" s="296">
        <v>502.9</v>
      </c>
      <c r="S1246" s="297"/>
      <c r="T1246" s="298">
        <v>84.71</v>
      </c>
      <c r="V1246" s="440" t="s">
        <v>330</v>
      </c>
    </row>
    <row r="1247" spans="11:25" x14ac:dyDescent="0.25">
      <c r="K1247" s="54"/>
      <c r="M1247" s="90" t="s">
        <v>101</v>
      </c>
      <c r="N1247" s="90"/>
      <c r="O1247" s="90"/>
      <c r="P1247" s="307">
        <v>928</v>
      </c>
      <c r="Q1247" s="322">
        <v>909</v>
      </c>
      <c r="R1247" s="308" t="s">
        <v>330</v>
      </c>
      <c r="S1247" s="309"/>
      <c r="T1247" s="310">
        <v>93.92</v>
      </c>
      <c r="U1247" s="90"/>
      <c r="V1247" s="439" t="s">
        <v>330</v>
      </c>
    </row>
    <row r="1248" spans="11:25" x14ac:dyDescent="0.25">
      <c r="K1248" s="54"/>
      <c r="M1248" s="38" t="s">
        <v>164</v>
      </c>
      <c r="P1248" s="295">
        <v>1117</v>
      </c>
      <c r="Q1248" s="321">
        <v>1180</v>
      </c>
      <c r="R1248" s="296" t="s">
        <v>330</v>
      </c>
      <c r="S1248" s="297"/>
      <c r="T1248" s="298">
        <v>67.760000000000005</v>
      </c>
      <c r="V1248" s="440" t="s">
        <v>330</v>
      </c>
    </row>
    <row r="1249" spans="11:22" x14ac:dyDescent="0.25">
      <c r="K1249" s="54"/>
      <c r="M1249" s="90" t="s">
        <v>102</v>
      </c>
      <c r="N1249" s="90"/>
      <c r="O1249" s="90"/>
      <c r="P1249" s="307">
        <v>0</v>
      </c>
      <c r="Q1249" s="322">
        <v>1010</v>
      </c>
      <c r="R1249" s="308" t="s">
        <v>330</v>
      </c>
      <c r="S1249" s="309"/>
      <c r="T1249" s="310">
        <v>0</v>
      </c>
      <c r="U1249" s="90"/>
      <c r="V1249" s="439" t="s">
        <v>330</v>
      </c>
    </row>
    <row r="1250" spans="11:22" x14ac:dyDescent="0.25">
      <c r="K1250" s="64"/>
      <c r="L1250" s="65"/>
      <c r="M1250" s="65" t="s">
        <v>544</v>
      </c>
      <c r="N1250" s="65"/>
      <c r="O1250" s="65"/>
      <c r="P1250" s="311">
        <v>1036</v>
      </c>
      <c r="Q1250" s="347">
        <v>1053</v>
      </c>
      <c r="R1250" s="318" t="s">
        <v>330</v>
      </c>
      <c r="S1250" s="312"/>
      <c r="T1250" s="313">
        <v>53.95</v>
      </c>
      <c r="U1250" s="65"/>
      <c r="V1250" s="441" t="s">
        <v>330</v>
      </c>
    </row>
    <row r="1251" spans="11:22" x14ac:dyDescent="0.25">
      <c r="K1251" s="71" t="s">
        <v>103</v>
      </c>
      <c r="L1251" s="72"/>
      <c r="M1251" s="72" t="s">
        <v>624</v>
      </c>
      <c r="N1251" s="72"/>
      <c r="O1251" s="72"/>
      <c r="P1251" s="303">
        <v>108</v>
      </c>
      <c r="Q1251" s="324">
        <v>326</v>
      </c>
      <c r="R1251" s="304">
        <v>757.33</v>
      </c>
      <c r="S1251" s="305"/>
      <c r="T1251" s="306">
        <v>74.930000000000007</v>
      </c>
      <c r="U1251" s="72"/>
      <c r="V1251" s="438" t="s">
        <v>330</v>
      </c>
    </row>
    <row r="1252" spans="11:22" x14ac:dyDescent="0.25">
      <c r="K1252" s="54"/>
      <c r="M1252" s="38" t="s">
        <v>165</v>
      </c>
      <c r="P1252" s="295">
        <v>318</v>
      </c>
      <c r="Q1252" s="321">
        <v>401</v>
      </c>
      <c r="R1252" s="296">
        <v>703.57</v>
      </c>
      <c r="S1252" s="297"/>
      <c r="T1252" s="298">
        <v>41.07</v>
      </c>
      <c r="V1252" s="440" t="s">
        <v>690</v>
      </c>
    </row>
    <row r="1253" spans="11:22" x14ac:dyDescent="0.25">
      <c r="K1253" s="64"/>
      <c r="L1253" s="65"/>
      <c r="M1253" s="250" t="s">
        <v>104</v>
      </c>
      <c r="N1253" s="250"/>
      <c r="O1253" s="250"/>
      <c r="P1253" s="299">
        <v>421</v>
      </c>
      <c r="Q1253" s="323">
        <v>424</v>
      </c>
      <c r="R1253" s="300">
        <v>658.68</v>
      </c>
      <c r="S1253" s="301"/>
      <c r="T1253" s="302">
        <v>73.599999999999994</v>
      </c>
      <c r="U1253" s="250"/>
      <c r="V1253" s="442" t="s">
        <v>330</v>
      </c>
    </row>
    <row r="1254" spans="11:22" x14ac:dyDescent="0.25">
      <c r="K1254" s="71" t="s">
        <v>105</v>
      </c>
      <c r="L1254" s="72"/>
      <c r="M1254" s="72" t="s">
        <v>166</v>
      </c>
      <c r="N1254" s="72"/>
      <c r="O1254" s="72"/>
      <c r="P1254" s="303">
        <v>76</v>
      </c>
      <c r="Q1254" s="324">
        <v>79</v>
      </c>
      <c r="R1254" s="304" t="s">
        <v>330</v>
      </c>
      <c r="S1254" s="305"/>
      <c r="T1254" s="306">
        <v>47.57</v>
      </c>
      <c r="U1254" s="72"/>
      <c r="V1254" s="438" t="s">
        <v>330</v>
      </c>
    </row>
    <row r="1255" spans="11:22" x14ac:dyDescent="0.25">
      <c r="K1255" s="54"/>
      <c r="M1255" s="90" t="s">
        <v>106</v>
      </c>
      <c r="N1255" s="90"/>
      <c r="O1255" s="90"/>
      <c r="P1255" s="307">
        <v>43</v>
      </c>
      <c r="Q1255" s="322">
        <v>59</v>
      </c>
      <c r="R1255" s="308">
        <v>596.08000000000004</v>
      </c>
      <c r="S1255" s="309"/>
      <c r="T1255" s="310">
        <v>80.52</v>
      </c>
      <c r="U1255" s="90"/>
      <c r="V1255" s="439" t="s">
        <v>330</v>
      </c>
    </row>
    <row r="1256" spans="11:22" x14ac:dyDescent="0.25">
      <c r="K1256" s="64"/>
      <c r="L1256" s="65"/>
      <c r="M1256" s="65" t="s">
        <v>167</v>
      </c>
      <c r="N1256" s="65"/>
      <c r="O1256" s="65"/>
      <c r="P1256" s="311">
        <v>1273</v>
      </c>
      <c r="Q1256" s="347">
        <v>1164</v>
      </c>
      <c r="R1256" s="296" t="s">
        <v>330</v>
      </c>
      <c r="S1256" s="312"/>
      <c r="T1256" s="313">
        <v>46.64</v>
      </c>
      <c r="U1256" s="65"/>
      <c r="V1256" s="441" t="s">
        <v>691</v>
      </c>
    </row>
    <row r="1257" spans="11:22" x14ac:dyDescent="0.25">
      <c r="K1257" s="275" t="s">
        <v>148</v>
      </c>
      <c r="L1257" s="276"/>
      <c r="M1257" s="277" t="s">
        <v>149</v>
      </c>
      <c r="N1257" s="277"/>
      <c r="O1257" s="277"/>
      <c r="P1257" s="314">
        <v>98</v>
      </c>
      <c r="Q1257" s="332">
        <v>81</v>
      </c>
      <c r="R1257" s="315">
        <v>547.45000000000005</v>
      </c>
      <c r="S1257" s="316"/>
      <c r="T1257" s="317">
        <v>67.22</v>
      </c>
      <c r="U1257" s="277"/>
      <c r="V1257" s="443" t="s">
        <v>330</v>
      </c>
    </row>
    <row r="1258" spans="11:22" x14ac:dyDescent="0.25">
      <c r="K1258" s="71" t="s">
        <v>107</v>
      </c>
      <c r="L1258" s="72"/>
      <c r="M1258" s="72" t="s">
        <v>108</v>
      </c>
      <c r="N1258" s="72"/>
      <c r="O1258" s="72"/>
      <c r="P1258" s="303">
        <v>77</v>
      </c>
      <c r="Q1258" s="324">
        <v>219</v>
      </c>
      <c r="R1258" s="304">
        <v>639.72</v>
      </c>
      <c r="S1258" s="305"/>
      <c r="T1258" s="306">
        <v>71.64</v>
      </c>
      <c r="U1258" s="72"/>
      <c r="V1258" s="438" t="s">
        <v>692</v>
      </c>
    </row>
    <row r="1259" spans="11:22" x14ac:dyDescent="0.25">
      <c r="K1259" s="54"/>
      <c r="M1259" s="90" t="s">
        <v>109</v>
      </c>
      <c r="N1259" s="90"/>
      <c r="O1259" s="90"/>
      <c r="P1259" s="307">
        <v>752</v>
      </c>
      <c r="Q1259" s="322">
        <v>854</v>
      </c>
      <c r="R1259" s="308">
        <v>475.28</v>
      </c>
      <c r="S1259" s="309"/>
      <c r="T1259" s="310">
        <v>65.97</v>
      </c>
      <c r="U1259" s="90"/>
      <c r="V1259" s="439" t="s">
        <v>330</v>
      </c>
    </row>
    <row r="1260" spans="11:22" x14ac:dyDescent="0.25">
      <c r="K1260" s="64"/>
      <c r="L1260" s="65"/>
      <c r="M1260" s="65" t="s">
        <v>110</v>
      </c>
      <c r="N1260" s="65"/>
      <c r="O1260" s="65"/>
      <c r="P1260" s="311">
        <v>944</v>
      </c>
      <c r="Q1260" s="347">
        <v>1118</v>
      </c>
      <c r="R1260" s="296">
        <v>368.36</v>
      </c>
      <c r="S1260" s="312"/>
      <c r="T1260" s="313">
        <v>71.290000000000006</v>
      </c>
      <c r="U1260" s="65"/>
      <c r="V1260" s="441" t="s">
        <v>330</v>
      </c>
    </row>
    <row r="1261" spans="11:22" x14ac:dyDescent="0.25">
      <c r="K1261" s="71" t="s">
        <v>111</v>
      </c>
      <c r="L1261" s="72"/>
      <c r="M1261" s="235" t="s">
        <v>112</v>
      </c>
      <c r="N1261" s="235"/>
      <c r="O1261" s="235"/>
      <c r="P1261" s="291">
        <v>30</v>
      </c>
      <c r="Q1261" s="320">
        <v>39</v>
      </c>
      <c r="R1261" s="292">
        <v>489.62</v>
      </c>
      <c r="S1261" s="293"/>
      <c r="T1261" s="294">
        <v>103.4</v>
      </c>
      <c r="U1261" s="235"/>
      <c r="V1261" s="444" t="s">
        <v>693</v>
      </c>
    </row>
    <row r="1262" spans="11:22" x14ac:dyDescent="0.25">
      <c r="K1262" s="54"/>
      <c r="M1262" s="38" t="s">
        <v>113</v>
      </c>
      <c r="P1262" s="295">
        <v>182</v>
      </c>
      <c r="Q1262" s="321">
        <v>162</v>
      </c>
      <c r="R1262" s="296">
        <v>320.99</v>
      </c>
      <c r="S1262" s="297"/>
      <c r="T1262" s="298">
        <v>64.209999999999994</v>
      </c>
      <c r="V1262" s="440" t="s">
        <v>330</v>
      </c>
    </row>
    <row r="1263" spans="11:22" x14ac:dyDescent="0.25">
      <c r="K1263" s="54"/>
      <c r="M1263" s="90" t="s">
        <v>114</v>
      </c>
      <c r="N1263" s="90"/>
      <c r="O1263" s="90"/>
      <c r="P1263" s="307">
        <v>149</v>
      </c>
      <c r="Q1263" s="322">
        <v>110</v>
      </c>
      <c r="R1263" s="308" t="s">
        <v>330</v>
      </c>
      <c r="S1263" s="309"/>
      <c r="T1263" s="310">
        <v>83.46</v>
      </c>
      <c r="U1263" s="90"/>
      <c r="V1263" s="439" t="s">
        <v>694</v>
      </c>
    </row>
    <row r="1264" spans="11:22" x14ac:dyDescent="0.25">
      <c r="K1264" s="54"/>
      <c r="M1264" s="38" t="s">
        <v>115</v>
      </c>
      <c r="P1264" s="295">
        <v>121</v>
      </c>
      <c r="Q1264" s="321">
        <v>225</v>
      </c>
      <c r="R1264" s="296" t="s">
        <v>330</v>
      </c>
      <c r="S1264" s="297"/>
      <c r="T1264" s="298">
        <v>79.48</v>
      </c>
      <c r="V1264" s="440" t="s">
        <v>330</v>
      </c>
    </row>
    <row r="1265" spans="11:24" x14ac:dyDescent="0.25">
      <c r="K1265" s="64"/>
      <c r="L1265" s="65"/>
      <c r="M1265" s="250" t="s">
        <v>116</v>
      </c>
      <c r="N1265" s="250"/>
      <c r="O1265" s="250"/>
      <c r="P1265" s="299">
        <v>248</v>
      </c>
      <c r="Q1265" s="323">
        <v>375</v>
      </c>
      <c r="R1265" s="308" t="s">
        <v>330</v>
      </c>
      <c r="S1265" s="301"/>
      <c r="T1265" s="302">
        <v>70.48</v>
      </c>
      <c r="U1265" s="250"/>
      <c r="V1265" s="442" t="s">
        <v>330</v>
      </c>
    </row>
    <row r="1266" spans="11:24" x14ac:dyDescent="0.25">
      <c r="K1266" s="71" t="s">
        <v>117</v>
      </c>
      <c r="L1266" s="72"/>
      <c r="M1266" s="72" t="s">
        <v>118</v>
      </c>
      <c r="N1266" s="72"/>
      <c r="O1266" s="72"/>
      <c r="P1266" s="303">
        <v>44</v>
      </c>
      <c r="Q1266" s="324">
        <v>34</v>
      </c>
      <c r="R1266" s="304" t="s">
        <v>330</v>
      </c>
      <c r="S1266" s="305"/>
      <c r="T1266" s="306">
        <v>19</v>
      </c>
      <c r="U1266" s="72"/>
      <c r="V1266" s="438" t="s">
        <v>330</v>
      </c>
    </row>
    <row r="1267" spans="11:24" x14ac:dyDescent="0.25">
      <c r="K1267" s="54"/>
      <c r="M1267" s="90" t="s">
        <v>119</v>
      </c>
      <c r="N1267" s="90"/>
      <c r="O1267" s="90"/>
      <c r="P1267" s="307">
        <v>59</v>
      </c>
      <c r="Q1267" s="322">
        <v>57</v>
      </c>
      <c r="R1267" s="308" t="s">
        <v>330</v>
      </c>
      <c r="S1267" s="309"/>
      <c r="T1267" s="310">
        <v>135.47999999999999</v>
      </c>
      <c r="U1267" s="90"/>
      <c r="V1267" s="439" t="s">
        <v>695</v>
      </c>
      <c r="X1267" s="38"/>
    </row>
    <row r="1268" spans="11:24" x14ac:dyDescent="0.25">
      <c r="K1268" s="64"/>
      <c r="L1268" s="65"/>
      <c r="M1268" s="65" t="s">
        <v>120</v>
      </c>
      <c r="N1268" s="65"/>
      <c r="O1268" s="65"/>
      <c r="P1268" s="311">
        <v>88</v>
      </c>
      <c r="Q1268" s="347">
        <v>97</v>
      </c>
      <c r="R1268" s="318" t="s">
        <v>330</v>
      </c>
      <c r="S1268" s="312"/>
      <c r="T1268" s="313">
        <v>0</v>
      </c>
      <c r="U1268" s="65"/>
      <c r="V1268" s="441" t="s">
        <v>696</v>
      </c>
      <c r="X1268" s="38"/>
    </row>
    <row r="1269" spans="11:24" x14ac:dyDescent="0.25">
      <c r="K1269" s="275" t="s">
        <v>121</v>
      </c>
      <c r="L1269" s="276"/>
      <c r="M1269" s="277" t="s">
        <v>122</v>
      </c>
      <c r="N1269" s="277"/>
      <c r="O1269" s="277"/>
      <c r="P1269" s="314">
        <v>15</v>
      </c>
      <c r="Q1269" s="332">
        <v>17</v>
      </c>
      <c r="R1269" s="315">
        <v>836.52</v>
      </c>
      <c r="S1269" s="316"/>
      <c r="T1269" s="317">
        <v>45.1</v>
      </c>
      <c r="U1269" s="277"/>
      <c r="V1269" s="443" t="s">
        <v>330</v>
      </c>
      <c r="W1269" s="434"/>
      <c r="X1269" s="38"/>
    </row>
    <row r="1270" spans="11:24" x14ac:dyDescent="0.25">
      <c r="W1270" s="151"/>
      <c r="X1270" s="38"/>
    </row>
    <row r="1271" spans="11:24" x14ac:dyDescent="0.25">
      <c r="W1271" s="151"/>
      <c r="X1271" s="38"/>
    </row>
    <row r="1272" spans="11:24" x14ac:dyDescent="0.25">
      <c r="W1272" s="151"/>
    </row>
    <row r="1273" spans="11:24" x14ac:dyDescent="0.25">
      <c r="W1273" s="151"/>
    </row>
    <row r="1276" spans="11:24" x14ac:dyDescent="0.25">
      <c r="K1276" s="150" t="s">
        <v>434</v>
      </c>
      <c r="L1276" s="150"/>
      <c r="M1276" s="150" t="s">
        <v>456</v>
      </c>
      <c r="N1276" s="150"/>
      <c r="O1276" s="150" t="s">
        <v>433</v>
      </c>
      <c r="P1276" s="150" t="s">
        <v>399</v>
      </c>
      <c r="Q1276" s="150" t="s">
        <v>398</v>
      </c>
      <c r="R1276" s="150" t="s">
        <v>457</v>
      </c>
      <c r="S1276" s="150"/>
      <c r="T1276" s="150" t="s">
        <v>458</v>
      </c>
      <c r="U1276" s="150"/>
    </row>
    <row r="1277" spans="11:24" x14ac:dyDescent="0.25">
      <c r="K1277" s="141" t="s">
        <v>415</v>
      </c>
      <c r="L1277" s="151"/>
      <c r="M1277" s="151">
        <v>61.8</v>
      </c>
      <c r="N1277" s="151"/>
      <c r="O1277" s="151">
        <v>64</v>
      </c>
      <c r="P1277" s="151">
        <v>69</v>
      </c>
      <c r="Q1277" s="151">
        <v>70</v>
      </c>
      <c r="R1277" s="319">
        <v>3310</v>
      </c>
      <c r="S1277" s="151"/>
      <c r="T1277" s="319">
        <v>4585</v>
      </c>
      <c r="U1277" s="319"/>
    </row>
    <row r="1278" spans="11:24" x14ac:dyDescent="0.25">
      <c r="K1278" s="141" t="s">
        <v>416</v>
      </c>
      <c r="L1278" s="151"/>
      <c r="M1278" s="151">
        <v>65.7</v>
      </c>
      <c r="N1278" s="151"/>
      <c r="O1278" s="151">
        <v>35</v>
      </c>
      <c r="P1278" s="151">
        <v>47</v>
      </c>
      <c r="Q1278" s="151">
        <v>82</v>
      </c>
      <c r="R1278" s="319">
        <v>369</v>
      </c>
      <c r="S1278" s="151"/>
      <c r="T1278" s="319">
        <v>352</v>
      </c>
      <c r="U1278" s="319"/>
    </row>
    <row r="1279" spans="11:24" x14ac:dyDescent="0.25">
      <c r="K1279" s="141" t="s">
        <v>417</v>
      </c>
      <c r="L1279" s="151"/>
      <c r="M1279" s="151">
        <v>72.3</v>
      </c>
      <c r="N1279" s="151"/>
      <c r="O1279" s="151">
        <v>35</v>
      </c>
      <c r="P1279" s="151">
        <v>101</v>
      </c>
      <c r="Q1279" s="151">
        <v>105</v>
      </c>
      <c r="R1279" s="319">
        <v>3811</v>
      </c>
      <c r="S1279" s="151"/>
      <c r="T1279" s="319">
        <v>3643</v>
      </c>
      <c r="U1279" s="319"/>
    </row>
    <row r="1280" spans="11:24" x14ac:dyDescent="0.25">
      <c r="K1280" s="141" t="s">
        <v>418</v>
      </c>
      <c r="L1280" s="151"/>
      <c r="M1280" s="151">
        <v>44.7</v>
      </c>
      <c r="N1280" s="151"/>
      <c r="O1280" s="151">
        <v>69</v>
      </c>
      <c r="P1280" s="151">
        <v>83</v>
      </c>
      <c r="Q1280" s="151">
        <v>83</v>
      </c>
      <c r="R1280" s="319">
        <v>103</v>
      </c>
      <c r="S1280" s="151"/>
      <c r="T1280" s="319">
        <v>252</v>
      </c>
      <c r="U1280" s="319"/>
    </row>
    <row r="1281" spans="1:22" x14ac:dyDescent="0.25">
      <c r="K1281" s="141" t="s">
        <v>528</v>
      </c>
      <c r="L1281" s="151"/>
      <c r="M1281" s="151">
        <v>33.1</v>
      </c>
      <c r="N1281" s="151"/>
      <c r="O1281" s="151">
        <v>92</v>
      </c>
      <c r="P1281" s="151">
        <v>83</v>
      </c>
      <c r="Q1281" s="151">
        <v>91</v>
      </c>
      <c r="R1281" s="319">
        <v>173</v>
      </c>
      <c r="S1281" s="151"/>
      <c r="T1281" s="319">
        <v>301</v>
      </c>
    </row>
    <row r="1282" spans="1:22" x14ac:dyDescent="0.25">
      <c r="A1282" s="59" t="s">
        <v>487</v>
      </c>
    </row>
    <row r="1294" spans="1:22" x14ac:dyDescent="0.25">
      <c r="K1294" s="483" t="s">
        <v>123</v>
      </c>
      <c r="L1294" s="234"/>
      <c r="M1294" s="235" t="s">
        <v>124</v>
      </c>
      <c r="N1294" s="235"/>
      <c r="O1294" s="235"/>
      <c r="P1294" s="291">
        <v>123</v>
      </c>
      <c r="Q1294" s="320">
        <v>956</v>
      </c>
      <c r="R1294" s="292">
        <v>446.85</v>
      </c>
      <c r="S1294" s="293"/>
      <c r="T1294" s="294">
        <v>54.5</v>
      </c>
      <c r="U1294" s="235"/>
      <c r="V1294" s="444" t="s">
        <v>330</v>
      </c>
    </row>
    <row r="1295" spans="1:22" x14ac:dyDescent="0.25">
      <c r="K1295" s="484"/>
      <c r="L1295" s="242"/>
      <c r="M1295" s="38" t="s">
        <v>125</v>
      </c>
      <c r="P1295" s="295">
        <v>1007</v>
      </c>
      <c r="Q1295" s="321">
        <v>1086</v>
      </c>
      <c r="R1295" s="296">
        <v>332.35</v>
      </c>
      <c r="S1295" s="297"/>
      <c r="T1295" s="298">
        <v>77.27</v>
      </c>
      <c r="V1295" s="440" t="s">
        <v>330</v>
      </c>
    </row>
    <row r="1296" spans="1:22" x14ac:dyDescent="0.25">
      <c r="K1296" s="484"/>
      <c r="L1296" s="242"/>
      <c r="M1296" s="90" t="s">
        <v>126</v>
      </c>
      <c r="N1296" s="90"/>
      <c r="O1296" s="90"/>
      <c r="P1296" s="307">
        <v>1120</v>
      </c>
      <c r="Q1296" s="322">
        <v>1162</v>
      </c>
      <c r="R1296" s="308" t="s">
        <v>330</v>
      </c>
      <c r="S1296" s="309"/>
      <c r="T1296" s="310">
        <v>77.47</v>
      </c>
      <c r="U1296" s="90"/>
      <c r="V1296" s="439" t="s">
        <v>330</v>
      </c>
    </row>
    <row r="1297" spans="11:22" x14ac:dyDescent="0.25">
      <c r="K1297" s="484"/>
      <c r="L1297" s="242"/>
      <c r="M1297" s="38" t="s">
        <v>127</v>
      </c>
      <c r="P1297" s="295">
        <v>1361</v>
      </c>
      <c r="Q1297" s="321">
        <v>1614</v>
      </c>
      <c r="R1297" s="296">
        <v>262.44</v>
      </c>
      <c r="S1297" s="297"/>
      <c r="T1297" s="298">
        <v>70.37</v>
      </c>
      <c r="U1297" s="298"/>
      <c r="V1297" s="440" t="s">
        <v>330</v>
      </c>
    </row>
    <row r="1298" spans="11:22" x14ac:dyDescent="0.25">
      <c r="K1298" s="484"/>
      <c r="L1298" s="242"/>
      <c r="M1298" s="90" t="s">
        <v>128</v>
      </c>
      <c r="N1298" s="90"/>
      <c r="O1298" s="90"/>
      <c r="P1298" s="307">
        <v>1792</v>
      </c>
      <c r="Q1298" s="322">
        <v>1653</v>
      </c>
      <c r="R1298" s="308">
        <v>211.87</v>
      </c>
      <c r="S1298" s="309"/>
      <c r="T1298" s="310">
        <v>45.49</v>
      </c>
      <c r="U1298" s="90"/>
      <c r="V1298" s="439" t="s">
        <v>330</v>
      </c>
    </row>
    <row r="1299" spans="11:22" x14ac:dyDescent="0.25">
      <c r="K1299" s="484"/>
      <c r="L1299" s="242"/>
      <c r="M1299" s="38" t="s">
        <v>168</v>
      </c>
      <c r="P1299" s="295">
        <v>2566</v>
      </c>
      <c r="Q1299" s="321">
        <v>1768</v>
      </c>
      <c r="R1299" s="296">
        <v>155.28</v>
      </c>
      <c r="S1299" s="297"/>
      <c r="T1299" s="298">
        <v>84.15</v>
      </c>
      <c r="V1299" s="440" t="s">
        <v>330</v>
      </c>
    </row>
    <row r="1300" spans="11:22" x14ac:dyDescent="0.25">
      <c r="K1300" s="485"/>
      <c r="L1300" s="249"/>
      <c r="M1300" s="250" t="s">
        <v>129</v>
      </c>
      <c r="N1300" s="250"/>
      <c r="O1300" s="250"/>
      <c r="P1300" s="307">
        <v>4373</v>
      </c>
      <c r="Q1300" s="322">
        <v>5780</v>
      </c>
      <c r="R1300" s="308">
        <v>65.97</v>
      </c>
      <c r="S1300" s="301"/>
      <c r="T1300" s="310">
        <v>48.42</v>
      </c>
      <c r="U1300" s="250"/>
      <c r="V1300" s="439" t="s">
        <v>330</v>
      </c>
    </row>
    <row r="1301" spans="11:22" x14ac:dyDescent="0.25">
      <c r="K1301" s="71" t="s">
        <v>130</v>
      </c>
      <c r="L1301" s="72"/>
      <c r="M1301" s="72" t="s">
        <v>131</v>
      </c>
      <c r="N1301" s="72"/>
      <c r="O1301" s="72"/>
      <c r="P1301" s="303">
        <v>14</v>
      </c>
      <c r="Q1301" s="324">
        <v>25</v>
      </c>
      <c r="R1301" s="304">
        <v>822.12</v>
      </c>
      <c r="S1301" s="305"/>
      <c r="T1301" s="306">
        <v>47.47</v>
      </c>
      <c r="U1301" s="72"/>
      <c r="V1301" s="438" t="s">
        <v>330</v>
      </c>
    </row>
    <row r="1302" spans="11:22" x14ac:dyDescent="0.25">
      <c r="K1302" s="483" t="s">
        <v>132</v>
      </c>
      <c r="L1302" s="234"/>
      <c r="M1302" s="235" t="s">
        <v>133</v>
      </c>
      <c r="N1302" s="235"/>
      <c r="O1302" s="235"/>
      <c r="P1302" s="291">
        <v>416</v>
      </c>
      <c r="Q1302" s="320">
        <v>416</v>
      </c>
      <c r="R1302" s="292">
        <v>562.16</v>
      </c>
      <c r="S1302" s="293"/>
      <c r="T1302" s="294">
        <v>42.96</v>
      </c>
      <c r="U1302" s="235"/>
      <c r="V1302" s="444" t="s">
        <v>330</v>
      </c>
    </row>
    <row r="1303" spans="11:22" x14ac:dyDescent="0.25">
      <c r="K1303" s="484"/>
      <c r="L1303" s="242"/>
      <c r="M1303" s="38" t="s">
        <v>134</v>
      </c>
      <c r="P1303" s="295">
        <v>650</v>
      </c>
      <c r="Q1303" s="321">
        <v>888</v>
      </c>
      <c r="R1303" s="296">
        <v>387.34</v>
      </c>
      <c r="S1303" s="297"/>
      <c r="T1303" s="298">
        <v>41.26</v>
      </c>
      <c r="V1303" s="440" t="s">
        <v>330</v>
      </c>
    </row>
    <row r="1304" spans="11:22" x14ac:dyDescent="0.25">
      <c r="K1304" s="484"/>
      <c r="L1304" s="242"/>
      <c r="M1304" s="90" t="s">
        <v>135</v>
      </c>
      <c r="N1304" s="90"/>
      <c r="O1304" s="90"/>
      <c r="P1304" s="307">
        <v>870</v>
      </c>
      <c r="Q1304" s="322">
        <v>1026</v>
      </c>
      <c r="R1304" s="308">
        <v>303.45</v>
      </c>
      <c r="S1304" s="309"/>
      <c r="T1304" s="310">
        <v>87.55</v>
      </c>
      <c r="U1304" s="90"/>
      <c r="V1304" s="439" t="s">
        <v>330</v>
      </c>
    </row>
    <row r="1305" spans="11:22" x14ac:dyDescent="0.25">
      <c r="K1305" s="484"/>
      <c r="L1305" s="242"/>
      <c r="M1305" s="38" t="s">
        <v>136</v>
      </c>
      <c r="P1305" s="295">
        <v>1026</v>
      </c>
      <c r="Q1305" s="321">
        <v>118</v>
      </c>
      <c r="R1305" s="296" t="s">
        <v>330</v>
      </c>
      <c r="S1305" s="297"/>
      <c r="T1305" s="298">
        <v>80.86</v>
      </c>
      <c r="V1305" s="440" t="s">
        <v>330</v>
      </c>
    </row>
    <row r="1306" spans="11:22" x14ac:dyDescent="0.25">
      <c r="K1306" s="484"/>
      <c r="L1306" s="242"/>
      <c r="M1306" s="90" t="s">
        <v>137</v>
      </c>
      <c r="N1306" s="90"/>
      <c r="O1306" s="90"/>
      <c r="P1306" s="307">
        <v>807</v>
      </c>
      <c r="Q1306" s="322">
        <v>807</v>
      </c>
      <c r="R1306" s="308" t="s">
        <v>330</v>
      </c>
      <c r="S1306" s="309"/>
      <c r="T1306" s="310">
        <v>58.85</v>
      </c>
      <c r="U1306" s="90"/>
      <c r="V1306" s="439" t="s">
        <v>330</v>
      </c>
    </row>
    <row r="1307" spans="11:22" x14ac:dyDescent="0.25">
      <c r="K1307" s="484"/>
      <c r="L1307" s="242"/>
      <c r="M1307" s="38" t="s">
        <v>138</v>
      </c>
      <c r="P1307" s="295">
        <v>118</v>
      </c>
      <c r="Q1307" s="321">
        <v>130</v>
      </c>
      <c r="R1307" s="296" t="s">
        <v>330</v>
      </c>
      <c r="S1307" s="297"/>
      <c r="T1307" s="298">
        <v>95.92</v>
      </c>
      <c r="V1307" s="440" t="s">
        <v>330</v>
      </c>
    </row>
    <row r="1308" spans="11:22" x14ac:dyDescent="0.25">
      <c r="K1308" s="485"/>
      <c r="L1308" s="249"/>
      <c r="M1308" s="250" t="s">
        <v>139</v>
      </c>
      <c r="N1308" s="250"/>
      <c r="O1308" s="250"/>
      <c r="P1308" s="299">
        <v>937</v>
      </c>
      <c r="Q1308" s="323">
        <v>1074</v>
      </c>
      <c r="R1308" s="308">
        <v>137.6</v>
      </c>
      <c r="S1308" s="301"/>
      <c r="T1308" s="302">
        <v>53.66</v>
      </c>
      <c r="U1308" s="250"/>
      <c r="V1308" s="442" t="s">
        <v>330</v>
      </c>
    </row>
    <row r="1309" spans="11:22" x14ac:dyDescent="0.25">
      <c r="K1309" s="492" t="s">
        <v>140</v>
      </c>
      <c r="L1309" s="325"/>
      <c r="M1309" s="72" t="s">
        <v>141</v>
      </c>
      <c r="N1309" s="72"/>
      <c r="O1309" s="72"/>
      <c r="P1309" s="303">
        <v>382</v>
      </c>
      <c r="Q1309" s="324">
        <v>149</v>
      </c>
      <c r="R1309" s="304">
        <v>490.19</v>
      </c>
      <c r="S1309" s="304"/>
      <c r="T1309" s="306">
        <v>39.369999999999997</v>
      </c>
      <c r="U1309" s="72"/>
      <c r="V1309" s="438" t="s">
        <v>330</v>
      </c>
    </row>
    <row r="1310" spans="11:22" x14ac:dyDescent="0.25">
      <c r="K1310" s="493"/>
      <c r="L1310" s="326"/>
      <c r="M1310" s="250" t="s">
        <v>142</v>
      </c>
      <c r="N1310" s="250"/>
      <c r="O1310" s="250"/>
      <c r="P1310" s="299">
        <v>142</v>
      </c>
      <c r="Q1310" s="323">
        <v>142</v>
      </c>
      <c r="R1310" s="300">
        <v>109.68</v>
      </c>
      <c r="S1310" s="301"/>
      <c r="T1310" s="302">
        <v>68</v>
      </c>
      <c r="U1310" s="250"/>
      <c r="V1310" s="442" t="s">
        <v>697</v>
      </c>
    </row>
    <row r="1311" spans="11:22" ht="15" customHeight="1" x14ac:dyDescent="0.25">
      <c r="K1311" s="275" t="s">
        <v>143</v>
      </c>
      <c r="L1311" s="276"/>
      <c r="M1311" s="276" t="s">
        <v>144</v>
      </c>
      <c r="N1311" s="276"/>
      <c r="O1311" s="276"/>
      <c r="P1311" s="327">
        <v>25</v>
      </c>
      <c r="Q1311" s="328">
        <v>12</v>
      </c>
      <c r="R1311" s="329">
        <v>113.38</v>
      </c>
      <c r="S1311" s="330"/>
      <c r="T1311" s="331">
        <v>85.17</v>
      </c>
      <c r="U1311" s="276"/>
      <c r="V1311" s="449" t="s">
        <v>330</v>
      </c>
    </row>
    <row r="1312" spans="11:22" x14ac:dyDescent="0.25">
      <c r="K1312" s="275" t="s">
        <v>145</v>
      </c>
      <c r="L1312" s="276"/>
      <c r="M1312" s="277" t="s">
        <v>146</v>
      </c>
      <c r="N1312" s="277"/>
      <c r="O1312" s="277"/>
      <c r="P1312" s="314">
        <v>153</v>
      </c>
      <c r="Q1312" s="332">
        <v>257</v>
      </c>
      <c r="R1312" s="315">
        <v>299.91000000000003</v>
      </c>
      <c r="S1312" s="316"/>
      <c r="T1312" s="317">
        <v>28.24</v>
      </c>
      <c r="U1312" s="277"/>
      <c r="V1312" s="443" t="s">
        <v>330</v>
      </c>
    </row>
    <row r="1313" spans="11:24" x14ac:dyDescent="0.25">
      <c r="K1313" s="275" t="s">
        <v>169</v>
      </c>
      <c r="L1313" s="276"/>
      <c r="M1313" s="276" t="s">
        <v>170</v>
      </c>
      <c r="N1313" s="276"/>
      <c r="O1313" s="276"/>
      <c r="P1313" s="327">
        <v>34</v>
      </c>
      <c r="Q1313" s="328">
        <v>34</v>
      </c>
      <c r="R1313" s="329" t="s">
        <v>330</v>
      </c>
      <c r="S1313" s="330"/>
      <c r="T1313" s="331">
        <v>8.6999999999999993</v>
      </c>
      <c r="U1313" s="276"/>
      <c r="V1313" s="449" t="s">
        <v>698</v>
      </c>
    </row>
    <row r="1314" spans="11:24" x14ac:dyDescent="0.25">
      <c r="K1314" s="275" t="s">
        <v>171</v>
      </c>
      <c r="L1314" s="276"/>
      <c r="M1314" s="277" t="s">
        <v>172</v>
      </c>
      <c r="N1314" s="277"/>
      <c r="O1314" s="277"/>
      <c r="P1314" s="314">
        <v>53</v>
      </c>
      <c r="Q1314" s="332">
        <v>97</v>
      </c>
      <c r="R1314" s="315" t="s">
        <v>330</v>
      </c>
      <c r="S1314" s="316"/>
      <c r="T1314" s="317">
        <v>18.149999999999999</v>
      </c>
      <c r="U1314" s="277"/>
      <c r="V1314" s="443" t="s">
        <v>330</v>
      </c>
    </row>
    <row r="1315" spans="11:24" x14ac:dyDescent="0.25">
      <c r="K1315" s="275" t="s">
        <v>152</v>
      </c>
      <c r="L1315" s="276"/>
      <c r="M1315" s="276" t="s">
        <v>153</v>
      </c>
      <c r="N1315" s="276"/>
      <c r="O1315" s="276"/>
      <c r="P1315" s="327">
        <v>80</v>
      </c>
      <c r="Q1315" s="328">
        <v>175</v>
      </c>
      <c r="R1315" s="329">
        <v>81.37</v>
      </c>
      <c r="S1315" s="330"/>
      <c r="T1315" s="331">
        <v>9.83</v>
      </c>
      <c r="U1315" s="276"/>
      <c r="V1315" s="449" t="s">
        <v>330</v>
      </c>
    </row>
    <row r="1316" spans="11:24" x14ac:dyDescent="0.25">
      <c r="K1316" s="275" t="s">
        <v>173</v>
      </c>
      <c r="L1316" s="276"/>
      <c r="M1316" s="277" t="s">
        <v>174</v>
      </c>
      <c r="N1316" s="277"/>
      <c r="O1316" s="277"/>
      <c r="P1316" s="314">
        <v>29</v>
      </c>
      <c r="Q1316" s="332">
        <v>27</v>
      </c>
      <c r="R1316" s="315" t="s">
        <v>330</v>
      </c>
      <c r="S1316" s="316"/>
      <c r="T1316" s="317">
        <v>95.89</v>
      </c>
      <c r="U1316" s="277"/>
      <c r="V1316" s="443" t="s">
        <v>330</v>
      </c>
    </row>
    <row r="1317" spans="11:24" x14ac:dyDescent="0.25">
      <c r="K1317" s="483" t="s">
        <v>175</v>
      </c>
      <c r="L1317" s="234"/>
      <c r="M1317" s="72" t="s">
        <v>176</v>
      </c>
      <c r="N1317" s="72"/>
      <c r="O1317" s="72"/>
      <c r="P1317" s="303">
        <v>2597</v>
      </c>
      <c r="Q1317" s="324">
        <v>2597</v>
      </c>
      <c r="R1317" s="304">
        <v>70.510000000000005</v>
      </c>
      <c r="S1317" s="305"/>
      <c r="T1317" s="306">
        <v>53.41</v>
      </c>
      <c r="U1317" s="72"/>
      <c r="V1317" s="438" t="s">
        <v>699</v>
      </c>
    </row>
    <row r="1318" spans="11:24" x14ac:dyDescent="0.25">
      <c r="K1318" s="485"/>
      <c r="L1318" s="249"/>
      <c r="M1318" s="250" t="s">
        <v>177</v>
      </c>
      <c r="N1318" s="250"/>
      <c r="O1318" s="250"/>
      <c r="P1318" s="299">
        <v>2541</v>
      </c>
      <c r="Q1318" s="323">
        <v>2556</v>
      </c>
      <c r="R1318" s="300">
        <v>82.5</v>
      </c>
      <c r="S1318" s="301"/>
      <c r="T1318" s="302">
        <v>0.94</v>
      </c>
      <c r="U1318" s="250"/>
      <c r="V1318" s="442" t="s">
        <v>330</v>
      </c>
      <c r="X1318" s="38"/>
    </row>
    <row r="1319" spans="11:24" x14ac:dyDescent="0.25">
      <c r="K1319" s="275" t="s">
        <v>178</v>
      </c>
      <c r="L1319" s="276"/>
      <c r="M1319" s="276" t="s">
        <v>179</v>
      </c>
      <c r="N1319" s="276"/>
      <c r="O1319" s="276"/>
      <c r="P1319" s="327">
        <v>116</v>
      </c>
      <c r="Q1319" s="328">
        <v>305</v>
      </c>
      <c r="R1319" s="329">
        <v>46.48</v>
      </c>
      <c r="S1319" s="330"/>
      <c r="T1319" s="331">
        <v>7.64</v>
      </c>
      <c r="U1319" s="276"/>
      <c r="V1319" s="449" t="s">
        <v>330</v>
      </c>
      <c r="X1319" s="38"/>
    </row>
    <row r="1320" spans="11:24" x14ac:dyDescent="0.25">
      <c r="K1320" s="463" t="s">
        <v>20</v>
      </c>
      <c r="L1320" s="72"/>
      <c r="M1320" s="276" t="s">
        <v>522</v>
      </c>
      <c r="N1320" s="276"/>
      <c r="O1320" s="276"/>
      <c r="P1320" s="327">
        <v>94</v>
      </c>
      <c r="Q1320" s="328">
        <v>88</v>
      </c>
      <c r="R1320" s="329" t="s">
        <v>330</v>
      </c>
      <c r="S1320" s="330"/>
      <c r="T1320" s="331">
        <v>90.15</v>
      </c>
      <c r="U1320" s="276"/>
      <c r="V1320" s="449" t="s">
        <v>700</v>
      </c>
      <c r="X1320" s="38"/>
    </row>
    <row r="1321" spans="11:24" x14ac:dyDescent="0.25">
      <c r="K1321" s="486"/>
      <c r="M1321" s="277" t="s">
        <v>422</v>
      </c>
      <c r="N1321" s="277"/>
      <c r="O1321" s="277"/>
      <c r="P1321" s="314">
        <v>39</v>
      </c>
      <c r="Q1321" s="332">
        <v>55</v>
      </c>
      <c r="R1321" s="315" t="s">
        <v>330</v>
      </c>
      <c r="S1321" s="316"/>
      <c r="T1321" s="317">
        <v>51.97</v>
      </c>
      <c r="U1321" s="277"/>
      <c r="V1321" s="443" t="s">
        <v>701</v>
      </c>
      <c r="X1321" s="38"/>
    </row>
    <row r="1322" spans="11:24" x14ac:dyDescent="0.25">
      <c r="K1322" s="464"/>
      <c r="L1322" s="379"/>
      <c r="M1322" s="276" t="s">
        <v>489</v>
      </c>
      <c r="N1322" s="276"/>
      <c r="O1322" s="276"/>
      <c r="P1322" s="327">
        <v>69</v>
      </c>
      <c r="Q1322" s="328">
        <v>75</v>
      </c>
      <c r="R1322" s="329" t="s">
        <v>330</v>
      </c>
      <c r="S1322" s="330"/>
      <c r="T1322" s="331">
        <v>84.65</v>
      </c>
      <c r="U1322" s="276"/>
      <c r="V1322" s="449" t="s">
        <v>330</v>
      </c>
    </row>
    <row r="1323" spans="11:24" x14ac:dyDescent="0.25">
      <c r="K1323" s="483" t="s">
        <v>490</v>
      </c>
      <c r="L1323" s="72"/>
      <c r="M1323" s="277" t="s">
        <v>545</v>
      </c>
      <c r="N1323" s="277"/>
      <c r="O1323" s="277"/>
      <c r="P1323" s="314">
        <v>467</v>
      </c>
      <c r="Q1323" s="332">
        <v>419</v>
      </c>
      <c r="R1323" s="315">
        <v>296.56</v>
      </c>
      <c r="S1323" s="316"/>
      <c r="T1323" s="317">
        <v>36.4</v>
      </c>
      <c r="U1323" s="277"/>
      <c r="V1323" s="443" t="s">
        <v>330</v>
      </c>
    </row>
    <row r="1324" spans="11:24" x14ac:dyDescent="0.25">
      <c r="K1324" s="484"/>
      <c r="L1324" s="72"/>
      <c r="M1324" s="277" t="s">
        <v>540</v>
      </c>
      <c r="N1324" s="277"/>
      <c r="O1324" s="277"/>
      <c r="P1324" s="314">
        <v>473</v>
      </c>
      <c r="Q1324" s="332">
        <v>492</v>
      </c>
      <c r="R1324" s="315" t="s">
        <v>330</v>
      </c>
      <c r="S1324" s="316"/>
      <c r="T1324" s="317">
        <v>48.33</v>
      </c>
      <c r="U1324" s="277"/>
      <c r="V1324" s="443" t="s">
        <v>330</v>
      </c>
    </row>
    <row r="1325" spans="11:24" x14ac:dyDescent="0.25">
      <c r="K1325" s="484"/>
      <c r="M1325" s="380" t="s">
        <v>542</v>
      </c>
      <c r="N1325" s="380"/>
      <c r="O1325" s="380"/>
      <c r="P1325" s="381">
        <v>588</v>
      </c>
      <c r="Q1325" s="382">
        <v>605</v>
      </c>
      <c r="R1325" s="383" t="s">
        <v>330</v>
      </c>
      <c r="S1325" s="384"/>
      <c r="T1325" s="385">
        <v>100</v>
      </c>
      <c r="U1325" s="380"/>
      <c r="V1325" s="450" t="s">
        <v>330</v>
      </c>
    </row>
    <row r="1326" spans="11:24" x14ac:dyDescent="0.25">
      <c r="K1326" s="485"/>
      <c r="L1326" s="65"/>
      <c r="M1326" s="277" t="s">
        <v>541</v>
      </c>
      <c r="N1326" s="277"/>
      <c r="O1326" s="277"/>
      <c r="P1326" s="314">
        <v>600</v>
      </c>
      <c r="Q1326" s="332">
        <v>614</v>
      </c>
      <c r="R1326" s="315" t="s">
        <v>330</v>
      </c>
      <c r="S1326" s="316"/>
      <c r="T1326" s="317">
        <v>142.29</v>
      </c>
      <c r="U1326" s="277"/>
      <c r="V1326" s="443" t="s">
        <v>330</v>
      </c>
    </row>
    <row r="1327" spans="11:24" x14ac:dyDescent="0.25">
      <c r="K1327" s="275" t="s">
        <v>553</v>
      </c>
      <c r="L1327" s="333"/>
      <c r="M1327" s="276" t="s">
        <v>552</v>
      </c>
      <c r="N1327" s="276"/>
      <c r="O1327" s="276"/>
      <c r="P1327" s="327">
        <v>107</v>
      </c>
      <c r="Q1327" s="328">
        <v>137</v>
      </c>
      <c r="R1327" s="329">
        <v>28.73</v>
      </c>
      <c r="S1327" s="330"/>
      <c r="T1327" s="331">
        <v>38.25</v>
      </c>
      <c r="U1327" s="276"/>
      <c r="V1327" s="449" t="s">
        <v>330</v>
      </c>
    </row>
    <row r="1328" spans="11:24" x14ac:dyDescent="0.25">
      <c r="K1328" s="275" t="s">
        <v>423</v>
      </c>
      <c r="L1328" s="333"/>
      <c r="M1328" s="276" t="s">
        <v>424</v>
      </c>
      <c r="N1328" s="276"/>
      <c r="O1328" s="276"/>
      <c r="P1328" s="327">
        <v>119</v>
      </c>
      <c r="Q1328" s="328">
        <v>172</v>
      </c>
      <c r="R1328" s="329" t="s">
        <v>330</v>
      </c>
      <c r="S1328" s="330"/>
      <c r="T1328" s="331">
        <v>7.27</v>
      </c>
      <c r="U1328" s="276"/>
      <c r="V1328" s="449" t="s">
        <v>330</v>
      </c>
      <c r="W1328" s="434"/>
    </row>
    <row r="1329" spans="1:23" x14ac:dyDescent="0.25">
      <c r="K1329" s="275" t="s">
        <v>507</v>
      </c>
      <c r="L1329" s="276"/>
      <c r="M1329" s="380" t="s">
        <v>508</v>
      </c>
      <c r="N1329" s="380"/>
      <c r="O1329" s="380"/>
      <c r="P1329" s="381">
        <v>105</v>
      </c>
      <c r="Q1329" s="382">
        <v>80</v>
      </c>
      <c r="R1329" s="383">
        <v>615.47</v>
      </c>
      <c r="S1329" s="384"/>
      <c r="T1329" s="385">
        <v>72.25</v>
      </c>
      <c r="U1329" s="380"/>
      <c r="V1329" s="450" t="s">
        <v>330</v>
      </c>
      <c r="W1329" s="287"/>
    </row>
    <row r="1330" spans="1:23" x14ac:dyDescent="0.25">
      <c r="K1330" s="463" t="s">
        <v>518</v>
      </c>
      <c r="L1330" s="72"/>
      <c r="M1330" s="277" t="s">
        <v>519</v>
      </c>
      <c r="N1330" s="277"/>
      <c r="O1330" s="277"/>
      <c r="P1330" s="314">
        <v>92</v>
      </c>
      <c r="Q1330" s="332">
        <v>118</v>
      </c>
      <c r="R1330" s="315" t="s">
        <v>330</v>
      </c>
      <c r="S1330" s="316"/>
      <c r="T1330" s="317">
        <v>-67.790000000000006</v>
      </c>
      <c r="U1330" s="277"/>
      <c r="V1330" s="443" t="s">
        <v>330</v>
      </c>
      <c r="W1330" s="287"/>
    </row>
    <row r="1331" spans="1:23" x14ac:dyDescent="0.25">
      <c r="K1331" s="464"/>
      <c r="L1331" s="65"/>
      <c r="M1331" s="380" t="s">
        <v>520</v>
      </c>
      <c r="N1331" s="380"/>
      <c r="O1331" s="380"/>
      <c r="P1331" s="381">
        <v>478</v>
      </c>
      <c r="Q1331" s="382">
        <v>520</v>
      </c>
      <c r="R1331" s="383" t="s">
        <v>330</v>
      </c>
      <c r="S1331" s="384"/>
      <c r="T1331" s="385">
        <v>-804.74</v>
      </c>
      <c r="U1331" s="380"/>
      <c r="V1331" s="450" t="s">
        <v>330</v>
      </c>
      <c r="W1331" s="287"/>
    </row>
    <row r="1332" spans="1:23" x14ac:dyDescent="0.25">
      <c r="K1332" s="370">
        <v>0</v>
      </c>
      <c r="L1332" s="276"/>
      <c r="M1332" s="277" t="s">
        <v>505</v>
      </c>
      <c r="N1332" s="277"/>
      <c r="O1332" s="277"/>
      <c r="P1332" s="314">
        <v>207</v>
      </c>
      <c r="Q1332" s="332">
        <v>0</v>
      </c>
      <c r="R1332" s="315" t="s">
        <v>330</v>
      </c>
      <c r="S1332" s="316"/>
      <c r="T1332" s="317">
        <v>0</v>
      </c>
      <c r="U1332" s="277"/>
      <c r="V1332" s="443" t="s">
        <v>330</v>
      </c>
    </row>
    <row r="1333" spans="1:23" x14ac:dyDescent="0.25">
      <c r="A1333" s="59" t="s">
        <v>488</v>
      </c>
      <c r="K1333" s="371">
        <v>0</v>
      </c>
      <c r="L1333" s="276"/>
      <c r="M1333" s="380" t="s">
        <v>506</v>
      </c>
      <c r="N1333" s="380"/>
      <c r="O1333" s="380"/>
      <c r="P1333" s="381">
        <v>0</v>
      </c>
      <c r="Q1333" s="382">
        <v>79</v>
      </c>
      <c r="R1333" s="383" t="s">
        <v>330</v>
      </c>
      <c r="S1333" s="384"/>
      <c r="T1333" s="385">
        <v>0</v>
      </c>
      <c r="U1333" s="380"/>
      <c r="V1333" s="386" t="s">
        <v>330</v>
      </c>
    </row>
    <row r="1334" spans="1:23" x14ac:dyDescent="0.25">
      <c r="P1334" s="387"/>
      <c r="Q1334" s="388"/>
      <c r="R1334" s="387"/>
    </row>
    <row r="1335" spans="1:23" x14ac:dyDescent="0.25">
      <c r="R1335" s="387"/>
    </row>
    <row r="1337" spans="1:23" x14ac:dyDescent="0.25">
      <c r="K1337" s="150" t="s">
        <v>434</v>
      </c>
      <c r="L1337" s="150"/>
      <c r="M1337" s="150" t="s">
        <v>456</v>
      </c>
      <c r="N1337" s="150"/>
      <c r="O1337" s="150" t="s">
        <v>433</v>
      </c>
      <c r="P1337" s="150" t="s">
        <v>399</v>
      </c>
      <c r="Q1337" s="150" t="s">
        <v>398</v>
      </c>
      <c r="R1337" s="150" t="s">
        <v>457</v>
      </c>
      <c r="S1337" s="150"/>
      <c r="T1337" s="150" t="s">
        <v>458</v>
      </c>
      <c r="U1337" s="369"/>
    </row>
    <row r="1338" spans="1:23" x14ac:dyDescent="0.25">
      <c r="K1338" s="141" t="s">
        <v>419</v>
      </c>
      <c r="L1338" s="151"/>
      <c r="M1338" s="151">
        <v>56.5</v>
      </c>
      <c r="N1338" s="151"/>
      <c r="O1338" s="151">
        <v>78</v>
      </c>
      <c r="P1338" s="151">
        <v>46</v>
      </c>
      <c r="Q1338" s="151">
        <v>46</v>
      </c>
      <c r="R1338" s="319">
        <v>6013</v>
      </c>
      <c r="S1338" s="151"/>
      <c r="T1338" s="319">
        <v>5855</v>
      </c>
      <c r="U1338" s="319"/>
    </row>
    <row r="1339" spans="1:23" x14ac:dyDescent="0.25">
      <c r="K1339" s="141" t="s">
        <v>420</v>
      </c>
      <c r="L1339" s="151"/>
      <c r="M1339" s="151">
        <v>44.3</v>
      </c>
      <c r="N1339" s="151"/>
      <c r="O1339" s="151">
        <v>66</v>
      </c>
      <c r="P1339" s="151">
        <v>39</v>
      </c>
      <c r="Q1339" s="151">
        <v>39</v>
      </c>
      <c r="R1339" s="319">
        <v>3094</v>
      </c>
      <c r="S1339" s="151"/>
      <c r="T1339" s="319">
        <v>3446</v>
      </c>
      <c r="U1339" s="319"/>
    </row>
    <row r="1340" spans="1:23" x14ac:dyDescent="0.25">
      <c r="K1340" s="141" t="s">
        <v>421</v>
      </c>
      <c r="L1340" s="151"/>
      <c r="M1340" s="151">
        <v>26.7</v>
      </c>
      <c r="N1340" s="151"/>
      <c r="O1340" s="151">
        <v>71</v>
      </c>
      <c r="P1340" s="151">
        <v>72</v>
      </c>
      <c r="Q1340" s="151">
        <v>72</v>
      </c>
      <c r="R1340" s="319">
        <v>99</v>
      </c>
      <c r="S1340" s="151"/>
      <c r="T1340" s="319">
        <v>87</v>
      </c>
      <c r="U1340" s="319"/>
    </row>
    <row r="1341" spans="1:23" x14ac:dyDescent="0.25">
      <c r="K1341" s="141" t="s">
        <v>478</v>
      </c>
      <c r="L1341" s="151"/>
      <c r="M1341" s="151">
        <v>20.399999999999999</v>
      </c>
      <c r="N1341" s="151"/>
      <c r="O1341" s="151">
        <v>50</v>
      </c>
      <c r="P1341" s="151">
        <v>39</v>
      </c>
      <c r="Q1341" s="151">
        <v>43</v>
      </c>
      <c r="R1341" s="319">
        <v>1500</v>
      </c>
      <c r="S1341" s="151"/>
      <c r="T1341" s="319">
        <v>1690</v>
      </c>
      <c r="U1341" s="319"/>
    </row>
    <row r="1383" spans="1:9" x14ac:dyDescent="0.25">
      <c r="A1383" s="59" t="s">
        <v>517</v>
      </c>
    </row>
    <row r="1385" spans="1:9" x14ac:dyDescent="0.25">
      <c r="B1385" s="152"/>
      <c r="C1385" s="152"/>
      <c r="D1385" s="152"/>
      <c r="E1385" s="153"/>
      <c r="F1385" s="153"/>
      <c r="G1385" s="154"/>
      <c r="H1385" s="155"/>
      <c r="I1385" s="153"/>
    </row>
    <row r="1386" spans="1:9" x14ac:dyDescent="0.25">
      <c r="B1386" s="152"/>
      <c r="C1386" s="152"/>
      <c r="D1386" s="152"/>
      <c r="E1386" s="153"/>
      <c r="F1386" s="156"/>
      <c r="G1386" s="156"/>
      <c r="H1386" s="155"/>
      <c r="I1386" s="153"/>
    </row>
    <row r="1388" spans="1:9" x14ac:dyDescent="0.25">
      <c r="B1388" s="152"/>
      <c r="C1388" s="152"/>
      <c r="D1388" s="152"/>
      <c r="E1388" s="153"/>
      <c r="F1388" s="153"/>
      <c r="G1388" s="154"/>
      <c r="H1388" s="155"/>
      <c r="I1388" s="153"/>
    </row>
    <row r="1389" spans="1:9" x14ac:dyDescent="0.25">
      <c r="B1389" s="152"/>
      <c r="C1389" s="152"/>
      <c r="D1389" s="152"/>
      <c r="E1389" s="153"/>
      <c r="F1389" s="156"/>
      <c r="G1389" s="156"/>
      <c r="H1389" s="155"/>
      <c r="I1389" s="153"/>
    </row>
    <row r="1391" spans="1:9" x14ac:dyDescent="0.25">
      <c r="B1391" s="152"/>
      <c r="C1391" s="152"/>
      <c r="D1391" s="152"/>
      <c r="E1391" s="153"/>
      <c r="F1391" s="153"/>
      <c r="G1391" s="154"/>
      <c r="H1391" s="155"/>
      <c r="I1391" s="153"/>
    </row>
    <row r="1392" spans="1:9" x14ac:dyDescent="0.25">
      <c r="B1392" s="152"/>
      <c r="C1392" s="152"/>
      <c r="D1392" s="152"/>
      <c r="E1392" s="153"/>
      <c r="F1392" s="156"/>
      <c r="G1392" s="156"/>
      <c r="H1392" s="155"/>
      <c r="I1392" s="153"/>
    </row>
    <row r="1394" spans="2:17" x14ac:dyDescent="0.25">
      <c r="B1394" s="152"/>
      <c r="C1394" s="152"/>
      <c r="D1394" s="152"/>
      <c r="E1394" s="153"/>
      <c r="F1394" s="153"/>
      <c r="G1394" s="154"/>
      <c r="H1394" s="155"/>
      <c r="I1394" s="153"/>
    </row>
    <row r="1395" spans="2:17" x14ac:dyDescent="0.25">
      <c r="B1395" s="152"/>
      <c r="C1395" s="152"/>
      <c r="D1395" s="152"/>
      <c r="E1395" s="153"/>
      <c r="F1395" s="156"/>
      <c r="G1395" s="156"/>
      <c r="H1395" s="155"/>
      <c r="I1395" s="153"/>
    </row>
    <row r="1397" spans="2:17" x14ac:dyDescent="0.25">
      <c r="B1397" s="152"/>
      <c r="C1397" s="152"/>
      <c r="D1397" s="152"/>
      <c r="E1397" s="153"/>
      <c r="F1397" s="153"/>
      <c r="G1397" s="154"/>
      <c r="H1397" s="155"/>
      <c r="I1397" s="153"/>
    </row>
    <row r="1398" spans="2:17" x14ac:dyDescent="0.25">
      <c r="B1398" s="152"/>
      <c r="C1398" s="152"/>
      <c r="D1398" s="152"/>
      <c r="E1398" s="153"/>
      <c r="F1398" s="156"/>
      <c r="G1398" s="156"/>
      <c r="H1398" s="155"/>
      <c r="I1398" s="153"/>
    </row>
    <row r="1400" spans="2:17" x14ac:dyDescent="0.25">
      <c r="B1400" s="152"/>
      <c r="C1400" s="152"/>
      <c r="D1400" s="152"/>
      <c r="E1400" s="153"/>
      <c r="F1400" s="153"/>
      <c r="G1400" s="154"/>
      <c r="H1400" s="155"/>
      <c r="I1400" s="153"/>
    </row>
    <row r="1401" spans="2:17" x14ac:dyDescent="0.25">
      <c r="B1401" s="152"/>
      <c r="C1401" s="152"/>
      <c r="D1401" s="152"/>
      <c r="E1401" s="153"/>
      <c r="F1401" s="156"/>
      <c r="G1401" s="156"/>
      <c r="H1401" s="155"/>
      <c r="I1401" s="153"/>
    </row>
    <row r="1403" spans="2:17" x14ac:dyDescent="0.25">
      <c r="B1403" s="152"/>
      <c r="C1403" s="152"/>
      <c r="D1403" s="152"/>
      <c r="E1403" s="153"/>
      <c r="F1403" s="153"/>
      <c r="G1403" s="154"/>
      <c r="H1403" s="155"/>
      <c r="I1403" s="153"/>
    </row>
    <row r="1404" spans="2:17" x14ac:dyDescent="0.25">
      <c r="B1404" s="152"/>
      <c r="C1404" s="152"/>
      <c r="D1404" s="152"/>
      <c r="E1404" s="153"/>
      <c r="F1404" s="156"/>
      <c r="G1404" s="156"/>
      <c r="H1404" s="155"/>
      <c r="I1404" s="153"/>
    </row>
    <row r="1406" spans="2:17" x14ac:dyDescent="0.25">
      <c r="B1406" s="152"/>
      <c r="C1406" s="152"/>
      <c r="D1406" s="152"/>
      <c r="E1406" s="153"/>
      <c r="F1406" s="153"/>
      <c r="G1406" s="154"/>
      <c r="H1406" s="155"/>
      <c r="I1406" s="153"/>
    </row>
    <row r="1407" spans="2:17" x14ac:dyDescent="0.25">
      <c r="B1407" s="152"/>
      <c r="C1407" s="152"/>
      <c r="D1407" s="152"/>
      <c r="E1407" s="153"/>
      <c r="F1407" s="156"/>
      <c r="G1407" s="156"/>
      <c r="H1407" s="155"/>
      <c r="I1407" s="153"/>
      <c r="K1407" s="131" t="s">
        <v>481</v>
      </c>
      <c r="L1407" s="131"/>
      <c r="M1407" s="334" t="s">
        <v>297</v>
      </c>
      <c r="N1407" s="334"/>
      <c r="O1407" s="334" t="s">
        <v>479</v>
      </c>
      <c r="P1407" s="334" t="s">
        <v>299</v>
      </c>
      <c r="Q1407" s="334" t="s">
        <v>460</v>
      </c>
    </row>
    <row r="1408" spans="2:17" x14ac:dyDescent="0.25">
      <c r="K1408" s="131" t="s">
        <v>470</v>
      </c>
      <c r="L1408" s="275"/>
      <c r="M1408" s="353">
        <v>0.33</v>
      </c>
      <c r="N1408" s="354"/>
      <c r="O1408" s="355" t="s">
        <v>375</v>
      </c>
      <c r="P1408" s="353" t="s">
        <v>375</v>
      </c>
      <c r="Q1408" s="356" t="s">
        <v>375</v>
      </c>
    </row>
    <row r="1409" spans="2:17" x14ac:dyDescent="0.25">
      <c r="B1409" s="152"/>
      <c r="C1409" s="152"/>
      <c r="D1409" s="152"/>
      <c r="E1409" s="153"/>
      <c r="F1409" s="153"/>
      <c r="G1409" s="154"/>
      <c r="H1409" s="155"/>
      <c r="I1409" s="153"/>
      <c r="K1409" s="131" t="s">
        <v>463</v>
      </c>
      <c r="L1409" s="275"/>
      <c r="M1409" s="357">
        <v>0.21230000000000002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B1410" s="152"/>
      <c r="C1410" s="152"/>
      <c r="D1410" s="152"/>
      <c r="E1410" s="153"/>
      <c r="F1410" s="156"/>
      <c r="G1410" s="156"/>
      <c r="H1410" s="155"/>
      <c r="I1410" s="153"/>
      <c r="K1410" s="131" t="s">
        <v>476</v>
      </c>
      <c r="L1410" s="275"/>
      <c r="M1410" s="357">
        <v>6.9000000000000006E-2</v>
      </c>
      <c r="N1410" s="358"/>
      <c r="O1410" s="359" t="s">
        <v>375</v>
      </c>
      <c r="P1410" s="357" t="s">
        <v>375</v>
      </c>
      <c r="Q1410" s="360" t="s">
        <v>375</v>
      </c>
    </row>
    <row r="1411" spans="2:17" x14ac:dyDescent="0.25">
      <c r="K1411" s="131" t="s">
        <v>471</v>
      </c>
      <c r="L1411" s="275"/>
      <c r="M1411" s="357">
        <v>5.3800000000000001E-2</v>
      </c>
      <c r="N1411" s="358"/>
      <c r="O1411" s="359">
        <v>7.7000000000000002E-3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3"/>
      <c r="G1412" s="154"/>
      <c r="H1412" s="155"/>
      <c r="I1412" s="153"/>
      <c r="K1412" s="131" t="s">
        <v>472</v>
      </c>
      <c r="L1412" s="275"/>
      <c r="M1412" s="357">
        <v>2.69E-2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B1413" s="152"/>
      <c r="C1413" s="152"/>
      <c r="D1413" s="152"/>
      <c r="E1413" s="153"/>
      <c r="F1413" s="156"/>
      <c r="G1413" s="156"/>
      <c r="H1413" s="155"/>
      <c r="I1413" s="153"/>
      <c r="K1413" s="131" t="s">
        <v>467</v>
      </c>
      <c r="L1413" s="275"/>
      <c r="M1413" s="357">
        <v>5.5800000000000002E-2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K1414" s="131" t="s">
        <v>473</v>
      </c>
      <c r="L1414" s="275"/>
      <c r="M1414" s="357">
        <v>2.2000000000000001E-3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3"/>
      <c r="G1415" s="154"/>
      <c r="H1415" s="155"/>
      <c r="I1415" s="153"/>
      <c r="K1415" s="131" t="s">
        <v>462</v>
      </c>
      <c r="L1415" s="275"/>
      <c r="M1415" s="357">
        <v>1E-4</v>
      </c>
      <c r="N1415" s="358"/>
      <c r="O1415" s="359" t="s">
        <v>375</v>
      </c>
      <c r="P1415" s="357" t="s">
        <v>375</v>
      </c>
      <c r="Q1415" s="360" t="s">
        <v>375</v>
      </c>
    </row>
    <row r="1416" spans="2:17" x14ac:dyDescent="0.25">
      <c r="B1416" s="152"/>
      <c r="C1416" s="152"/>
      <c r="D1416" s="152"/>
      <c r="E1416" s="153"/>
      <c r="F1416" s="156"/>
      <c r="G1416" s="158"/>
      <c r="H1416" s="155"/>
      <c r="I1416" s="153"/>
      <c r="K1416" s="131" t="s">
        <v>465</v>
      </c>
      <c r="L1416" s="275"/>
      <c r="M1416" s="357">
        <v>8.6999999999999994E-3</v>
      </c>
      <c r="N1416" s="358"/>
      <c r="O1416" s="359" t="s">
        <v>375</v>
      </c>
      <c r="P1416" s="357">
        <v>1.7100000000000001E-2</v>
      </c>
      <c r="Q1416" s="360" t="s">
        <v>375</v>
      </c>
    </row>
    <row r="1417" spans="2:17" x14ac:dyDescent="0.25">
      <c r="K1417" s="131" t="s">
        <v>464</v>
      </c>
      <c r="L1417" s="275"/>
      <c r="M1417" s="357" t="s">
        <v>375</v>
      </c>
      <c r="N1417" s="358"/>
      <c r="O1417" s="359">
        <v>0.46610000000000001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3"/>
      <c r="G1418" s="154"/>
      <c r="H1418" s="155"/>
      <c r="I1418" s="153"/>
      <c r="K1418" s="131" t="s">
        <v>466</v>
      </c>
      <c r="L1418" s="275"/>
      <c r="M1418" s="357" t="s">
        <v>375</v>
      </c>
      <c r="N1418" s="358"/>
      <c r="O1418" s="359">
        <v>0.14910000000000001</v>
      </c>
      <c r="P1418" s="357" t="s">
        <v>375</v>
      </c>
      <c r="Q1418" s="360" t="s">
        <v>375</v>
      </c>
    </row>
    <row r="1419" spans="2:17" x14ac:dyDescent="0.25">
      <c r="B1419" s="152"/>
      <c r="C1419" s="152"/>
      <c r="D1419" s="152"/>
      <c r="E1419" s="153"/>
      <c r="F1419" s="156"/>
      <c r="G1419" s="156"/>
      <c r="H1419" s="155"/>
      <c r="I1419" s="153"/>
      <c r="K1419" s="131" t="s">
        <v>474</v>
      </c>
      <c r="L1419" s="275"/>
      <c r="M1419" s="357" t="s">
        <v>375</v>
      </c>
      <c r="N1419" s="358"/>
      <c r="O1419" s="359">
        <v>0.36450000000000005</v>
      </c>
      <c r="P1419" s="357" t="s">
        <v>375</v>
      </c>
      <c r="Q1419" s="360" t="s">
        <v>375</v>
      </c>
    </row>
    <row r="1420" spans="2:17" x14ac:dyDescent="0.25">
      <c r="K1420" s="131" t="s">
        <v>461</v>
      </c>
      <c r="L1420" s="275"/>
      <c r="M1420" s="357" t="s">
        <v>375</v>
      </c>
      <c r="N1420" s="358"/>
      <c r="O1420" s="359">
        <v>1.26E-2</v>
      </c>
      <c r="P1420" s="357" t="s">
        <v>375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3"/>
      <c r="G1421" s="154"/>
      <c r="H1421" s="155"/>
      <c r="I1421" s="153"/>
      <c r="K1421" s="131" t="s">
        <v>475</v>
      </c>
      <c r="L1421" s="275"/>
      <c r="M1421" s="357">
        <v>1.2199999999999999E-2</v>
      </c>
      <c r="N1421" s="358"/>
      <c r="O1421" s="359" t="s">
        <v>375</v>
      </c>
      <c r="P1421" s="357">
        <v>0.96750000000000003</v>
      </c>
      <c r="Q1421" s="360" t="s">
        <v>375</v>
      </c>
    </row>
    <row r="1422" spans="2:17" x14ac:dyDescent="0.25">
      <c r="B1422" s="152"/>
      <c r="C1422" s="152"/>
      <c r="D1422" s="152"/>
      <c r="E1422" s="153"/>
      <c r="F1422" s="156"/>
      <c r="G1422" s="158"/>
      <c r="H1422" s="155"/>
      <c r="I1422" s="153"/>
      <c r="K1422" s="131" t="s">
        <v>469</v>
      </c>
      <c r="L1422" s="275"/>
      <c r="M1422" s="357" t="s">
        <v>375</v>
      </c>
      <c r="N1422" s="358"/>
      <c r="O1422" s="359" t="s">
        <v>375</v>
      </c>
      <c r="P1422" s="357">
        <v>3.0999999999999999E-3</v>
      </c>
      <c r="Q1422" s="360" t="s">
        <v>375</v>
      </c>
    </row>
    <row r="1423" spans="2:17" x14ac:dyDescent="0.25">
      <c r="K1423" s="131" t="s">
        <v>468</v>
      </c>
      <c r="L1423" s="275"/>
      <c r="M1423" s="357" t="s">
        <v>375</v>
      </c>
      <c r="N1423" s="358"/>
      <c r="O1423" s="359" t="s">
        <v>375</v>
      </c>
      <c r="P1423" s="357">
        <v>1.23E-2</v>
      </c>
      <c r="Q1423" s="360" t="s">
        <v>375</v>
      </c>
    </row>
    <row r="1424" spans="2:17" x14ac:dyDescent="0.25">
      <c r="B1424" s="152"/>
      <c r="C1424" s="152"/>
      <c r="D1424" s="152"/>
      <c r="E1424" s="153"/>
      <c r="F1424" s="153"/>
      <c r="G1424" s="154"/>
      <c r="H1424" s="155"/>
      <c r="I1424" s="153"/>
      <c r="K1424" s="131" t="s">
        <v>477</v>
      </c>
      <c r="L1424" s="275"/>
      <c r="M1424" s="357">
        <v>0.2248</v>
      </c>
      <c r="N1424" s="358"/>
      <c r="O1424" s="359" t="s">
        <v>375</v>
      </c>
      <c r="P1424" s="357" t="s">
        <v>375</v>
      </c>
      <c r="Q1424" s="360">
        <v>0.99349999999999994</v>
      </c>
    </row>
    <row r="1425" spans="1:17" x14ac:dyDescent="0.25">
      <c r="B1425" s="152"/>
      <c r="C1425" s="152"/>
      <c r="D1425" s="152"/>
      <c r="E1425" s="153"/>
      <c r="F1425" s="156"/>
      <c r="G1425" s="158"/>
      <c r="H1425" s="155"/>
      <c r="I1425" s="153"/>
      <c r="K1425" s="131" t="s">
        <v>459</v>
      </c>
      <c r="L1425" s="275"/>
      <c r="M1425" s="357">
        <v>4.3E-3</v>
      </c>
      <c r="N1425" s="358"/>
      <c r="O1425" s="359" t="s">
        <v>375</v>
      </c>
      <c r="P1425" s="357" t="s">
        <v>375</v>
      </c>
      <c r="Q1425" s="360">
        <v>6.5000000000000006E-3</v>
      </c>
    </row>
    <row r="1426" spans="1:17" x14ac:dyDescent="0.25">
      <c r="K1426" s="131" t="s">
        <v>485</v>
      </c>
      <c r="L1426" s="275"/>
      <c r="M1426" s="361">
        <v>-9.9999999999988987E-5</v>
      </c>
      <c r="N1426" s="362"/>
      <c r="O1426" s="363">
        <v>0</v>
      </c>
      <c r="P1426" s="361">
        <v>0</v>
      </c>
      <c r="Q1426" s="364">
        <v>0</v>
      </c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x14ac:dyDescent="0.25">
      <c r="O1433" s="157"/>
    </row>
    <row r="1434" spans="1:17" ht="15.75" x14ac:dyDescent="0.25">
      <c r="A1434" s="58" t="s">
        <v>591</v>
      </c>
      <c r="O1434" s="157"/>
    </row>
    <row r="1435" spans="1:17" x14ac:dyDescent="0.25">
      <c r="H1435" s="452" t="s">
        <v>191</v>
      </c>
      <c r="I1435" s="60">
        <v>2024</v>
      </c>
      <c r="O1435" s="157"/>
    </row>
    <row r="1436" spans="1:17" x14ac:dyDescent="0.25">
      <c r="A1436" s="159" t="s">
        <v>593</v>
      </c>
      <c r="I1436" s="60">
        <v>2023</v>
      </c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2" spans="1:15" x14ac:dyDescent="0.25">
      <c r="O1452" s="157"/>
    </row>
    <row r="1454" spans="1:15" x14ac:dyDescent="0.25">
      <c r="A1454" s="159"/>
      <c r="F1454" s="159"/>
      <c r="G1454" s="159"/>
    </row>
    <row r="1455" spans="1:15" x14ac:dyDescent="0.25">
      <c r="A1455" s="159" t="s">
        <v>592</v>
      </c>
      <c r="E1455" s="157" t="s">
        <v>613</v>
      </c>
      <c r="F1455" s="159"/>
      <c r="G1455" s="159"/>
    </row>
    <row r="1469" spans="1:7" x14ac:dyDescent="0.25">
      <c r="A1469" s="159"/>
      <c r="F1469" s="159"/>
      <c r="G1469" s="159"/>
    </row>
    <row r="1470" spans="1:7" x14ac:dyDescent="0.25">
      <c r="A1470" s="159" t="s">
        <v>603</v>
      </c>
      <c r="E1470" s="157" t="s">
        <v>614</v>
      </c>
      <c r="F1470" s="159"/>
    </row>
    <row r="1473" spans="1:11" x14ac:dyDescent="0.25">
      <c r="K1473" s="38">
        <v>2024</v>
      </c>
    </row>
    <row r="1474" spans="1:11" x14ac:dyDescent="0.25">
      <c r="K1474" s="38">
        <v>2023</v>
      </c>
    </row>
    <row r="1485" spans="1:11" ht="15.75" x14ac:dyDescent="0.25">
      <c r="A1485" s="58"/>
    </row>
    <row r="1487" spans="1:11" x14ac:dyDescent="0.25">
      <c r="A1487" s="159"/>
    </row>
    <row r="1507" spans="1:1" x14ac:dyDescent="0.25">
      <c r="A1507" s="159"/>
    </row>
  </sheetData>
  <mergeCells count="395">
    <mergeCell ref="C493:D493"/>
    <mergeCell ref="C557:D557"/>
    <mergeCell ref="C558:D558"/>
    <mergeCell ref="C559:D559"/>
    <mergeCell ref="C560:D560"/>
    <mergeCell ref="C561:D561"/>
    <mergeCell ref="C562:D562"/>
    <mergeCell ref="C563:D563"/>
    <mergeCell ref="C564:D564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56:D556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47:D547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38:D538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29:D529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20:D520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C511:D511"/>
    <mergeCell ref="D47:E47"/>
    <mergeCell ref="D45:E45"/>
    <mergeCell ref="D46:E46"/>
    <mergeCell ref="C634:D634"/>
    <mergeCell ref="C635:D635"/>
    <mergeCell ref="C636:D636"/>
    <mergeCell ref="C637:D637"/>
    <mergeCell ref="C582:D582"/>
    <mergeCell ref="C595:D595"/>
    <mergeCell ref="C596:D596"/>
    <mergeCell ref="C583:D583"/>
    <mergeCell ref="C584:D584"/>
    <mergeCell ref="C585:D585"/>
    <mergeCell ref="C586:D586"/>
    <mergeCell ref="C587:D587"/>
    <mergeCell ref="C569:D569"/>
    <mergeCell ref="C580:D580"/>
    <mergeCell ref="C581:D581"/>
    <mergeCell ref="C575:D575"/>
    <mergeCell ref="C576:D576"/>
    <mergeCell ref="C577:D577"/>
    <mergeCell ref="C578:D578"/>
    <mergeCell ref="C499:D499"/>
    <mergeCell ref="C500:D500"/>
    <mergeCell ref="K1163:K1165"/>
    <mergeCell ref="K1323:K1326"/>
    <mergeCell ref="K1320:K1322"/>
    <mergeCell ref="K1136:K1139"/>
    <mergeCell ref="H708:I708"/>
    <mergeCell ref="H739:I739"/>
    <mergeCell ref="K1294:K1300"/>
    <mergeCell ref="K1302:K1308"/>
    <mergeCell ref="K1309:K1310"/>
    <mergeCell ref="K1317:K1318"/>
    <mergeCell ref="K1167:K1168"/>
    <mergeCell ref="K1169:K1170"/>
    <mergeCell ref="K1171:K1174"/>
    <mergeCell ref="K1142:K1145"/>
    <mergeCell ref="D1124:F1124"/>
    <mergeCell ref="K1133:K1135"/>
    <mergeCell ref="K1140:K1141"/>
    <mergeCell ref="D1125:F1125"/>
    <mergeCell ref="D1126:F1126"/>
    <mergeCell ref="K1146:K1148"/>
    <mergeCell ref="K1149:K1160"/>
    <mergeCell ref="K1161:K1162"/>
    <mergeCell ref="C630:D630"/>
    <mergeCell ref="C631:D631"/>
    <mergeCell ref="C632:D632"/>
    <mergeCell ref="C633:D633"/>
    <mergeCell ref="D1127:F1127"/>
    <mergeCell ref="K1130:P1130"/>
    <mergeCell ref="P1116:R1116"/>
    <mergeCell ref="F694:G694"/>
    <mergeCell ref="H694:I694"/>
    <mergeCell ref="R1130:V1130"/>
    <mergeCell ref="D1123:F1123"/>
    <mergeCell ref="C643:D643"/>
    <mergeCell ref="C644:D644"/>
    <mergeCell ref="C645:D645"/>
    <mergeCell ref="C646:D646"/>
    <mergeCell ref="C647:D647"/>
    <mergeCell ref="A805:B805"/>
    <mergeCell ref="H805:I805"/>
    <mergeCell ref="A846:B846"/>
    <mergeCell ref="A858:B858"/>
    <mergeCell ref="P1100:R1100"/>
    <mergeCell ref="P1083:X1086"/>
    <mergeCell ref="A694:B694"/>
    <mergeCell ref="D694:E694"/>
    <mergeCell ref="A702:B702"/>
    <mergeCell ref="A708:B708"/>
    <mergeCell ref="A739:B739"/>
    <mergeCell ref="Y1035:Y1036"/>
    <mergeCell ref="B1122:C1122"/>
    <mergeCell ref="D1122:F1122"/>
    <mergeCell ref="G1122:I1122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29:D629"/>
    <mergeCell ref="C648:D648"/>
    <mergeCell ref="C649:D649"/>
    <mergeCell ref="C650:D650"/>
    <mergeCell ref="C651:D651"/>
    <mergeCell ref="C652:D652"/>
    <mergeCell ref="C579:D579"/>
    <mergeCell ref="C492:D492"/>
    <mergeCell ref="C494:D494"/>
    <mergeCell ref="C495:D495"/>
    <mergeCell ref="C496:D496"/>
    <mergeCell ref="C497:D497"/>
    <mergeCell ref="C498:D498"/>
    <mergeCell ref="C486:D486"/>
    <mergeCell ref="C487:D487"/>
    <mergeCell ref="C488:D488"/>
    <mergeCell ref="C489:D489"/>
    <mergeCell ref="C490:D490"/>
    <mergeCell ref="C491:D491"/>
    <mergeCell ref="C565:D565"/>
    <mergeCell ref="C566:D566"/>
    <mergeCell ref="C567:D567"/>
    <mergeCell ref="C568:D568"/>
    <mergeCell ref="C570:D570"/>
    <mergeCell ref="C571:D571"/>
    <mergeCell ref="C572:D572"/>
    <mergeCell ref="C573:D573"/>
    <mergeCell ref="C574:D574"/>
    <mergeCell ref="C501:D501"/>
    <mergeCell ref="C502:D502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330:K1331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9:D609"/>
    <mergeCell ref="C612:D612"/>
    <mergeCell ref="C611:D611"/>
    <mergeCell ref="C614:D614"/>
    <mergeCell ref="C588:D588"/>
    <mergeCell ref="C589:D589"/>
    <mergeCell ref="C590:D590"/>
    <mergeCell ref="C591:D591"/>
    <mergeCell ref="C592:D592"/>
    <mergeCell ref="C593:D593"/>
    <mergeCell ref="C594:D594"/>
    <mergeCell ref="C600:D600"/>
    <mergeCell ref="C601:D601"/>
    <mergeCell ref="C597:D597"/>
    <mergeCell ref="C598:D598"/>
    <mergeCell ref="C599:D599"/>
    <mergeCell ref="C691:D691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3:D683"/>
    <mergeCell ref="C686:D686"/>
    <mergeCell ref="C687:D687"/>
    <mergeCell ref="C688:D688"/>
    <mergeCell ref="C689:D689"/>
    <mergeCell ref="C690:D690"/>
    <mergeCell ref="C670:D670"/>
    <mergeCell ref="C671:D671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C669:D669"/>
    <mergeCell ref="AA37:AB37"/>
    <mergeCell ref="AA38:AB38"/>
    <mergeCell ref="AA39:AB39"/>
    <mergeCell ref="AA40:AB40"/>
    <mergeCell ref="AA41:AB41"/>
    <mergeCell ref="D44:E44"/>
    <mergeCell ref="D43:E43"/>
    <mergeCell ref="C684:D684"/>
    <mergeCell ref="C685:D685"/>
    <mergeCell ref="C672:D672"/>
    <mergeCell ref="C602:D602"/>
    <mergeCell ref="C603:D603"/>
    <mergeCell ref="C604:D604"/>
    <mergeCell ref="C605:D605"/>
    <mergeCell ref="C606:D606"/>
    <mergeCell ref="C607:D607"/>
    <mergeCell ref="C608:D608"/>
    <mergeCell ref="C638:D638"/>
    <mergeCell ref="C639:D639"/>
    <mergeCell ref="C640:D640"/>
    <mergeCell ref="C641:D641"/>
    <mergeCell ref="C642:D642"/>
    <mergeCell ref="C610:D610"/>
    <mergeCell ref="C613:D613"/>
  </mergeCells>
  <conditionalFormatting sqref="M1124:N1124 M1125:M1127 M1129">
    <cfRule type="cellIs" dxfId="30" priority="58" operator="greaterThanOrEqual">
      <formula>$T1124</formula>
    </cfRule>
  </conditionalFormatting>
  <conditionalFormatting sqref="Q1124:Q1127">
    <cfRule type="expression" dxfId="29" priority="55">
      <formula>$M1124&gt;$T1124</formula>
    </cfRule>
  </conditionalFormatting>
  <conditionalFormatting sqref="Q1129">
    <cfRule type="expression" dxfId="28" priority="54">
      <formula>$M1129&gt;$T1129</formula>
    </cfRule>
  </conditionalFormatting>
  <conditionalFormatting sqref="C6">
    <cfRule type="expression" dxfId="27" priority="53">
      <formula>$X$7=2</formula>
    </cfRule>
  </conditionalFormatting>
  <conditionalFormatting sqref="A478:H492 A494:H691 A493:C493 E493:H493">
    <cfRule type="expression" dxfId="26" priority="49">
      <formula>IF($J478=1,1,0)</formula>
    </cfRule>
  </conditionalFormatting>
  <conditionalFormatting sqref="O1090">
    <cfRule type="expression" dxfId="25" priority="48">
      <formula>IF($O$1090&lt;&gt;0,1,0)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1:Q1191 Q1215:Q1216 Q1294:Q1319 Q1241:Q1249 Q1321:Q1323 Q1328:Q1331 Q1218:Q1220 Q1193:Q1213 Q1252:Q1269">
    <cfRule type="cellIs" dxfId="23" priority="42" operator="lessThan">
      <formula>0</formula>
    </cfRule>
  </conditionalFormatting>
  <conditionalFormatting sqref="Q1133:Q1174">
    <cfRule type="cellIs" dxfId="22" priority="41" operator="lessThan">
      <formula>0</formula>
    </cfRule>
  </conditionalFormatting>
  <conditionalFormatting sqref="P1320">
    <cfRule type="cellIs" dxfId="21" priority="38" operator="lessThanOrEqual">
      <formula>0</formula>
    </cfRule>
  </conditionalFormatting>
  <conditionalFormatting sqref="Q1320">
    <cfRule type="cellIs" dxfId="20" priority="37" operator="lessThan">
      <formula>0</formula>
    </cfRule>
  </conditionalFormatting>
  <conditionalFormatting sqref="P1214">
    <cfRule type="cellIs" dxfId="19" priority="36" operator="lessThanOrEqual">
      <formula>0</formula>
    </cfRule>
  </conditionalFormatting>
  <conditionalFormatting sqref="Q1214">
    <cfRule type="cellIs" dxfId="18" priority="35" operator="lessThan">
      <formula>0</formula>
    </cfRule>
  </conditionalFormatting>
  <conditionalFormatting sqref="Q1332:Q1333">
    <cfRule type="cellIs" dxfId="17" priority="32" operator="lessThan">
      <formula>0</formula>
    </cfRule>
  </conditionalFormatting>
  <conditionalFormatting sqref="Q1325">
    <cfRule type="cellIs" dxfId="16" priority="30" operator="lessThan">
      <formula>0</formula>
    </cfRule>
  </conditionalFormatting>
  <conditionalFormatting sqref="Q1326">
    <cfRule type="cellIs" dxfId="15" priority="29" operator="lessThan">
      <formula>0</formula>
    </cfRule>
  </conditionalFormatting>
  <conditionalFormatting sqref="Q1250">
    <cfRule type="cellIs" dxfId="14" priority="28" operator="lessThan">
      <formula>0</formula>
    </cfRule>
  </conditionalFormatting>
  <conditionalFormatting sqref="Q1324">
    <cfRule type="cellIs" dxfId="13" priority="27" operator="lessThan">
      <formula>0</formula>
    </cfRule>
  </conditionalFormatting>
  <conditionalFormatting sqref="Q1327">
    <cfRule type="cellIs" dxfId="12" priority="26" operator="lessThan">
      <formula>0</formula>
    </cfRule>
  </conditionalFormatting>
  <conditionalFormatting sqref="Q1236 Q1240 Q1238">
    <cfRule type="cellIs" dxfId="11" priority="25" operator="lessThan">
      <formula>0</formula>
    </cfRule>
  </conditionalFormatting>
  <conditionalFormatting sqref="Q1221:Q1224">
    <cfRule type="cellIs" dxfId="10" priority="22" operator="lessThan">
      <formula>0</formula>
    </cfRule>
  </conditionalFormatting>
  <conditionalFormatting sqref="Q1239">
    <cfRule type="cellIs" dxfId="9" priority="20" operator="lessThan">
      <formula>0</formula>
    </cfRule>
  </conditionalFormatting>
  <conditionalFormatting sqref="Q1237">
    <cfRule type="cellIs" dxfId="8" priority="19" operator="lessThan">
      <formula>0</formula>
    </cfRule>
  </conditionalFormatting>
  <conditionalFormatting sqref="Q1217">
    <cfRule type="cellIs" dxfId="7" priority="13" operator="lessThan">
      <formula>0</formula>
    </cfRule>
  </conditionalFormatting>
  <conditionalFormatting sqref="Q1192">
    <cfRule type="cellIs" dxfId="6" priority="12" operator="lessThan">
      <formula>0</formula>
    </cfRule>
  </conditionalFormatting>
  <conditionalFormatting sqref="Q1251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- 31/10/2024 (quinta-feira)  Pag. &amp;P
&amp;G</oddFooter>
    <firstHeader>&amp;C_x000D_&amp;G</firstHeader>
    <firstFooter>&amp;L&amp;"Arial,Bold"&amp;6OPERADOR NACIONAL DO SISTEMA ELÉTRICO ONS/CNOS
INFORMATIVO PRELIMINAR DA OPERAÇÃO DO DIA - 31/10/2024 (quinta-feira)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33" max="16383" man="1"/>
    <brk id="736" max="16383" man="1"/>
    <brk id="854" max="16383" man="1"/>
    <brk id="876" max="16383" man="1"/>
    <brk id="1081" max="16383" man="1"/>
    <brk id="1130" max="16383" man="1"/>
    <brk id="1179" max="16383" man="1"/>
    <brk id="1230" max="16383" man="1"/>
    <brk id="1281" max="9" man="1"/>
    <brk id="1332" max="9" man="1"/>
    <brk id="1382" max="9" man="1"/>
    <brk id="1433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autoPict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AD8" sqref="AD8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8" t="s">
        <v>181</v>
      </c>
      <c r="C1" s="498"/>
      <c r="D1" s="498"/>
      <c r="E1" s="7"/>
      <c r="F1" s="498" t="s">
        <v>2</v>
      </c>
      <c r="G1" s="498"/>
      <c r="H1" s="498"/>
      <c r="I1" s="7"/>
      <c r="J1" s="498" t="s">
        <v>0</v>
      </c>
      <c r="K1" s="498"/>
      <c r="L1" s="498"/>
      <c r="M1" s="7"/>
      <c r="N1" s="498" t="s">
        <v>182</v>
      </c>
      <c r="O1" s="498"/>
      <c r="P1" s="498"/>
      <c r="Q1" s="7"/>
      <c r="R1" s="498" t="s">
        <v>290</v>
      </c>
      <c r="S1" s="498"/>
      <c r="T1" s="498"/>
    </row>
    <row r="2" spans="1:31" x14ac:dyDescent="0.25">
      <c r="A2" s="9" t="s">
        <v>293</v>
      </c>
      <c r="B2" s="12" t="s">
        <v>482</v>
      </c>
      <c r="C2" s="25" t="s">
        <v>294</v>
      </c>
      <c r="D2" s="14" t="s">
        <v>372</v>
      </c>
      <c r="F2" s="12" t="s">
        <v>482</v>
      </c>
      <c r="G2" s="29" t="s">
        <v>294</v>
      </c>
      <c r="H2" s="14" t="s">
        <v>372</v>
      </c>
      <c r="I2" s="2"/>
      <c r="J2" s="12" t="s">
        <v>482</v>
      </c>
      <c r="K2" s="31" t="s">
        <v>294</v>
      </c>
      <c r="L2" s="14" t="s">
        <v>372</v>
      </c>
      <c r="M2" s="2"/>
      <c r="N2" s="12" t="s">
        <v>482</v>
      </c>
      <c r="O2" s="29" t="s">
        <v>294</v>
      </c>
      <c r="P2" s="14" t="s">
        <v>372</v>
      </c>
      <c r="Q2" s="2"/>
      <c r="R2" s="12" t="s">
        <v>482</v>
      </c>
      <c r="S2" s="29" t="s">
        <v>294</v>
      </c>
      <c r="T2" s="14" t="s">
        <v>372</v>
      </c>
      <c r="V2" s="18"/>
      <c r="W2" s="495" t="s">
        <v>374</v>
      </c>
      <c r="X2" s="495"/>
      <c r="Y2" s="495"/>
      <c r="Z2" s="495"/>
      <c r="AA2" s="496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7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45596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7"/>
      <c r="W4" s="21">
        <v>63.275599999999997</v>
      </c>
      <c r="X4" s="21">
        <v>44.653399999999998</v>
      </c>
      <c r="Y4" s="21">
        <v>65.260800000000003</v>
      </c>
      <c r="Z4" s="408">
        <v>40.354500000000002</v>
      </c>
      <c r="AA4" s="22">
        <v>44.060899999999997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447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4" t="s">
        <v>446</v>
      </c>
      <c r="X7" s="494"/>
      <c r="Y7" s="494"/>
      <c r="AC7" t="s">
        <v>594</v>
      </c>
      <c r="AD7" s="6">
        <f>AC3</f>
        <v>45596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4"/>
      <c r="X8" s="494"/>
      <c r="Y8" s="494"/>
      <c r="AC8" t="s">
        <v>595</v>
      </c>
      <c r="AD8" s="6">
        <f>AD7-1</f>
        <v>45595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4"/>
      <c r="X9" s="494"/>
      <c r="Y9" s="494"/>
      <c r="AC9" t="s">
        <v>597</v>
      </c>
      <c r="AD9" s="413">
        <f>DAY(AD7)</f>
        <v>31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4"/>
      <c r="X10" s="494"/>
      <c r="Y10" s="494"/>
      <c r="AC10" t="s">
        <v>596</v>
      </c>
      <c r="AD10" s="6">
        <f>EOMONTH((AD7-AD9),0)</f>
        <v>45565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598</v>
      </c>
      <c r="AD12" s="415">
        <f>VLOOKUP($AD$7,$R:$T,3,0)</f>
        <v>0.44060899999999997</v>
      </c>
      <c r="AE12" s="414">
        <f>VLOOKUP($AD$7,$R:$T,2,0)</f>
        <v>44.060899999999997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599</v>
      </c>
      <c r="AD13" s="415">
        <f>VLOOKUP($AD$8,$R:$T,3,0)</f>
        <v>0.44190600000000002</v>
      </c>
      <c r="AE13" s="414">
        <f>VLOOKUP($AD$8,$R:$T,2,0)</f>
        <v>44.190600000000003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600</v>
      </c>
      <c r="AD14" s="415">
        <f>VLOOKUP($AD$10,$R:$T,3,0)</f>
        <v>0.49063299999999999</v>
      </c>
      <c r="AE14" s="414">
        <f>VLOOKUP($AD$10,$R:$T,2,0)</f>
        <v>49.063299999999998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601</v>
      </c>
      <c r="AD16" s="414">
        <f>AE12-AE13</f>
        <v>-0.12970000000000681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602</v>
      </c>
      <c r="AD17" s="414">
        <f>AE12-AE14</f>
        <v>-5.0024000000000015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31</v>
      </c>
      <c r="B671" s="13">
        <v>45596</v>
      </c>
      <c r="C671" s="27">
        <v>63.275599999999997</v>
      </c>
      <c r="D671" s="15">
        <f t="shared" si="60"/>
        <v>0.63275599999999999</v>
      </c>
      <c r="F671" s="13">
        <v>45596</v>
      </c>
      <c r="G671" s="27">
        <v>44.653399999999998</v>
      </c>
      <c r="H671" s="16">
        <f t="shared" si="61"/>
        <v>0.44653399999999999</v>
      </c>
      <c r="J671" s="13">
        <v>45596</v>
      </c>
      <c r="K671" s="33">
        <v>65.260800000000003</v>
      </c>
      <c r="L671" s="16">
        <f t="shared" si="62"/>
        <v>0.65260800000000008</v>
      </c>
      <c r="N671" s="13">
        <v>45596</v>
      </c>
      <c r="O671" s="27">
        <v>40.354500000000002</v>
      </c>
      <c r="P671" s="17">
        <f t="shared" si="63"/>
        <v>0.40354500000000004</v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31</v>
      </c>
      <c r="B672" s="13">
        <v>45596</v>
      </c>
      <c r="C672" s="27"/>
      <c r="D672" s="15" t="str">
        <f t="shared" si="60"/>
        <v/>
      </c>
      <c r="F672" s="13">
        <v>45596</v>
      </c>
      <c r="G672" s="27"/>
      <c r="H672" s="16" t="str">
        <f t="shared" si="61"/>
        <v/>
      </c>
      <c r="J672" s="13">
        <v>45596</v>
      </c>
      <c r="K672" s="33"/>
      <c r="L672" s="16" t="str">
        <f t="shared" si="62"/>
        <v/>
      </c>
      <c r="N672" s="13">
        <v>45596</v>
      </c>
      <c r="O672" s="27"/>
      <c r="P672" s="17" t="str">
        <f t="shared" si="63"/>
        <v/>
      </c>
      <c r="R672" s="13">
        <v>45596</v>
      </c>
      <c r="S672" s="27">
        <v>44.060899999999997</v>
      </c>
      <c r="T672" s="17">
        <f t="shared" si="65"/>
        <v>0.44060899999999997</v>
      </c>
    </row>
    <row r="673" spans="1:20" x14ac:dyDescent="0.25">
      <c r="A673" s="10">
        <f t="shared" si="64"/>
        <v>1</v>
      </c>
      <c r="B673" s="13">
        <v>45597</v>
      </c>
      <c r="C673" s="27"/>
      <c r="D673" s="15" t="str">
        <f t="shared" si="60"/>
        <v/>
      </c>
      <c r="F673" s="13">
        <v>45597</v>
      </c>
      <c r="G673" s="27"/>
      <c r="H673" s="16" t="str">
        <f t="shared" si="61"/>
        <v/>
      </c>
      <c r="J673" s="13">
        <v>45597</v>
      </c>
      <c r="K673" s="33"/>
      <c r="L673" s="16" t="str">
        <f t="shared" si="62"/>
        <v/>
      </c>
      <c r="N673" s="13">
        <v>45597</v>
      </c>
      <c r="O673" s="27"/>
      <c r="P673" s="17" t="str">
        <f t="shared" si="63"/>
        <v/>
      </c>
      <c r="R673" s="13">
        <v>45597</v>
      </c>
      <c r="S673" s="27"/>
      <c r="T673" s="17" t="str">
        <f t="shared" si="65"/>
        <v/>
      </c>
    </row>
    <row r="674" spans="1:20" x14ac:dyDescent="0.25">
      <c r="A674" s="10">
        <f t="shared" si="64"/>
        <v>2</v>
      </c>
      <c r="B674" s="13">
        <v>45598</v>
      </c>
      <c r="C674" s="27"/>
      <c r="D674" s="15" t="str">
        <f t="shared" si="60"/>
        <v/>
      </c>
      <c r="F674" s="13">
        <v>45598</v>
      </c>
      <c r="G674" s="27"/>
      <c r="H674" s="16" t="str">
        <f t="shared" si="61"/>
        <v/>
      </c>
      <c r="J674" s="13">
        <v>45598</v>
      </c>
      <c r="K674" s="33"/>
      <c r="L674" s="16" t="str">
        <f t="shared" si="62"/>
        <v/>
      </c>
      <c r="N674" s="13">
        <v>45598</v>
      </c>
      <c r="O674" s="27"/>
      <c r="P674" s="17" t="str">
        <f t="shared" si="63"/>
        <v/>
      </c>
      <c r="R674" s="13">
        <v>45598</v>
      </c>
      <c r="S674" s="27"/>
      <c r="T674" s="17" t="str">
        <f t="shared" si="65"/>
        <v/>
      </c>
    </row>
    <row r="675" spans="1:20" x14ac:dyDescent="0.25">
      <c r="A675" s="10">
        <f t="shared" si="64"/>
        <v>3</v>
      </c>
      <c r="B675" s="13">
        <v>45599</v>
      </c>
      <c r="C675" s="27"/>
      <c r="D675" s="15" t="str">
        <f t="shared" si="60"/>
        <v/>
      </c>
      <c r="F675" s="13">
        <v>45599</v>
      </c>
      <c r="G675" s="27"/>
      <c r="H675" s="16" t="str">
        <f t="shared" si="61"/>
        <v/>
      </c>
      <c r="J675" s="13">
        <v>45599</v>
      </c>
      <c r="K675" s="33"/>
      <c r="L675" s="16" t="str">
        <f t="shared" si="62"/>
        <v/>
      </c>
      <c r="N675" s="13">
        <v>45599</v>
      </c>
      <c r="O675" s="27"/>
      <c r="P675" s="17" t="str">
        <f t="shared" si="63"/>
        <v/>
      </c>
      <c r="R675" s="13">
        <v>45599</v>
      </c>
      <c r="S675" s="27"/>
      <c r="T675" s="17" t="str">
        <f t="shared" si="65"/>
        <v/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/>
      <c r="T676" s="17" t="str">
        <f t="shared" si="65"/>
        <v/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Matheus Freitas Borges Gomes</cp:lastModifiedBy>
  <cp:lastPrinted>2022-11-08T23:24:07Z</cp:lastPrinted>
  <dcterms:created xsi:type="dcterms:W3CDTF">2009-05-19T11:47:02Z</dcterms:created>
  <dcterms:modified xsi:type="dcterms:W3CDTF">2024-11-01T12:47:05Z</dcterms:modified>
</cp:coreProperties>
</file>