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<sst xmlns="http://schemas.openxmlformats.org/spreadsheetml/2006/main" count="45" uniqueCount="25">
  <si>
    <t>Nome</t>
  </si>
  <si>
    <t>Total</t>
  </si>
  <si>
    <t>Cluster</t>
  </si>
  <si>
    <t>Porcentagem (%)</t>
  </si>
  <si>
    <t>Nomes</t>
  </si>
  <si>
    <t>Cluster 1</t>
  </si>
  <si>
    <t>*OBSERVAÇÃO</t>
  </si>
  <si>
    <t>Estupro_c1</t>
  </si>
  <si>
    <t>Estupro</t>
  </si>
  <si>
    <t>Estrupo (Estrupo_c1,Estrupo_c2,Estrupo_c3)</t>
  </si>
  <si>
    <t>Estupro_c2</t>
  </si>
  <si>
    <t>Furto</t>
  </si>
  <si>
    <t>Furto (Furto_c1, Furto_c2, Furto_c3)</t>
  </si>
  <si>
    <t>Estupro_c3</t>
  </si>
  <si>
    <t>Roubo</t>
  </si>
  <si>
    <t>Roubo (Roubo_c1, Roubo_c2, Roubo_c3)</t>
  </si>
  <si>
    <t>Furto_c1</t>
  </si>
  <si>
    <t>Furto_c2</t>
  </si>
  <si>
    <t>Furto_c3</t>
  </si>
  <si>
    <t>Cluster 2</t>
  </si>
  <si>
    <t>Roubo_c1</t>
  </si>
  <si>
    <t>Roubo_c2</t>
  </si>
  <si>
    <t>Roubo_c3</t>
  </si>
  <si>
    <t>Cluster 3</t>
  </si>
  <si>
    <t>Total de 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</si>
</sst>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FF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0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 vertical="center"/>
    </xf>
    <xf borderId="1" fillId="0" fontId="1" numFmtId="10" xfId="0" applyAlignment="1" applyBorder="1" applyFont="1" applyNumberFormat="1">
      <alignment horizontal="center" vertical="center"/>
    </xf>
    <xf borderId="3" fillId="0" fontId="1" numFmtId="0" xfId="0" applyBorder="1" applyFont="1"/>
    <xf borderId="1" fillId="3" fontId="1" numFmtId="0" xfId="0" applyAlignment="1" applyBorder="1" applyFont="1">
      <alignment horizontal="center" readingOrder="0" vertical="center"/>
    </xf>
    <xf borderId="4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Alignment="1" applyBorder="1" applyFont="1">
      <alignment horizontal="right"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  <col customWidth="1" min="4" max="4" width="16.14"/>
    <col customWidth="1" min="6" max="6" width="15.57"/>
    <col customWidth="1" min="9" max="10" width="15.57"/>
    <col customWidth="1" min="11" max="11" width="12.14"/>
    <col customWidth="1" min="12" max="12" width="48.43"/>
    <col customWidth="1" min="13" max="13" width="13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H1" s="1" t="s">
        <v>4</v>
      </c>
      <c r="I1" s="1" t="s">
        <v>5</v>
      </c>
      <c r="J1" s="1" t="s">
        <v>3</v>
      </c>
      <c r="L1" s="3" t="s">
        <v>6</v>
      </c>
    </row>
    <row r="2">
      <c r="A2" s="4" t="s">
        <v>7</v>
      </c>
      <c r="B2" s="5">
        <v>3653.0</v>
      </c>
      <c r="C2" s="4">
        <v>1240.0</v>
      </c>
      <c r="D2" s="6">
        <f t="shared" ref="D2:D10" si="1">((C2*100)/E2)/100</f>
        <v>0.3394470298</v>
      </c>
      <c r="E2" s="7">
        <v>3653.0</v>
      </c>
      <c r="H2" s="8" t="s">
        <v>8</v>
      </c>
      <c r="I2" s="4">
        <f>C2</f>
        <v>1240</v>
      </c>
      <c r="J2" s="9">
        <f>((I2*100)/I5)/100</f>
        <v>0.007688873456</v>
      </c>
      <c r="L2" s="3" t="s">
        <v>9</v>
      </c>
    </row>
    <row r="3">
      <c r="A3" s="4" t="s">
        <v>10</v>
      </c>
      <c r="B3" s="10"/>
      <c r="C3" s="4">
        <v>1222.0</v>
      </c>
      <c r="D3" s="6">
        <f t="shared" si="1"/>
        <v>0.334519573</v>
      </c>
      <c r="E3" s="7">
        <v>3653.0</v>
      </c>
      <c r="H3" s="11" t="s">
        <v>11</v>
      </c>
      <c r="I3" s="4">
        <f>C5</f>
        <v>64377</v>
      </c>
      <c r="J3" s="9">
        <f t="shared" ref="J3:J4" si="2">((I3*100)/161272)/100</f>
        <v>0.3991827472</v>
      </c>
      <c r="L3" s="3" t="s">
        <v>12</v>
      </c>
    </row>
    <row r="4">
      <c r="A4" s="4" t="s">
        <v>13</v>
      </c>
      <c r="B4" s="12"/>
      <c r="C4" s="4">
        <v>1191.0</v>
      </c>
      <c r="D4" s="6">
        <f t="shared" si="1"/>
        <v>0.3260333972</v>
      </c>
      <c r="E4" s="7">
        <v>3653.0</v>
      </c>
      <c r="H4" s="11" t="s">
        <v>14</v>
      </c>
      <c r="I4" s="4">
        <f>C8</f>
        <v>95655</v>
      </c>
      <c r="J4" s="9">
        <f t="shared" si="2"/>
        <v>0.5931283794</v>
      </c>
      <c r="L4" s="3" t="s">
        <v>15</v>
      </c>
    </row>
    <row r="5">
      <c r="A5" s="4" t="s">
        <v>16</v>
      </c>
      <c r="B5" s="5">
        <v>277888.0</v>
      </c>
      <c r="C5" s="4">
        <v>64377.0</v>
      </c>
      <c r="D5" s="6">
        <f t="shared" si="1"/>
        <v>0.2316652752</v>
      </c>
      <c r="E5" s="7">
        <v>277888.0</v>
      </c>
      <c r="H5" s="11" t="s">
        <v>1</v>
      </c>
      <c r="I5" s="13">
        <f>E13</f>
        <v>161272</v>
      </c>
      <c r="J5" s="14">
        <v>1.0</v>
      </c>
    </row>
    <row r="6">
      <c r="A6" s="4" t="s">
        <v>17</v>
      </c>
      <c r="B6" s="10"/>
      <c r="C6" s="4">
        <v>57615.0</v>
      </c>
      <c r="D6" s="6">
        <f t="shared" si="1"/>
        <v>0.2073317308</v>
      </c>
      <c r="E6" s="7">
        <v>277888.0</v>
      </c>
    </row>
    <row r="7">
      <c r="A7" s="4" t="s">
        <v>18</v>
      </c>
      <c r="B7" s="12"/>
      <c r="C7" s="4">
        <v>155896.0</v>
      </c>
      <c r="D7" s="6">
        <f t="shared" si="1"/>
        <v>0.561002994</v>
      </c>
      <c r="E7" s="7">
        <v>277888.0</v>
      </c>
      <c r="H7" s="1" t="s">
        <v>4</v>
      </c>
      <c r="I7" s="1" t="s">
        <v>19</v>
      </c>
      <c r="J7" s="1" t="s">
        <v>3</v>
      </c>
    </row>
    <row r="8">
      <c r="A8" s="4" t="s">
        <v>20</v>
      </c>
      <c r="B8" s="5">
        <v>301586.0</v>
      </c>
      <c r="C8" s="4">
        <v>95655.0</v>
      </c>
      <c r="D8" s="6">
        <f t="shared" si="1"/>
        <v>0.317173211</v>
      </c>
      <c r="E8" s="7">
        <v>301586.0</v>
      </c>
      <c r="H8" s="8" t="s">
        <v>8</v>
      </c>
      <c r="I8" s="15">
        <f>C3</f>
        <v>1222</v>
      </c>
      <c r="J8" s="16">
        <f t="shared" ref="J8:J11" si="3">((I8*100)/I$11)/100</f>
        <v>0.009019848095</v>
      </c>
    </row>
    <row r="9">
      <c r="A9" s="4" t="s">
        <v>21</v>
      </c>
      <c r="B9" s="10"/>
      <c r="C9" s="4">
        <v>76642.0</v>
      </c>
      <c r="D9" s="6">
        <f t="shared" si="1"/>
        <v>0.2541298336</v>
      </c>
      <c r="E9" s="7">
        <v>301586.0</v>
      </c>
      <c r="H9" s="11" t="s">
        <v>11</v>
      </c>
      <c r="I9" s="15">
        <f>C6</f>
        <v>57615</v>
      </c>
      <c r="J9" s="16">
        <f t="shared" si="3"/>
        <v>0.4252688609</v>
      </c>
    </row>
    <row r="10">
      <c r="A10" s="4" t="s">
        <v>22</v>
      </c>
      <c r="B10" s="12"/>
      <c r="C10" s="4">
        <v>129289.0</v>
      </c>
      <c r="D10" s="6">
        <f t="shared" si="1"/>
        <v>0.4286969554</v>
      </c>
      <c r="E10" s="7">
        <v>301586.0</v>
      </c>
      <c r="H10" s="11" t="s">
        <v>14</v>
      </c>
      <c r="I10" s="15">
        <f>C9</f>
        <v>76642</v>
      </c>
      <c r="J10" s="16">
        <f t="shared" si="3"/>
        <v>0.565711291</v>
      </c>
    </row>
    <row r="11">
      <c r="A11" s="17"/>
      <c r="B11" s="17"/>
      <c r="C11" s="17"/>
      <c r="D11" s="17"/>
      <c r="H11" s="11" t="s">
        <v>1</v>
      </c>
      <c r="I11" s="15">
        <f>E14</f>
        <v>135479</v>
      </c>
      <c r="J11" s="16">
        <f t="shared" si="3"/>
        <v>1</v>
      </c>
    </row>
    <row r="12">
      <c r="A12" s="1" t="s">
        <v>2</v>
      </c>
      <c r="B12" s="1" t="s">
        <v>8</v>
      </c>
      <c r="C12" s="1" t="s">
        <v>11</v>
      </c>
      <c r="D12" s="1" t="s">
        <v>14</v>
      </c>
      <c r="E12" s="18" t="s">
        <v>1</v>
      </c>
      <c r="F12" s="1" t="s">
        <v>3</v>
      </c>
      <c r="I12" s="19"/>
      <c r="J12" s="19"/>
    </row>
    <row r="13">
      <c r="A13" s="4">
        <v>1.0</v>
      </c>
      <c r="B13" s="4">
        <f t="shared" ref="B13:B15" si="4">C2</f>
        <v>1240</v>
      </c>
      <c r="C13" s="4">
        <f t="shared" ref="C13:C15" si="5">C5</f>
        <v>64377</v>
      </c>
      <c r="D13" s="4">
        <f t="shared" ref="D13:D15" si="6">C8</f>
        <v>95655</v>
      </c>
      <c r="E13" s="15">
        <f t="shared" ref="E13:E15" si="7">SUM(B13+C13+D13)</f>
        <v>161272</v>
      </c>
      <c r="F13" s="16">
        <f t="shared" ref="F13:F15" si="8">((E13*100)/583127)/100</f>
        <v>0.2765641104</v>
      </c>
      <c r="H13" s="1" t="s">
        <v>4</v>
      </c>
      <c r="I13" s="1" t="s">
        <v>23</v>
      </c>
      <c r="J13" s="1" t="s">
        <v>3</v>
      </c>
    </row>
    <row r="14">
      <c r="A14" s="4">
        <v>2.0</v>
      </c>
      <c r="B14" s="13">
        <f t="shared" si="4"/>
        <v>1222</v>
      </c>
      <c r="C14" s="13">
        <f t="shared" si="5"/>
        <v>57615</v>
      </c>
      <c r="D14" s="13">
        <f t="shared" si="6"/>
        <v>76642</v>
      </c>
      <c r="E14" s="15">
        <f t="shared" si="7"/>
        <v>135479</v>
      </c>
      <c r="F14" s="16">
        <f t="shared" si="8"/>
        <v>0.2323318934</v>
      </c>
      <c r="H14" s="8" t="s">
        <v>8</v>
      </c>
      <c r="I14" s="15">
        <f>C4</f>
        <v>1191</v>
      </c>
      <c r="J14" s="16">
        <f t="shared" ref="J14:J17" si="9">((I14*100)/I$17)/100</f>
        <v>0.004158868062</v>
      </c>
    </row>
    <row r="15">
      <c r="A15" s="4">
        <v>3.0</v>
      </c>
      <c r="B15" s="13">
        <f t="shared" si="4"/>
        <v>1191</v>
      </c>
      <c r="C15" s="13">
        <f t="shared" si="5"/>
        <v>155896</v>
      </c>
      <c r="D15" s="13">
        <f t="shared" si="6"/>
        <v>129289</v>
      </c>
      <c r="E15" s="15">
        <f t="shared" si="7"/>
        <v>286376</v>
      </c>
      <c r="F15" s="16">
        <f t="shared" si="8"/>
        <v>0.4911039962</v>
      </c>
      <c r="H15" s="11" t="s">
        <v>11</v>
      </c>
      <c r="I15" s="15">
        <f>C7</f>
        <v>155896</v>
      </c>
      <c r="J15" s="16">
        <f t="shared" si="9"/>
        <v>0.544375227</v>
      </c>
    </row>
    <row r="16">
      <c r="A16" s="18" t="s">
        <v>24</v>
      </c>
      <c r="B16" s="20"/>
      <c r="C16" s="21"/>
      <c r="D16" s="21"/>
      <c r="E16" s="22">
        <f>E13+E14+E15</f>
        <v>583127</v>
      </c>
      <c r="F16" s="16">
        <f>((583127*100)/583127)/100</f>
        <v>1</v>
      </c>
      <c r="H16" s="11" t="s">
        <v>14</v>
      </c>
      <c r="I16" s="15">
        <f>C10</f>
        <v>129289</v>
      </c>
      <c r="J16" s="16">
        <f t="shared" si="9"/>
        <v>0.451465905</v>
      </c>
    </row>
    <row r="17">
      <c r="A17" s="23"/>
      <c r="B17" s="23"/>
      <c r="C17" s="23"/>
      <c r="D17" s="23"/>
      <c r="H17" s="11" t="s">
        <v>1</v>
      </c>
      <c r="I17" s="15">
        <f>E15</f>
        <v>286376</v>
      </c>
      <c r="J17" s="16">
        <f t="shared" si="9"/>
        <v>1</v>
      </c>
    </row>
    <row r="18">
      <c r="A18" s="24"/>
      <c r="B18" s="24"/>
      <c r="C18" s="24"/>
      <c r="D18" s="17"/>
    </row>
    <row r="19">
      <c r="D19" s="17"/>
      <c r="E19" s="19"/>
    </row>
    <row r="20">
      <c r="D20" s="17"/>
      <c r="E20" s="19"/>
    </row>
    <row r="21">
      <c r="D21" s="17"/>
      <c r="E21" s="19"/>
    </row>
    <row r="22">
      <c r="D22" s="17"/>
      <c r="E22" s="19"/>
    </row>
    <row r="23">
      <c r="D23" s="17"/>
      <c r="E23" s="19"/>
    </row>
    <row r="24">
      <c r="A24" s="19"/>
      <c r="B24" s="19"/>
      <c r="C24" s="19"/>
      <c r="D24" s="19"/>
      <c r="E24" s="19"/>
    </row>
    <row r="25">
      <c r="A25" s="19"/>
      <c r="B25" s="19"/>
      <c r="C25" s="19"/>
      <c r="D25" s="19"/>
      <c r="E25" s="19"/>
    </row>
    <row r="26">
      <c r="A26" s="19"/>
      <c r="B26" s="19"/>
      <c r="C26" s="19"/>
      <c r="D26" s="19"/>
      <c r="E26" s="19"/>
    </row>
  </sheetData>
  <mergeCells count="3">
    <mergeCell ref="B2:B4"/>
    <mergeCell ref="B5:B7"/>
    <mergeCell ref="B8:B10"/>
  </mergeCells>
  <drawing r:id="rId1"/>
</worksheet>
</file>