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bookViews>
    <workbookView xWindow="0" yWindow="0" windowWidth="11490" windowHeight="6150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C18" i="1" l="1"/>
  <c r="C22" i="1" l="1"/>
  <c r="C23" i="1"/>
  <c r="C21" i="1"/>
  <c r="C20" i="1"/>
  <c r="C9" i="1" l="1"/>
  <c r="M2" i="1"/>
  <c r="F3" i="1"/>
  <c r="F4" i="1" s="1"/>
  <c r="F5" i="1" s="1"/>
  <c r="F6" i="1" s="1"/>
  <c r="F7" i="1" s="1"/>
  <c r="F8" i="1" s="1"/>
  <c r="G2" i="1"/>
  <c r="H2" i="1" l="1"/>
  <c r="F9" i="1"/>
  <c r="L8" i="1"/>
  <c r="L4" i="1"/>
  <c r="L3" i="1"/>
  <c r="L7" i="1"/>
  <c r="L5" i="1"/>
  <c r="L2" i="1"/>
  <c r="L6" i="1"/>
  <c r="J2" i="1"/>
  <c r="M3" i="1"/>
  <c r="G3" i="1" l="1"/>
  <c r="H3" i="1" s="1"/>
  <c r="G4" i="1" s="1"/>
  <c r="F10" i="1"/>
  <c r="F11" i="1" s="1"/>
  <c r="L9" i="1"/>
  <c r="M4" i="1"/>
  <c r="K2" i="1"/>
  <c r="N2" i="1"/>
  <c r="Q2" i="1" l="1"/>
  <c r="O11" i="1"/>
  <c r="P11" i="1"/>
  <c r="R11" i="1" s="1"/>
  <c r="L11" i="1"/>
  <c r="F12" i="1"/>
  <c r="N3" i="1"/>
  <c r="N4" i="1" s="1"/>
  <c r="L10" i="1"/>
  <c r="P10" i="1"/>
  <c r="R10" i="1" s="1"/>
  <c r="O10" i="1"/>
  <c r="M5" i="1"/>
  <c r="H4" i="1"/>
  <c r="G5" i="1" s="1"/>
  <c r="J3" i="1"/>
  <c r="L12" i="1" l="1"/>
  <c r="O12" i="1"/>
  <c r="P12" i="1"/>
  <c r="R12" i="1" s="1"/>
  <c r="M6" i="1"/>
  <c r="M7" i="1" s="1"/>
  <c r="M8" i="1" s="1"/>
  <c r="M9" i="1" s="1"/>
  <c r="M10" i="1" s="1"/>
  <c r="M11" i="1" s="1"/>
  <c r="M12" i="1" s="1"/>
  <c r="K3" i="1"/>
  <c r="H5" i="1"/>
  <c r="G6" i="1" s="1"/>
  <c r="J4" i="1"/>
  <c r="N5" i="1"/>
  <c r="Q3" i="1" l="1"/>
  <c r="F13" i="1"/>
  <c r="C15" i="1"/>
  <c r="K4" i="1"/>
  <c r="Q4" i="1" s="1"/>
  <c r="J5" i="1"/>
  <c r="H6" i="1"/>
  <c r="N6" i="1"/>
  <c r="O13" i="1" l="1"/>
  <c r="P13" i="1"/>
  <c r="R13" i="1" s="1"/>
  <c r="F14" i="1"/>
  <c r="L13" i="1"/>
  <c r="M13" i="1"/>
  <c r="O3" i="1"/>
  <c r="P3" i="1" s="1"/>
  <c r="R3" i="1" s="1"/>
  <c r="O5" i="1"/>
  <c r="P5" i="1" s="1"/>
  <c r="R5" i="1" s="1"/>
  <c r="O4" i="1"/>
  <c r="P4" i="1" s="1"/>
  <c r="R4" i="1" s="1"/>
  <c r="O2" i="1"/>
  <c r="P2" i="1" s="1"/>
  <c r="K5" i="1"/>
  <c r="Q5" i="1" s="1"/>
  <c r="G7" i="1"/>
  <c r="H7" i="1" s="1"/>
  <c r="J6" i="1"/>
  <c r="O6" i="1" s="1"/>
  <c r="R2" i="1" l="1"/>
  <c r="M14" i="1"/>
  <c r="G8" i="1"/>
  <c r="P14" i="1"/>
  <c r="R14" i="1" s="1"/>
  <c r="O14" i="1"/>
  <c r="F15" i="1"/>
  <c r="L14" i="1"/>
  <c r="K6" i="1"/>
  <c r="Q6" i="1" s="1"/>
  <c r="P6" i="1"/>
  <c r="R6" i="1" s="1"/>
  <c r="J7" i="1"/>
  <c r="O7" i="1" s="1"/>
  <c r="N7" i="1"/>
  <c r="N8" i="1" l="1"/>
  <c r="O15" i="1"/>
  <c r="P15" i="1"/>
  <c r="R15" i="1" s="1"/>
  <c r="F16" i="1"/>
  <c r="L15" i="1"/>
  <c r="M15" i="1"/>
  <c r="M16" i="1" s="1"/>
  <c r="H8" i="1"/>
  <c r="K7" i="1"/>
  <c r="Q7" i="1" s="1"/>
  <c r="P7" i="1"/>
  <c r="R7" i="1" s="1"/>
  <c r="G9" i="1" l="1"/>
  <c r="H9" i="1" s="1"/>
  <c r="P16" i="1"/>
  <c r="R16" i="1" s="1"/>
  <c r="O16" i="1"/>
  <c r="F17" i="1"/>
  <c r="L16" i="1"/>
  <c r="J8" i="1"/>
  <c r="J9" i="1" l="1"/>
  <c r="N9" i="1"/>
  <c r="K8" i="1"/>
  <c r="Q8" i="1" s="1"/>
  <c r="O8" i="1"/>
  <c r="P8" i="1" s="1"/>
  <c r="P17" i="1"/>
  <c r="R17" i="1" s="1"/>
  <c r="F18" i="1"/>
  <c r="L17" i="1"/>
  <c r="M17" i="1"/>
  <c r="O17" i="1"/>
  <c r="H10" i="1"/>
  <c r="G10" i="1"/>
  <c r="R8" i="1" l="1"/>
  <c r="G11" i="1"/>
  <c r="H11" i="1"/>
  <c r="M18" i="1"/>
  <c r="K9" i="1"/>
  <c r="Q9" i="1" s="1"/>
  <c r="O9" i="1"/>
  <c r="P9" i="1" s="1"/>
  <c r="R9" i="1" s="1"/>
  <c r="F19" i="1"/>
  <c r="L18" i="1"/>
  <c r="P18" i="1"/>
  <c r="R18" i="1" s="1"/>
  <c r="O18" i="1"/>
  <c r="N10" i="1"/>
  <c r="J10" i="1"/>
  <c r="K10" i="1" s="1"/>
  <c r="Q10" i="1" s="1"/>
  <c r="H12" i="1" l="1"/>
  <c r="G12" i="1"/>
  <c r="N11" i="1"/>
  <c r="J11" i="1"/>
  <c r="K11" i="1" s="1"/>
  <c r="Q11" i="1" s="1"/>
  <c r="O19" i="1"/>
  <c r="L19" i="1"/>
  <c r="M19" i="1"/>
  <c r="F20" i="1"/>
  <c r="P19" i="1"/>
  <c r="R19" i="1" s="1"/>
  <c r="J12" i="1" l="1"/>
  <c r="K12" i="1" s="1"/>
  <c r="Q12" i="1" s="1"/>
  <c r="N12" i="1"/>
  <c r="M20" i="1"/>
  <c r="F21" i="1"/>
  <c r="L20" i="1"/>
  <c r="P20" i="1"/>
  <c r="R20" i="1" s="1"/>
  <c r="O20" i="1"/>
  <c r="H13" i="1"/>
  <c r="G13" i="1"/>
  <c r="J13" i="1" l="1"/>
  <c r="K13" i="1" s="1"/>
  <c r="Q13" i="1" s="1"/>
  <c r="H14" i="1"/>
  <c r="G14" i="1"/>
  <c r="N13" i="1"/>
  <c r="O21" i="1"/>
  <c r="L21" i="1"/>
  <c r="F22" i="1"/>
  <c r="P21" i="1"/>
  <c r="R21" i="1" s="1"/>
  <c r="M21" i="1"/>
  <c r="J14" i="1" l="1"/>
  <c r="K14" i="1" s="1"/>
  <c r="Q14" i="1" s="1"/>
  <c r="M22" i="1"/>
  <c r="N14" i="1"/>
  <c r="F23" i="1"/>
  <c r="L22" i="1"/>
  <c r="P22" i="1"/>
  <c r="R22" i="1" s="1"/>
  <c r="O22" i="1"/>
  <c r="H15" i="1"/>
  <c r="G15" i="1"/>
  <c r="J15" i="1" l="1"/>
  <c r="K15" i="1" s="1"/>
  <c r="Q15" i="1" s="1"/>
  <c r="H16" i="1"/>
  <c r="G16" i="1"/>
  <c r="N15" i="1"/>
  <c r="O23" i="1"/>
  <c r="L23" i="1"/>
  <c r="P23" i="1"/>
  <c r="R23" i="1" s="1"/>
  <c r="F24" i="1"/>
  <c r="M23" i="1"/>
  <c r="M24" i="1" l="1"/>
  <c r="J16" i="1"/>
  <c r="K16" i="1" s="1"/>
  <c r="Q16" i="1" s="1"/>
  <c r="N16" i="1"/>
  <c r="P24" i="1"/>
  <c r="R24" i="1" s="1"/>
  <c r="O24" i="1"/>
  <c r="F25" i="1"/>
  <c r="L24" i="1"/>
  <c r="H17" i="1"/>
  <c r="G17" i="1"/>
  <c r="J17" i="1" l="1"/>
  <c r="K17" i="1" s="1"/>
  <c r="Q17" i="1" s="1"/>
  <c r="G18" i="1"/>
  <c r="H18" i="1"/>
  <c r="N17" i="1"/>
  <c r="F26" i="1"/>
  <c r="P25" i="1"/>
  <c r="R25" i="1" s="1"/>
  <c r="M25" i="1"/>
  <c r="L25" i="1"/>
  <c r="O25" i="1"/>
  <c r="M26" i="1" l="1"/>
  <c r="F27" i="1"/>
  <c r="L26" i="1"/>
  <c r="P26" i="1"/>
  <c r="R26" i="1" s="1"/>
  <c r="O26" i="1"/>
  <c r="G19" i="1"/>
  <c r="H19" i="1"/>
  <c r="J18" i="1"/>
  <c r="K18" i="1" s="1"/>
  <c r="Q18" i="1" s="1"/>
  <c r="N18" i="1"/>
  <c r="N19" i="1" l="1"/>
  <c r="J19" i="1"/>
  <c r="K19" i="1" s="1"/>
  <c r="Q19" i="1" s="1"/>
  <c r="H20" i="1"/>
  <c r="G20" i="1"/>
  <c r="F28" i="1"/>
  <c r="P27" i="1"/>
  <c r="R27" i="1" s="1"/>
  <c r="M27" i="1"/>
  <c r="M28" i="1" s="1"/>
  <c r="O27" i="1"/>
  <c r="L27" i="1"/>
  <c r="J20" i="1" l="1"/>
  <c r="K20" i="1" s="1"/>
  <c r="Q20" i="1" s="1"/>
  <c r="N20" i="1"/>
  <c r="P28" i="1"/>
  <c r="R28" i="1" s="1"/>
  <c r="O28" i="1"/>
  <c r="F29" i="1"/>
  <c r="L28" i="1"/>
  <c r="G21" i="1"/>
  <c r="H21" i="1"/>
  <c r="H22" i="1" l="1"/>
  <c r="G22" i="1"/>
  <c r="J21" i="1"/>
  <c r="K21" i="1" s="1"/>
  <c r="Q21" i="1" s="1"/>
  <c r="N21" i="1"/>
  <c r="O29" i="1"/>
  <c r="L29" i="1"/>
  <c r="F30" i="1"/>
  <c r="P29" i="1"/>
  <c r="R29" i="1" s="1"/>
  <c r="M29" i="1"/>
  <c r="M30" i="1" l="1"/>
  <c r="J22" i="1"/>
  <c r="K22" i="1" s="1"/>
  <c r="Q22" i="1" s="1"/>
  <c r="N22" i="1"/>
  <c r="L30" i="1"/>
  <c r="P30" i="1"/>
  <c r="R30" i="1" s="1"/>
  <c r="O30" i="1"/>
  <c r="F31" i="1"/>
  <c r="H23" i="1"/>
  <c r="G23" i="1"/>
  <c r="J23" i="1" l="1"/>
  <c r="K23" i="1" s="1"/>
  <c r="Q23" i="1" s="1"/>
  <c r="N23" i="1"/>
  <c r="O31" i="1"/>
  <c r="L31" i="1"/>
  <c r="F32" i="1"/>
  <c r="P31" i="1"/>
  <c r="R31" i="1" s="1"/>
  <c r="M31" i="1"/>
  <c r="G24" i="1"/>
  <c r="H24" i="1"/>
  <c r="M32" i="1" l="1"/>
  <c r="G25" i="1"/>
  <c r="H25" i="1"/>
  <c r="J24" i="1"/>
  <c r="K24" i="1" s="1"/>
  <c r="Q24" i="1" s="1"/>
  <c r="N24" i="1"/>
  <c r="L32" i="1"/>
  <c r="P32" i="1"/>
  <c r="R32" i="1" s="1"/>
  <c r="O32" i="1"/>
  <c r="F33" i="1"/>
  <c r="O33" i="1" l="1"/>
  <c r="L33" i="1"/>
  <c r="M33" i="1"/>
  <c r="F34" i="1"/>
  <c r="P33" i="1"/>
  <c r="R33" i="1" s="1"/>
  <c r="G26" i="1"/>
  <c r="H26" i="1"/>
  <c r="J25" i="1"/>
  <c r="K25" i="1" s="1"/>
  <c r="Q25" i="1" s="1"/>
  <c r="N25" i="1"/>
  <c r="J26" i="1" l="1"/>
  <c r="K26" i="1" s="1"/>
  <c r="Q26" i="1" s="1"/>
  <c r="N26" i="1"/>
  <c r="G27" i="1"/>
  <c r="H27" i="1"/>
  <c r="M34" i="1"/>
  <c r="F35" i="1"/>
  <c r="L34" i="1"/>
  <c r="P34" i="1"/>
  <c r="R34" i="1" s="1"/>
  <c r="O34" i="1"/>
  <c r="O35" i="1" l="1"/>
  <c r="L35" i="1"/>
  <c r="M35" i="1"/>
  <c r="P35" i="1"/>
  <c r="R35" i="1" s="1"/>
  <c r="F36" i="1"/>
  <c r="H28" i="1"/>
  <c r="G28" i="1"/>
  <c r="J27" i="1"/>
  <c r="K27" i="1" s="1"/>
  <c r="Q27" i="1" s="1"/>
  <c r="N27" i="1"/>
  <c r="H29" i="1" l="1"/>
  <c r="G29" i="1"/>
  <c r="J28" i="1"/>
  <c r="K28" i="1" s="1"/>
  <c r="Q28" i="1" s="1"/>
  <c r="N28" i="1"/>
  <c r="P36" i="1"/>
  <c r="R36" i="1" s="1"/>
  <c r="O36" i="1"/>
  <c r="M36" i="1"/>
  <c r="F37" i="1"/>
  <c r="L36" i="1"/>
  <c r="M37" i="1" l="1"/>
  <c r="O37" i="1"/>
  <c r="L37" i="1"/>
  <c r="F38" i="1"/>
  <c r="P37" i="1"/>
  <c r="R37" i="1" s="1"/>
  <c r="J29" i="1"/>
  <c r="K29" i="1" s="1"/>
  <c r="Q29" i="1" s="1"/>
  <c r="N29" i="1"/>
  <c r="G30" i="1"/>
  <c r="H30" i="1"/>
  <c r="G31" i="1" l="1"/>
  <c r="H31" i="1"/>
  <c r="J30" i="1"/>
  <c r="K30" i="1" s="1"/>
  <c r="Q30" i="1" s="1"/>
  <c r="N30" i="1"/>
  <c r="M38" i="1"/>
  <c r="F39" i="1"/>
  <c r="L38" i="1"/>
  <c r="P38" i="1"/>
  <c r="R38" i="1" s="1"/>
  <c r="O38" i="1"/>
  <c r="O39" i="1" l="1"/>
  <c r="F40" i="1"/>
  <c r="P39" i="1"/>
  <c r="R39" i="1" s="1"/>
  <c r="M39" i="1"/>
  <c r="L39" i="1"/>
  <c r="G32" i="1"/>
  <c r="H32" i="1"/>
  <c r="J31" i="1"/>
  <c r="K31" i="1" s="1"/>
  <c r="Q31" i="1" s="1"/>
  <c r="N31" i="1"/>
  <c r="J32" i="1" l="1"/>
  <c r="K32" i="1" s="1"/>
  <c r="Q32" i="1" s="1"/>
  <c r="N32" i="1"/>
  <c r="P40" i="1"/>
  <c r="R40" i="1" s="1"/>
  <c r="O40" i="1"/>
  <c r="M40" i="1"/>
  <c r="F41" i="1"/>
  <c r="L40" i="1"/>
  <c r="G33" i="1"/>
  <c r="H33" i="1"/>
  <c r="H34" i="1" l="1"/>
  <c r="G34" i="1"/>
  <c r="N33" i="1"/>
  <c r="J33" i="1"/>
  <c r="K33" i="1" s="1"/>
  <c r="Q33" i="1" s="1"/>
  <c r="O41" i="1"/>
  <c r="L41" i="1"/>
  <c r="M41" i="1"/>
  <c r="F42" i="1"/>
  <c r="P41" i="1"/>
  <c r="R41" i="1" s="1"/>
  <c r="J34" i="1" l="1"/>
  <c r="K34" i="1" s="1"/>
  <c r="Q34" i="1" s="1"/>
  <c r="N34" i="1"/>
  <c r="P42" i="1"/>
  <c r="R42" i="1" s="1"/>
  <c r="O42" i="1"/>
  <c r="F43" i="1"/>
  <c r="L42" i="1"/>
  <c r="M42" i="1"/>
  <c r="G35" i="1"/>
  <c r="N35" i="1" s="1"/>
  <c r="H35" i="1"/>
  <c r="J35" i="1" l="1"/>
  <c r="K35" i="1" s="1"/>
  <c r="Q35" i="1" s="1"/>
  <c r="H36" i="1"/>
  <c r="G36" i="1"/>
  <c r="O43" i="1"/>
  <c r="L43" i="1"/>
  <c r="F44" i="1"/>
  <c r="P43" i="1"/>
  <c r="R43" i="1" s="1"/>
  <c r="M43" i="1"/>
  <c r="M44" i="1" l="1"/>
  <c r="P44" i="1"/>
  <c r="R44" i="1" s="1"/>
  <c r="O44" i="1"/>
  <c r="F45" i="1"/>
  <c r="L44" i="1"/>
  <c r="H37" i="1"/>
  <c r="G37" i="1"/>
  <c r="J36" i="1"/>
  <c r="K36" i="1" s="1"/>
  <c r="Q36" i="1" s="1"/>
  <c r="N36" i="1"/>
  <c r="J37" i="1" l="1"/>
  <c r="K37" i="1" s="1"/>
  <c r="Q37" i="1" s="1"/>
  <c r="N37" i="1"/>
  <c r="H38" i="1"/>
  <c r="G38" i="1"/>
  <c r="F46" i="1"/>
  <c r="P45" i="1"/>
  <c r="R45" i="1" s="1"/>
  <c r="M45" i="1"/>
  <c r="M46" i="1" s="1"/>
  <c r="O45" i="1"/>
  <c r="L45" i="1"/>
  <c r="L46" i="1" l="1"/>
  <c r="P46" i="1"/>
  <c r="R46" i="1" s="1"/>
  <c r="O46" i="1"/>
  <c r="F47" i="1"/>
  <c r="J38" i="1"/>
  <c r="K38" i="1" s="1"/>
  <c r="Q38" i="1" s="1"/>
  <c r="N38" i="1"/>
  <c r="H39" i="1"/>
  <c r="G39" i="1"/>
  <c r="J39" i="1" l="1"/>
  <c r="K39" i="1" s="1"/>
  <c r="Q39" i="1" s="1"/>
  <c r="N39" i="1"/>
  <c r="O47" i="1"/>
  <c r="L47" i="1"/>
  <c r="F48" i="1"/>
  <c r="P47" i="1"/>
  <c r="R47" i="1" s="1"/>
  <c r="M47" i="1"/>
  <c r="H40" i="1"/>
  <c r="G40" i="1"/>
  <c r="M48" i="1" l="1"/>
  <c r="J40" i="1"/>
  <c r="K40" i="1" s="1"/>
  <c r="Q40" i="1" s="1"/>
  <c r="N40" i="1"/>
  <c r="H41" i="1"/>
  <c r="G41" i="1"/>
  <c r="F49" i="1"/>
  <c r="L48" i="1"/>
  <c r="P48" i="1"/>
  <c r="R48" i="1" s="1"/>
  <c r="O48" i="1"/>
  <c r="J41" i="1" l="1"/>
  <c r="K41" i="1" s="1"/>
  <c r="Q41" i="1" s="1"/>
  <c r="N41" i="1"/>
  <c r="O49" i="1"/>
  <c r="L49" i="1"/>
  <c r="F50" i="1"/>
  <c r="P49" i="1"/>
  <c r="R49" i="1" s="1"/>
  <c r="M49" i="1"/>
  <c r="G42" i="1"/>
  <c r="H42" i="1"/>
  <c r="M50" i="1" l="1"/>
  <c r="J42" i="1"/>
  <c r="K42" i="1" s="1"/>
  <c r="Q42" i="1" s="1"/>
  <c r="N42" i="1"/>
  <c r="H43" i="1"/>
  <c r="G43" i="1"/>
  <c r="F51" i="1"/>
  <c r="L50" i="1"/>
  <c r="P50" i="1"/>
  <c r="R50" i="1" s="1"/>
  <c r="O50" i="1"/>
  <c r="N43" i="1" l="1"/>
  <c r="O51" i="1"/>
  <c r="L51" i="1"/>
  <c r="F52" i="1"/>
  <c r="P51" i="1"/>
  <c r="R51" i="1" s="1"/>
  <c r="M51" i="1"/>
  <c r="M52" i="1" s="1"/>
  <c r="J43" i="1"/>
  <c r="K43" i="1" s="1"/>
  <c r="Q43" i="1" s="1"/>
  <c r="H44" i="1"/>
  <c r="G44" i="1"/>
  <c r="F53" i="1" l="1"/>
  <c r="L52" i="1"/>
  <c r="P52" i="1"/>
  <c r="R52" i="1" s="1"/>
  <c r="O52" i="1"/>
  <c r="J44" i="1"/>
  <c r="K44" i="1" s="1"/>
  <c r="Q44" i="1" s="1"/>
  <c r="N44" i="1"/>
  <c r="G45" i="1"/>
  <c r="H45" i="1"/>
  <c r="N45" i="1" l="1"/>
  <c r="J45" i="1"/>
  <c r="K45" i="1" s="1"/>
  <c r="Q45" i="1" s="1"/>
  <c r="G46" i="1"/>
  <c r="H46" i="1"/>
  <c r="O53" i="1"/>
  <c r="L53" i="1"/>
  <c r="C10" i="1" s="1"/>
  <c r="P53" i="1"/>
  <c r="M53" i="1"/>
  <c r="C19" i="1" l="1"/>
  <c r="R53" i="1"/>
  <c r="C14" i="1" s="1"/>
  <c r="C12" i="1"/>
  <c r="C17" i="1" s="1"/>
  <c r="J46" i="1"/>
  <c r="K46" i="1" s="1"/>
  <c r="Q46" i="1" s="1"/>
  <c r="N46" i="1"/>
  <c r="G47" i="1"/>
  <c r="H47" i="1"/>
  <c r="N47" i="1" l="1"/>
  <c r="J47" i="1"/>
  <c r="K47" i="1" s="1"/>
  <c r="Q47" i="1" s="1"/>
  <c r="H48" i="1"/>
  <c r="G48" i="1"/>
  <c r="G49" i="1" l="1"/>
  <c r="H49" i="1"/>
  <c r="J48" i="1"/>
  <c r="K48" i="1" s="1"/>
  <c r="Q48" i="1" s="1"/>
  <c r="N48" i="1"/>
  <c r="J49" i="1" l="1"/>
  <c r="K49" i="1" s="1"/>
  <c r="Q49" i="1" s="1"/>
  <c r="H50" i="1"/>
  <c r="G50" i="1"/>
  <c r="N49" i="1"/>
  <c r="G51" i="1" l="1"/>
  <c r="H51" i="1"/>
  <c r="J50" i="1"/>
  <c r="K50" i="1" s="1"/>
  <c r="Q50" i="1" s="1"/>
  <c r="N50" i="1"/>
  <c r="J51" i="1" l="1"/>
  <c r="K51" i="1" s="1"/>
  <c r="Q51" i="1" s="1"/>
  <c r="H52" i="1"/>
  <c r="G52" i="1"/>
  <c r="N51" i="1"/>
  <c r="H53" i="1" l="1"/>
  <c r="G53" i="1"/>
  <c r="J52" i="1"/>
  <c r="K52" i="1" s="1"/>
  <c r="Q52" i="1" s="1"/>
  <c r="N52" i="1"/>
  <c r="N53" i="1" l="1"/>
  <c r="J53" i="1"/>
  <c r="K53" i="1" s="1"/>
  <c r="C11" i="1" s="1"/>
  <c r="C16" i="1" l="1"/>
  <c r="Q53" i="1"/>
  <c r="C13" i="1" s="1"/>
</calcChain>
</file>

<file path=xl/sharedStrings.xml><?xml version="1.0" encoding="utf-8"?>
<sst xmlns="http://schemas.openxmlformats.org/spreadsheetml/2006/main" count="34" uniqueCount="33">
  <si>
    <t>i</t>
  </si>
  <si>
    <t>Estaturas (cm)</t>
  </si>
  <si>
    <t>fi</t>
  </si>
  <si>
    <t>xi</t>
  </si>
  <si>
    <t>fri</t>
  </si>
  <si>
    <t>Fi</t>
  </si>
  <si>
    <t>Fri</t>
  </si>
  <si>
    <t>Amplitude</t>
  </si>
  <si>
    <t>Parâmetros</t>
  </si>
  <si>
    <t>Valor Inicial</t>
  </si>
  <si>
    <t>Numero de intervalos</t>
  </si>
  <si>
    <t>Saídas</t>
  </si>
  <si>
    <t>Σfi</t>
  </si>
  <si>
    <t>Σfri</t>
  </si>
  <si>
    <t>Média Aritmética</t>
  </si>
  <si>
    <t>xifi</t>
  </si>
  <si>
    <t>Σxifi</t>
  </si>
  <si>
    <t>Moda</t>
  </si>
  <si>
    <t>Mediana</t>
  </si>
  <si>
    <t>Média proc breve</t>
  </si>
  <si>
    <t>yi</t>
  </si>
  <si>
    <t>yifi</t>
  </si>
  <si>
    <t>x0</t>
  </si>
  <si>
    <t>Σyifi</t>
  </si>
  <si>
    <t>ESSA COR INDICA QUE O CAMPO É EDITÁVEL</t>
  </si>
  <si>
    <t>Q1</t>
  </si>
  <si>
    <t>Q3</t>
  </si>
  <si>
    <t>CV</t>
  </si>
  <si>
    <t>Desvio Padrao</t>
  </si>
  <si>
    <t>fixi²</t>
  </si>
  <si>
    <t>fiyi²</t>
  </si>
  <si>
    <t>Σfixi²</t>
  </si>
  <si>
    <t>Σfiyi²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</si>
</sst>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wrapText="1"/>
    </xf>
    <xf numFmtId="0" fontId="3" fillId="2" borderId="3" xfId="0" applyFont="1" applyFill="1" applyBorder="1" applyAlignment="1" applyProtection="1">
      <alignment horizontal="center" wrapText="1"/>
    </xf>
    <xf numFmtId="0" fontId="3" fillId="2" borderId="4" xfId="0" applyFont="1" applyFill="1" applyBorder="1" applyAlignment="1" applyProtection="1">
      <alignment horizontal="center" wrapText="1"/>
    </xf>
    <xf numFmtId="1" fontId="3" fillId="0" borderId="5" xfId="0" applyNumberFormat="1" applyFont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165" fontId="3" fillId="0" borderId="5" xfId="0" applyNumberFormat="1" applyFont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wrapText="1"/>
      <protection locked="0"/>
    </xf>
    <xf numFmtId="1" fontId="3" fillId="0" borderId="6" xfId="0" applyNumberFormat="1" applyFont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>
      <alignment horizontal="center" wrapText="1"/>
    </xf>
    <xf numFmtId="0" fontId="3" fillId="3" borderId="4" xfId="0" applyFont="1" applyFill="1" applyBorder="1" applyAlignment="1" applyProtection="1">
      <alignment horizont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2" fontId="3" fillId="3" borderId="1" xfId="0" applyNumberFormat="1" applyFont="1" applyFill="1" applyBorder="1" applyAlignment="1" applyProtection="1">
      <alignment horizontal="center" vertical="center" wrapText="1"/>
    </xf>
    <xf numFmtId="1" fontId="3" fillId="3" borderId="1" xfId="0" applyNumberFormat="1" applyFont="1" applyFill="1" applyBorder="1" applyAlignment="1" applyProtection="1">
      <alignment horizontal="center" vertical="center" wrapText="1"/>
    </xf>
    <xf numFmtId="164" fontId="3" fillId="3" borderId="1" xfId="0" applyNumberFormat="1" applyFont="1" applyFill="1" applyBorder="1" applyAlignment="1" applyProtection="1">
      <alignment horizontal="center" vertical="center" wrapText="1"/>
    </xf>
    <xf numFmtId="10" fontId="3" fillId="3" borderId="9" xfId="1" applyNumberFormat="1" applyFont="1" applyFill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3" fillId="5" borderId="0" xfId="0" applyFont="1" applyFill="1" applyAlignment="1" applyProtection="1">
      <alignment horizontal="center" vertical="center" wrapText="1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E1" sqref="E1"/>
    </sheetView>
  </sheetViews>
  <sheetFormatPr defaultRowHeight="15" x14ac:dyDescent="0.25"/>
  <cols>
    <col min="1" max="1" width="9.140625" style="4"/>
    <col min="2" max="2" width="11.42578125" style="4" bestFit="1" customWidth="1"/>
    <col min="3" max="3" width="15.42578125" style="4" bestFit="1" customWidth="1"/>
    <col min="4" max="4" width="9.85546875" style="4" bestFit="1" customWidth="1"/>
    <col min="5" max="5" width="9.140625" style="4"/>
    <col min="6" max="6" width="9.140625" style="31"/>
    <col min="7" max="7" width="12.5703125" style="31" customWidth="1"/>
    <col min="8" max="8" width="10.28515625" style="31" customWidth="1"/>
    <col min="9" max="9" width="9.140625" style="32"/>
    <col min="10" max="16" width="9.140625" style="31"/>
    <col min="17" max="20" width="9.140625" style="9"/>
    <col min="21" max="16384" width="9.140625" style="4"/>
  </cols>
  <sheetData>
    <row r="1" spans="1:23" ht="45.75" customHeight="1" thickBot="1" x14ac:dyDescent="0.3">
      <c r="A1" s="1" t="s">
        <v>24</v>
      </c>
      <c r="B1" s="2"/>
      <c r="C1" s="3"/>
      <c r="F1" s="5" t="s">
        <v>0</v>
      </c>
      <c r="G1" s="6" t="s">
        <v>1</v>
      </c>
      <c r="H1" s="6"/>
      <c r="I1" s="7" t="s">
        <v>2</v>
      </c>
      <c r="J1" s="5" t="s">
        <v>3</v>
      </c>
      <c r="K1" s="5" t="s">
        <v>15</v>
      </c>
      <c r="L1" s="5" t="s">
        <v>4</v>
      </c>
      <c r="M1" s="5" t="s">
        <v>5</v>
      </c>
      <c r="N1" s="5" t="s">
        <v>6</v>
      </c>
      <c r="O1" s="5" t="s">
        <v>20</v>
      </c>
      <c r="P1" s="8" t="s">
        <v>21</v>
      </c>
      <c r="Q1" s="5" t="s">
        <v>29</v>
      </c>
      <c r="R1" s="5" t="s">
        <v>30</v>
      </c>
      <c r="U1" s="1" t="s">
        <v>24</v>
      </c>
      <c r="V1" s="2"/>
      <c r="W1" s="3"/>
    </row>
    <row r="2" spans="1:23" ht="15.75" thickBot="1" x14ac:dyDescent="0.3">
      <c r="A2" s="10" t="s">
        <v>8</v>
      </c>
      <c r="B2" s="11"/>
      <c r="C2" s="12"/>
      <c r="F2" s="13">
        <v>1</v>
      </c>
      <c r="G2" s="5">
        <f>C4</f>
        <v>150</v>
      </c>
      <c r="H2" s="5">
        <f>G2+C$3</f>
        <v>154</v>
      </c>
      <c r="I2" s="14">
        <v>4</v>
      </c>
      <c r="J2" s="5">
        <f>IFERROR(AVERAGE(G2,H2),"")</f>
        <v>152</v>
      </c>
      <c r="K2" s="13">
        <f>IF(AND(I2&gt;0,J2&gt;0),I2*J2,"")</f>
        <v>608</v>
      </c>
      <c r="L2" s="15">
        <f t="shared" ref="L2:L7" si="0">IF(AND(ISNUMBER(F2),F2&gt;0),I2/C$9,"")</f>
        <v>0.1</v>
      </c>
      <c r="M2" s="5">
        <f>I2</f>
        <v>4</v>
      </c>
      <c r="N2" s="15">
        <f>L2</f>
        <v>0.1</v>
      </c>
      <c r="O2" s="5">
        <f t="shared" ref="O2:O33" si="1">IF(AND(ISNUMBER(F2),F2&gt;0),(J2-C$15)/C$3,"")</f>
        <v>-2</v>
      </c>
      <c r="P2" s="8">
        <f>IF(ISNUMBER(F2),O2*I2,"")</f>
        <v>-8</v>
      </c>
      <c r="Q2" s="8">
        <f>IF(ISNUMBER(K2),K2*J2,"")</f>
        <v>92416</v>
      </c>
      <c r="R2" s="5">
        <f>IF(ISNUMBER(P2),P2*O2,"")</f>
        <v>16</v>
      </c>
    </row>
    <row r="3" spans="1:23" ht="15.75" thickBot="1" x14ac:dyDescent="0.3">
      <c r="A3" s="16" t="s">
        <v>7</v>
      </c>
      <c r="B3" s="17"/>
      <c r="C3" s="18">
        <v>4</v>
      </c>
      <c r="F3" s="19">
        <f t="shared" ref="F3:F6" si="2">IF((ISNUMBER(F2)),IF(F2&lt;C$5,F2+1,"")," ")</f>
        <v>2</v>
      </c>
      <c r="G3" s="5">
        <f>IF(AND(ISNUMBER(F3),H2&gt;0),H2,"")</f>
        <v>154</v>
      </c>
      <c r="H3" s="5">
        <f>IF(AND(ISNUMBER(F3), H2&gt;0),G3+C$3,"")</f>
        <v>158</v>
      </c>
      <c r="I3" s="14">
        <v>9</v>
      </c>
      <c r="J3" s="5">
        <f t="shared" ref="J3:J53" si="3">IFERROR(AVERAGE(G3,H3),"")</f>
        <v>156</v>
      </c>
      <c r="K3" s="13">
        <f t="shared" ref="K3:K53" si="4">IF(AND(I3&gt;0,J3&gt;0),I3*J3,"")</f>
        <v>1404</v>
      </c>
      <c r="L3" s="15">
        <f t="shared" si="0"/>
        <v>0.22500000000000001</v>
      </c>
      <c r="M3" s="5">
        <f>IF(AND(ISNUMBER(F3),M2&gt;0),M2+I3,"")</f>
        <v>13</v>
      </c>
      <c r="N3" s="15">
        <f>IF(AND(ISNUMBER(G3),N2&gt;0),N2+L3,"")</f>
        <v>0.32500000000000001</v>
      </c>
      <c r="O3" s="5">
        <f t="shared" si="1"/>
        <v>-1</v>
      </c>
      <c r="P3" s="8">
        <f t="shared" ref="P3:P53" si="5">IF(ISNUMBER(F3),O3*I3,"")</f>
        <v>-9</v>
      </c>
      <c r="Q3" s="8">
        <f t="shared" ref="Q3:Q53" si="6">IF(ISNUMBER(K3),K3*J3,"")</f>
        <v>219024</v>
      </c>
      <c r="R3" s="5">
        <f t="shared" ref="R3:R53" si="7">IF(ISNUMBER(P3),P3*O3,"")</f>
        <v>9</v>
      </c>
    </row>
    <row r="4" spans="1:23" ht="15.75" thickBot="1" x14ac:dyDescent="0.3">
      <c r="A4" s="10" t="s">
        <v>9</v>
      </c>
      <c r="B4" s="12"/>
      <c r="C4" s="18">
        <v>150</v>
      </c>
      <c r="F4" s="19">
        <f t="shared" si="2"/>
        <v>3</v>
      </c>
      <c r="G4" s="5">
        <f t="shared" ref="G4:G53" si="8">IF(AND(ISNUMBER(F4),H3&gt;0),H3,"")</f>
        <v>158</v>
      </c>
      <c r="H4" s="5">
        <f>IF(AND(ISNUMBER(F4), H3&gt;0),G4+C$3,"")</f>
        <v>162</v>
      </c>
      <c r="I4" s="14">
        <v>11</v>
      </c>
      <c r="J4" s="5">
        <f t="shared" si="3"/>
        <v>160</v>
      </c>
      <c r="K4" s="13">
        <f t="shared" si="4"/>
        <v>1760</v>
      </c>
      <c r="L4" s="15">
        <f t="shared" si="0"/>
        <v>0.27500000000000002</v>
      </c>
      <c r="M4" s="5">
        <f>IF(AND(ISNUMBER(F4),M3&gt;0),M3+I4,"")</f>
        <v>24</v>
      </c>
      <c r="N4" s="15">
        <f t="shared" ref="N4:N53" si="9">IF(AND(ISNUMBER(G4),N3&gt;0),N3+L4,"")</f>
        <v>0.60000000000000009</v>
      </c>
      <c r="O4" s="5">
        <f t="shared" si="1"/>
        <v>0</v>
      </c>
      <c r="P4" s="8">
        <f t="shared" si="5"/>
        <v>0</v>
      </c>
      <c r="Q4" s="8">
        <f t="shared" si="6"/>
        <v>281600</v>
      </c>
      <c r="R4" s="5">
        <f t="shared" si="7"/>
        <v>0</v>
      </c>
    </row>
    <row r="5" spans="1:23" ht="15.75" thickBot="1" x14ac:dyDescent="0.3">
      <c r="A5" s="10" t="s">
        <v>10</v>
      </c>
      <c r="B5" s="12"/>
      <c r="C5" s="18">
        <v>6</v>
      </c>
      <c r="F5" s="19">
        <f t="shared" si="2"/>
        <v>4</v>
      </c>
      <c r="G5" s="5">
        <f t="shared" si="8"/>
        <v>162</v>
      </c>
      <c r="H5" s="5">
        <f t="shared" ref="H5:H53" si="10">IF(AND(ISNUMBER(F5), H4&gt;0),G5+C$3,"")</f>
        <v>166</v>
      </c>
      <c r="I5" s="14">
        <v>8</v>
      </c>
      <c r="J5" s="5">
        <f t="shared" si="3"/>
        <v>164</v>
      </c>
      <c r="K5" s="13">
        <f t="shared" si="4"/>
        <v>1312</v>
      </c>
      <c r="L5" s="15">
        <f t="shared" si="0"/>
        <v>0.2</v>
      </c>
      <c r="M5" s="5">
        <f>IF(AND(ISNUMBER(F5),M4&gt;0),M4+I5,"")</f>
        <v>32</v>
      </c>
      <c r="N5" s="15">
        <f t="shared" si="9"/>
        <v>0.8</v>
      </c>
      <c r="O5" s="5">
        <f t="shared" si="1"/>
        <v>1</v>
      </c>
      <c r="P5" s="8">
        <f t="shared" si="5"/>
        <v>8</v>
      </c>
      <c r="Q5" s="8">
        <f t="shared" si="6"/>
        <v>215168</v>
      </c>
      <c r="R5" s="5">
        <f t="shared" si="7"/>
        <v>8</v>
      </c>
    </row>
    <row r="6" spans="1:23" x14ac:dyDescent="0.25">
      <c r="F6" s="19">
        <f t="shared" si="2"/>
        <v>5</v>
      </c>
      <c r="G6" s="5">
        <f t="shared" si="8"/>
        <v>166</v>
      </c>
      <c r="H6" s="5">
        <f t="shared" si="10"/>
        <v>170</v>
      </c>
      <c r="I6" s="14">
        <v>5</v>
      </c>
      <c r="J6" s="5">
        <f t="shared" si="3"/>
        <v>168</v>
      </c>
      <c r="K6" s="13">
        <f t="shared" si="4"/>
        <v>840</v>
      </c>
      <c r="L6" s="15">
        <f t="shared" si="0"/>
        <v>0.125</v>
      </c>
      <c r="M6" s="5">
        <f>IF(AND(ISNUMBER(F6),M5&gt;0),M5+I6,"")</f>
        <v>37</v>
      </c>
      <c r="N6" s="15">
        <f t="shared" si="9"/>
        <v>0.92500000000000004</v>
      </c>
      <c r="O6" s="5">
        <f t="shared" si="1"/>
        <v>2</v>
      </c>
      <c r="P6" s="8">
        <f t="shared" si="5"/>
        <v>10</v>
      </c>
      <c r="Q6" s="8">
        <f t="shared" si="6"/>
        <v>141120</v>
      </c>
      <c r="R6" s="5">
        <f t="shared" si="7"/>
        <v>20</v>
      </c>
    </row>
    <row r="7" spans="1:23" ht="15.75" thickBot="1" x14ac:dyDescent="0.3">
      <c r="F7" s="19">
        <f>IF((ISNUMBER(F6)),IF(F6&lt;C$5,F6+1,"")," ")</f>
        <v>6</v>
      </c>
      <c r="G7" s="5">
        <f t="shared" si="8"/>
        <v>170</v>
      </c>
      <c r="H7" s="5">
        <f t="shared" si="10"/>
        <v>174</v>
      </c>
      <c r="I7" s="14">
        <v>3</v>
      </c>
      <c r="J7" s="5">
        <f t="shared" si="3"/>
        <v>172</v>
      </c>
      <c r="K7" s="13">
        <f t="shared" si="4"/>
        <v>516</v>
      </c>
      <c r="L7" s="15">
        <f t="shared" si="0"/>
        <v>7.4999999999999997E-2</v>
      </c>
      <c r="M7" s="5">
        <f>IF(AND(ISNUMBER(F7),M6&gt;0),M6+I7,"")</f>
        <v>40</v>
      </c>
      <c r="N7" s="15">
        <f t="shared" si="9"/>
        <v>1</v>
      </c>
      <c r="O7" s="5">
        <f t="shared" si="1"/>
        <v>3</v>
      </c>
      <c r="P7" s="8">
        <f t="shared" si="5"/>
        <v>9</v>
      </c>
      <c r="Q7" s="8">
        <f t="shared" si="6"/>
        <v>88752</v>
      </c>
      <c r="R7" s="5">
        <f t="shared" si="7"/>
        <v>27</v>
      </c>
    </row>
    <row r="8" spans="1:23" ht="15.75" thickBot="1" x14ac:dyDescent="0.3">
      <c r="A8" s="20" t="s">
        <v>11</v>
      </c>
      <c r="B8" s="21"/>
      <c r="C8" s="22"/>
      <c r="F8" s="19" t="str">
        <f t="shared" ref="F8:F53" si="11">IF((ISNUMBER(F7)),IF(F7&lt;C$5,F7+1,"")," ")</f>
        <v/>
      </c>
      <c r="G8" s="5" t="str">
        <f t="shared" si="8"/>
        <v/>
      </c>
      <c r="H8" s="5" t="str">
        <f t="shared" si="10"/>
        <v/>
      </c>
      <c r="I8" s="14"/>
      <c r="J8" s="5" t="str">
        <f t="shared" si="3"/>
        <v/>
      </c>
      <c r="K8" s="13" t="str">
        <f t="shared" si="4"/>
        <v/>
      </c>
      <c r="L8" s="15" t="str">
        <f t="shared" ref="L8:L53" si="12">IF(AND(ISNUMBER(F8),F8&gt;0),I8/C$9,"")</f>
        <v/>
      </c>
      <c r="M8" s="5" t="str">
        <f t="shared" ref="M8:M53" si="13">IF(AND(ISNUMBER(F8),M7&gt;0),M7+I8,"")</f>
        <v/>
      </c>
      <c r="N8" s="15" t="str">
        <f t="shared" si="9"/>
        <v/>
      </c>
      <c r="O8" s="5" t="str">
        <f t="shared" si="1"/>
        <v/>
      </c>
      <c r="P8" s="8" t="str">
        <f t="shared" si="5"/>
        <v/>
      </c>
      <c r="Q8" s="8" t="str">
        <f t="shared" si="6"/>
        <v/>
      </c>
      <c r="R8" s="5" t="str">
        <f t="shared" si="7"/>
        <v/>
      </c>
    </row>
    <row r="9" spans="1:23" ht="15.75" thickBot="1" x14ac:dyDescent="0.3">
      <c r="A9" s="23" t="s">
        <v>12</v>
      </c>
      <c r="B9" s="24"/>
      <c r="C9" s="25">
        <f>SUM(I:I)</f>
        <v>40</v>
      </c>
      <c r="F9" s="19" t="str">
        <f t="shared" si="11"/>
        <v xml:space="preserve"> </v>
      </c>
      <c r="G9" s="5" t="str">
        <f t="shared" si="8"/>
        <v/>
      </c>
      <c r="H9" s="5" t="str">
        <f t="shared" si="10"/>
        <v/>
      </c>
      <c r="I9" s="14"/>
      <c r="J9" s="5" t="str">
        <f t="shared" si="3"/>
        <v/>
      </c>
      <c r="K9" s="13" t="str">
        <f t="shared" si="4"/>
        <v/>
      </c>
      <c r="L9" s="15" t="str">
        <f t="shared" si="12"/>
        <v/>
      </c>
      <c r="M9" s="5" t="str">
        <f t="shared" si="13"/>
        <v/>
      </c>
      <c r="N9" s="15" t="str">
        <f t="shared" si="9"/>
        <v/>
      </c>
      <c r="O9" s="5" t="str">
        <f t="shared" si="1"/>
        <v/>
      </c>
      <c r="P9" s="8" t="str">
        <f t="shared" si="5"/>
        <v/>
      </c>
      <c r="Q9" s="8" t="str">
        <f t="shared" si="6"/>
        <v/>
      </c>
      <c r="R9" s="5" t="str">
        <f t="shared" si="7"/>
        <v/>
      </c>
    </row>
    <row r="10" spans="1:23" ht="15.75" thickBot="1" x14ac:dyDescent="0.3">
      <c r="A10" s="23" t="s">
        <v>13</v>
      </c>
      <c r="B10" s="24"/>
      <c r="C10" s="26">
        <f>SUM(L:L)</f>
        <v>1</v>
      </c>
      <c r="F10" s="19" t="str">
        <f t="shared" si="11"/>
        <v xml:space="preserve"> </v>
      </c>
      <c r="G10" s="5" t="str">
        <f t="shared" si="8"/>
        <v/>
      </c>
      <c r="H10" s="5" t="str">
        <f t="shared" si="10"/>
        <v/>
      </c>
      <c r="I10" s="14"/>
      <c r="J10" s="5" t="str">
        <f t="shared" si="3"/>
        <v/>
      </c>
      <c r="K10" s="13" t="str">
        <f t="shared" si="4"/>
        <v/>
      </c>
      <c r="L10" s="15" t="str">
        <f t="shared" si="12"/>
        <v/>
      </c>
      <c r="M10" s="5" t="str">
        <f t="shared" si="13"/>
        <v/>
      </c>
      <c r="N10" s="15" t="str">
        <f t="shared" si="9"/>
        <v/>
      </c>
      <c r="O10" s="5" t="str">
        <f t="shared" si="1"/>
        <v/>
      </c>
      <c r="P10" s="8" t="str">
        <f t="shared" si="5"/>
        <v/>
      </c>
      <c r="Q10" s="8" t="str">
        <f t="shared" si="6"/>
        <v/>
      </c>
      <c r="R10" s="5" t="str">
        <f t="shared" si="7"/>
        <v/>
      </c>
    </row>
    <row r="11" spans="1:23" ht="15.75" thickBot="1" x14ac:dyDescent="0.3">
      <c r="A11" s="23" t="s">
        <v>16</v>
      </c>
      <c r="B11" s="24"/>
      <c r="C11" s="27">
        <f>SUM(K:K)</f>
        <v>6440</v>
      </c>
      <c r="F11" s="19" t="str">
        <f t="shared" si="11"/>
        <v xml:space="preserve"> </v>
      </c>
      <c r="G11" s="5" t="str">
        <f t="shared" si="8"/>
        <v/>
      </c>
      <c r="H11" s="5" t="str">
        <f t="shared" si="10"/>
        <v/>
      </c>
      <c r="I11" s="14"/>
      <c r="J11" s="5" t="str">
        <f t="shared" si="3"/>
        <v/>
      </c>
      <c r="K11" s="13" t="str">
        <f t="shared" si="4"/>
        <v/>
      </c>
      <c r="L11" s="15" t="str">
        <f t="shared" si="12"/>
        <v/>
      </c>
      <c r="M11" s="5" t="str">
        <f t="shared" si="13"/>
        <v/>
      </c>
      <c r="N11" s="15" t="str">
        <f t="shared" si="9"/>
        <v/>
      </c>
      <c r="O11" s="5" t="str">
        <f t="shared" si="1"/>
        <v/>
      </c>
      <c r="P11" s="8" t="str">
        <f t="shared" si="5"/>
        <v/>
      </c>
      <c r="Q11" s="8" t="str">
        <f t="shared" si="6"/>
        <v/>
      </c>
      <c r="R11" s="5" t="str">
        <f t="shared" si="7"/>
        <v/>
      </c>
    </row>
    <row r="12" spans="1:23" ht="15.75" thickBot="1" x14ac:dyDescent="0.3">
      <c r="A12" s="23" t="s">
        <v>23</v>
      </c>
      <c r="B12" s="24"/>
      <c r="C12" s="27">
        <f>SUM(P:P)</f>
        <v>10</v>
      </c>
      <c r="F12" s="19" t="str">
        <f t="shared" si="11"/>
        <v xml:space="preserve"> </v>
      </c>
      <c r="G12" s="5" t="str">
        <f t="shared" si="8"/>
        <v/>
      </c>
      <c r="H12" s="5" t="str">
        <f t="shared" si="10"/>
        <v/>
      </c>
      <c r="I12" s="14"/>
      <c r="J12" s="5" t="str">
        <f t="shared" si="3"/>
        <v/>
      </c>
      <c r="K12" s="13" t="str">
        <f t="shared" si="4"/>
        <v/>
      </c>
      <c r="L12" s="15" t="str">
        <f t="shared" si="12"/>
        <v/>
      </c>
      <c r="M12" s="5" t="str">
        <f t="shared" si="13"/>
        <v/>
      </c>
      <c r="N12" s="15" t="str">
        <f t="shared" si="9"/>
        <v/>
      </c>
      <c r="O12" s="5" t="str">
        <f t="shared" si="1"/>
        <v/>
      </c>
      <c r="P12" s="8" t="str">
        <f t="shared" si="5"/>
        <v/>
      </c>
      <c r="Q12" s="8" t="str">
        <f t="shared" si="6"/>
        <v/>
      </c>
      <c r="R12" s="5" t="str">
        <f t="shared" si="7"/>
        <v/>
      </c>
    </row>
    <row r="13" spans="1:23" ht="15.75" thickBot="1" x14ac:dyDescent="0.3">
      <c r="A13" s="23" t="s">
        <v>31</v>
      </c>
      <c r="B13" s="24"/>
      <c r="C13" s="27">
        <f>SUM(Q:Q)</f>
        <v>1038080</v>
      </c>
      <c r="F13" s="19" t="str">
        <f>IF((ISNUMBER(F12)),IF(F12&lt;C$5,F12+1,"")," ")</f>
        <v xml:space="preserve"> </v>
      </c>
      <c r="G13" s="5" t="str">
        <f>IF(AND(ISNUMBER(F13),H12&gt;0),H12,"")</f>
        <v/>
      </c>
      <c r="H13" s="5" t="str">
        <f>IF(AND(ISNUMBER(F13), H12&gt;0),G13+C$3,"")</f>
        <v/>
      </c>
      <c r="I13" s="14"/>
      <c r="J13" s="5" t="str">
        <f t="shared" si="3"/>
        <v/>
      </c>
      <c r="K13" s="13" t="str">
        <f t="shared" si="4"/>
        <v/>
      </c>
      <c r="L13" s="15" t="str">
        <f t="shared" si="12"/>
        <v/>
      </c>
      <c r="M13" s="5" t="str">
        <f>IF(AND(ISNUMBER(F13),M12&gt;0),M12+I13,"")</f>
        <v/>
      </c>
      <c r="N13" s="15" t="str">
        <f>IF(AND(ISNUMBER(G13),N12&gt;0),N12+L13,"")</f>
        <v/>
      </c>
      <c r="O13" s="5" t="str">
        <f t="shared" si="1"/>
        <v/>
      </c>
      <c r="P13" s="8" t="str">
        <f t="shared" si="5"/>
        <v/>
      </c>
      <c r="Q13" s="8" t="str">
        <f t="shared" si="6"/>
        <v/>
      </c>
      <c r="R13" s="5" t="str">
        <f t="shared" si="7"/>
        <v/>
      </c>
    </row>
    <row r="14" spans="1:23" ht="15.75" thickBot="1" x14ac:dyDescent="0.3">
      <c r="A14" s="23" t="s">
        <v>32</v>
      </c>
      <c r="B14" s="24"/>
      <c r="C14" s="27">
        <f>SUM(R:R)</f>
        <v>80</v>
      </c>
      <c r="F14" s="19" t="str">
        <f t="shared" si="11"/>
        <v xml:space="preserve"> </v>
      </c>
      <c r="G14" s="5" t="str">
        <f t="shared" si="8"/>
        <v/>
      </c>
      <c r="H14" s="5" t="str">
        <f t="shared" si="10"/>
        <v/>
      </c>
      <c r="I14" s="14"/>
      <c r="J14" s="5" t="str">
        <f t="shared" si="3"/>
        <v/>
      </c>
      <c r="K14" s="13" t="str">
        <f t="shared" si="4"/>
        <v/>
      </c>
      <c r="L14" s="15" t="str">
        <f t="shared" si="12"/>
        <v/>
      </c>
      <c r="M14" s="5" t="str">
        <f t="shared" si="13"/>
        <v/>
      </c>
      <c r="N14" s="15" t="str">
        <f t="shared" si="9"/>
        <v/>
      </c>
      <c r="O14" s="5" t="str">
        <f t="shared" si="1"/>
        <v/>
      </c>
      <c r="P14" s="8" t="str">
        <f t="shared" si="5"/>
        <v/>
      </c>
      <c r="Q14" s="8" t="str">
        <f t="shared" si="6"/>
        <v/>
      </c>
      <c r="R14" s="5" t="str">
        <f t="shared" si="7"/>
        <v/>
      </c>
    </row>
    <row r="15" spans="1:23" ht="15" customHeight="1" thickBot="1" x14ac:dyDescent="0.3">
      <c r="A15" s="23" t="s">
        <v>22</v>
      </c>
      <c r="B15" s="24"/>
      <c r="C15" s="27">
        <f>VLOOKUP(LARGE(I:I,1),I:J,2,0)</f>
        <v>160</v>
      </c>
      <c r="F15" s="19" t="str">
        <f t="shared" si="11"/>
        <v xml:space="preserve"> </v>
      </c>
      <c r="G15" s="5" t="str">
        <f t="shared" si="8"/>
        <v/>
      </c>
      <c r="H15" s="5" t="str">
        <f t="shared" si="10"/>
        <v/>
      </c>
      <c r="I15" s="14"/>
      <c r="J15" s="5" t="str">
        <f t="shared" si="3"/>
        <v/>
      </c>
      <c r="K15" s="13" t="str">
        <f t="shared" si="4"/>
        <v/>
      </c>
      <c r="L15" s="15" t="str">
        <f t="shared" si="12"/>
        <v/>
      </c>
      <c r="M15" s="5" t="str">
        <f t="shared" si="13"/>
        <v/>
      </c>
      <c r="N15" s="15" t="str">
        <f t="shared" si="9"/>
        <v/>
      </c>
      <c r="O15" s="5" t="str">
        <f t="shared" si="1"/>
        <v/>
      </c>
      <c r="P15" s="8" t="str">
        <f t="shared" si="5"/>
        <v/>
      </c>
      <c r="Q15" s="8" t="str">
        <f t="shared" si="6"/>
        <v/>
      </c>
      <c r="R15" s="5" t="str">
        <f t="shared" si="7"/>
        <v/>
      </c>
    </row>
    <row r="16" spans="1:23" ht="15" customHeight="1" thickBot="1" x14ac:dyDescent="0.3">
      <c r="A16" s="23" t="s">
        <v>14</v>
      </c>
      <c r="B16" s="24"/>
      <c r="C16" s="25">
        <f>C11/C9</f>
        <v>161</v>
      </c>
      <c r="F16" s="19" t="str">
        <f t="shared" si="11"/>
        <v xml:space="preserve"> </v>
      </c>
      <c r="G16" s="5" t="str">
        <f t="shared" si="8"/>
        <v/>
      </c>
      <c r="H16" s="5" t="str">
        <f t="shared" si="10"/>
        <v/>
      </c>
      <c r="I16" s="14"/>
      <c r="J16" s="5" t="str">
        <f t="shared" si="3"/>
        <v/>
      </c>
      <c r="K16" s="13" t="str">
        <f t="shared" si="4"/>
        <v/>
      </c>
      <c r="L16" s="15" t="str">
        <f t="shared" si="12"/>
        <v/>
      </c>
      <c r="M16" s="5" t="str">
        <f t="shared" si="13"/>
        <v/>
      </c>
      <c r="N16" s="15" t="str">
        <f t="shared" si="9"/>
        <v/>
      </c>
      <c r="O16" s="5" t="str">
        <f t="shared" si="1"/>
        <v/>
      </c>
      <c r="P16" s="8" t="str">
        <f t="shared" si="5"/>
        <v/>
      </c>
      <c r="Q16" s="8" t="str">
        <f t="shared" si="6"/>
        <v/>
      </c>
      <c r="R16" s="5" t="str">
        <f t="shared" si="7"/>
        <v/>
      </c>
    </row>
    <row r="17" spans="1:18" ht="15.75" customHeight="1" thickBot="1" x14ac:dyDescent="0.3">
      <c r="A17" s="23" t="s">
        <v>19</v>
      </c>
      <c r="B17" s="24"/>
      <c r="C17" s="25">
        <f>C15+((C12*C3)/C9)</f>
        <v>161</v>
      </c>
      <c r="F17" s="19" t="str">
        <f t="shared" si="11"/>
        <v xml:space="preserve"> </v>
      </c>
      <c r="G17" s="5" t="str">
        <f t="shared" si="8"/>
        <v/>
      </c>
      <c r="H17" s="5" t="str">
        <f t="shared" si="10"/>
        <v/>
      </c>
      <c r="I17" s="14"/>
      <c r="J17" s="5" t="str">
        <f t="shared" si="3"/>
        <v/>
      </c>
      <c r="K17" s="13" t="str">
        <f t="shared" si="4"/>
        <v/>
      </c>
      <c r="L17" s="15" t="str">
        <f t="shared" si="12"/>
        <v/>
      </c>
      <c r="M17" s="5" t="str">
        <f t="shared" si="13"/>
        <v/>
      </c>
      <c r="N17" s="15" t="str">
        <f t="shared" si="9"/>
        <v/>
      </c>
      <c r="O17" s="5" t="str">
        <f t="shared" si="1"/>
        <v/>
      </c>
      <c r="P17" s="8" t="str">
        <f t="shared" si="5"/>
        <v/>
      </c>
      <c r="Q17" s="8" t="str">
        <f t="shared" si="6"/>
        <v/>
      </c>
      <c r="R17" s="5" t="str">
        <f t="shared" si="7"/>
        <v/>
      </c>
    </row>
    <row r="18" spans="1:18" ht="15.75" thickBot="1" x14ac:dyDescent="0.3">
      <c r="A18" s="23" t="s">
        <v>17</v>
      </c>
      <c r="B18" s="24"/>
      <c r="C18" s="25">
        <f>(INDEX(F:R,MATCH(C15,J:J,0),3) +INDEX(F:R,MATCH(C15,J:J,0),2)) /2</f>
        <v>160</v>
      </c>
      <c r="F18" s="19" t="str">
        <f t="shared" si="11"/>
        <v xml:space="preserve"> </v>
      </c>
      <c r="G18" s="5" t="str">
        <f t="shared" si="8"/>
        <v/>
      </c>
      <c r="H18" s="5" t="str">
        <f t="shared" si="10"/>
        <v/>
      </c>
      <c r="I18" s="14"/>
      <c r="J18" s="5" t="str">
        <f t="shared" si="3"/>
        <v/>
      </c>
      <c r="K18" s="13" t="str">
        <f t="shared" si="4"/>
        <v/>
      </c>
      <c r="L18" s="15" t="str">
        <f t="shared" si="12"/>
        <v/>
      </c>
      <c r="M18" s="5" t="str">
        <f t="shared" si="13"/>
        <v/>
      </c>
      <c r="N18" s="15" t="str">
        <f t="shared" si="9"/>
        <v/>
      </c>
      <c r="O18" s="5" t="str">
        <f t="shared" si="1"/>
        <v/>
      </c>
      <c r="P18" s="8" t="str">
        <f t="shared" si="5"/>
        <v/>
      </c>
      <c r="Q18" s="8" t="str">
        <f t="shared" si="6"/>
        <v/>
      </c>
      <c r="R18" s="5" t="str">
        <f t="shared" si="7"/>
        <v/>
      </c>
    </row>
    <row r="19" spans="1:18" ht="15.75" thickBot="1" x14ac:dyDescent="0.3">
      <c r="A19" s="20" t="s">
        <v>18</v>
      </c>
      <c r="B19" s="22"/>
      <c r="C19" s="28">
        <f>INDEX(F:P,MATCH(VLOOKUP(C9/2,M:M,1,1),M:M,1)+1,2) +(((C9/2-INDEX(F:P,MATCH(VLOOKUP(C9/2,M:M,1,1),M:M,1),8))*C3)/INDEX(F:P,MATCH(VLOOKUP(C9/2,M:M,1,1),M:M,1)+1,4))</f>
        <v>160.54545454545453</v>
      </c>
      <c r="F19" s="19" t="str">
        <f t="shared" si="11"/>
        <v xml:space="preserve"> </v>
      </c>
      <c r="G19" s="5" t="str">
        <f t="shared" si="8"/>
        <v/>
      </c>
      <c r="H19" s="5" t="str">
        <f t="shared" si="10"/>
        <v/>
      </c>
      <c r="I19" s="14"/>
      <c r="J19" s="5" t="str">
        <f t="shared" si="3"/>
        <v/>
      </c>
      <c r="K19" s="13" t="str">
        <f t="shared" si="4"/>
        <v/>
      </c>
      <c r="L19" s="15" t="str">
        <f t="shared" si="12"/>
        <v/>
      </c>
      <c r="M19" s="5" t="str">
        <f t="shared" si="13"/>
        <v/>
      </c>
      <c r="N19" s="15" t="str">
        <f t="shared" si="9"/>
        <v/>
      </c>
      <c r="O19" s="5" t="str">
        <f t="shared" si="1"/>
        <v/>
      </c>
      <c r="P19" s="8" t="str">
        <f t="shared" si="5"/>
        <v/>
      </c>
      <c r="Q19" s="8" t="str">
        <f t="shared" si="6"/>
        <v/>
      </c>
      <c r="R19" s="5" t="str">
        <f t="shared" si="7"/>
        <v/>
      </c>
    </row>
    <row r="20" spans="1:18" ht="15.75" thickBot="1" x14ac:dyDescent="0.3">
      <c r="A20" s="23" t="s">
        <v>25</v>
      </c>
      <c r="B20" s="24"/>
      <c r="C20" s="28">
        <f>INDEX(F:P,MATCH(VLOOKUP(C9/4,M:M,1,1),M:M,1)+1,2) +(((C9/4-INDEX(F:P,MATCH(VLOOKUP(C9/4,M:M,1,1),M:M,1),8))*C3)/INDEX(F:P,MATCH(VLOOKUP(C9/4,M:M,1,1),M:M,1)+1,4))</f>
        <v>156.66666666666666</v>
      </c>
      <c r="F20" s="19" t="str">
        <f t="shared" si="11"/>
        <v xml:space="preserve"> </v>
      </c>
      <c r="G20" s="5" t="str">
        <f t="shared" si="8"/>
        <v/>
      </c>
      <c r="H20" s="5" t="str">
        <f t="shared" si="10"/>
        <v/>
      </c>
      <c r="I20" s="14"/>
      <c r="J20" s="5" t="str">
        <f t="shared" si="3"/>
        <v/>
      </c>
      <c r="K20" s="13" t="str">
        <f t="shared" si="4"/>
        <v/>
      </c>
      <c r="L20" s="15" t="str">
        <f t="shared" si="12"/>
        <v/>
      </c>
      <c r="M20" s="5" t="str">
        <f t="shared" si="13"/>
        <v/>
      </c>
      <c r="N20" s="15" t="str">
        <f t="shared" si="9"/>
        <v/>
      </c>
      <c r="O20" s="5" t="str">
        <f t="shared" si="1"/>
        <v/>
      </c>
      <c r="P20" s="8" t="str">
        <f t="shared" si="5"/>
        <v/>
      </c>
      <c r="Q20" s="8" t="str">
        <f t="shared" si="6"/>
        <v/>
      </c>
      <c r="R20" s="5" t="str">
        <f t="shared" si="7"/>
        <v/>
      </c>
    </row>
    <row r="21" spans="1:18" ht="14.25" customHeight="1" thickBot="1" x14ac:dyDescent="0.3">
      <c r="A21" s="23" t="s">
        <v>26</v>
      </c>
      <c r="B21" s="24"/>
      <c r="C21" s="25">
        <f>INDEX(F:P,MATCH(VLOOKUP(3*C9/4,M:M,1,1),M:M,1)+1,2) +(((3*C9/4-INDEX(F:P,MATCH(VLOOKUP(3*C9/4,M:M,1,1),M:M,1),8))*C3)/INDEX(F:P,MATCH(VLOOKUP(3*C9/4,M:M,1,1),M:M,1)+1,4))</f>
        <v>165</v>
      </c>
      <c r="F21" s="19" t="str">
        <f t="shared" si="11"/>
        <v xml:space="preserve"> </v>
      </c>
      <c r="G21" s="5" t="str">
        <f t="shared" si="8"/>
        <v/>
      </c>
      <c r="H21" s="5" t="str">
        <f t="shared" si="10"/>
        <v/>
      </c>
      <c r="I21" s="14"/>
      <c r="J21" s="5" t="str">
        <f t="shared" si="3"/>
        <v/>
      </c>
      <c r="K21" s="13" t="str">
        <f t="shared" si="4"/>
        <v/>
      </c>
      <c r="L21" s="15" t="str">
        <f t="shared" si="12"/>
        <v/>
      </c>
      <c r="M21" s="5" t="str">
        <f t="shared" si="13"/>
        <v/>
      </c>
      <c r="N21" s="15" t="str">
        <f t="shared" si="9"/>
        <v/>
      </c>
      <c r="O21" s="5" t="str">
        <f t="shared" si="1"/>
        <v/>
      </c>
      <c r="P21" s="8" t="str">
        <f t="shared" si="5"/>
        <v/>
      </c>
      <c r="Q21" s="8" t="str">
        <f t="shared" si="6"/>
        <v/>
      </c>
      <c r="R21" s="5" t="str">
        <f t="shared" si="7"/>
        <v/>
      </c>
    </row>
    <row r="22" spans="1:18" ht="15.75" thickBot="1" x14ac:dyDescent="0.3">
      <c r="A22" s="23" t="s">
        <v>27</v>
      </c>
      <c r="B22" s="24"/>
      <c r="C22" s="29">
        <f>C23/C16</f>
        <v>3.458238734677032E-2</v>
      </c>
      <c r="F22" s="19" t="str">
        <f t="shared" si="11"/>
        <v xml:space="preserve"> </v>
      </c>
      <c r="G22" s="5" t="str">
        <f t="shared" si="8"/>
        <v/>
      </c>
      <c r="H22" s="5" t="str">
        <f t="shared" si="10"/>
        <v/>
      </c>
      <c r="I22" s="14"/>
      <c r="J22" s="5" t="str">
        <f t="shared" si="3"/>
        <v/>
      </c>
      <c r="K22" s="13" t="str">
        <f t="shared" si="4"/>
        <v/>
      </c>
      <c r="L22" s="15" t="str">
        <f t="shared" si="12"/>
        <v/>
      </c>
      <c r="M22" s="5" t="str">
        <f t="shared" si="13"/>
        <v/>
      </c>
      <c r="N22" s="15" t="str">
        <f t="shared" si="9"/>
        <v/>
      </c>
      <c r="O22" s="5" t="str">
        <f t="shared" si="1"/>
        <v/>
      </c>
      <c r="P22" s="8" t="str">
        <f t="shared" si="5"/>
        <v/>
      </c>
      <c r="Q22" s="8" t="str">
        <f t="shared" si="6"/>
        <v/>
      </c>
      <c r="R22" s="5" t="str">
        <f t="shared" si="7"/>
        <v/>
      </c>
    </row>
    <row r="23" spans="1:18" ht="15.75" thickBot="1" x14ac:dyDescent="0.3">
      <c r="A23" s="23" t="s">
        <v>28</v>
      </c>
      <c r="B23" s="24"/>
      <c r="C23" s="26">
        <f>SQRT((C13/C9)- POWER(C11/C9,2))</f>
        <v>5.5677643628300215</v>
      </c>
      <c r="F23" s="19" t="str">
        <f t="shared" si="11"/>
        <v xml:space="preserve"> </v>
      </c>
      <c r="G23" s="5" t="str">
        <f t="shared" si="8"/>
        <v/>
      </c>
      <c r="H23" s="5" t="str">
        <f t="shared" si="10"/>
        <v/>
      </c>
      <c r="I23" s="14"/>
      <c r="J23" s="5" t="str">
        <f t="shared" si="3"/>
        <v/>
      </c>
      <c r="K23" s="13" t="str">
        <f t="shared" si="4"/>
        <v/>
      </c>
      <c r="L23" s="15" t="str">
        <f t="shared" si="12"/>
        <v/>
      </c>
      <c r="M23" s="5" t="str">
        <f t="shared" si="13"/>
        <v/>
      </c>
      <c r="N23" s="15" t="str">
        <f t="shared" si="9"/>
        <v/>
      </c>
      <c r="O23" s="5" t="str">
        <f t="shared" si="1"/>
        <v/>
      </c>
      <c r="P23" s="8" t="str">
        <f t="shared" si="5"/>
        <v/>
      </c>
      <c r="Q23" s="8" t="str">
        <f t="shared" si="6"/>
        <v/>
      </c>
      <c r="R23" s="5" t="str">
        <f t="shared" si="7"/>
        <v/>
      </c>
    </row>
    <row r="24" spans="1:18" x14ac:dyDescent="0.25">
      <c r="F24" s="19" t="str">
        <f t="shared" si="11"/>
        <v xml:space="preserve"> </v>
      </c>
      <c r="G24" s="5" t="str">
        <f t="shared" si="8"/>
        <v/>
      </c>
      <c r="H24" s="5" t="str">
        <f t="shared" si="10"/>
        <v/>
      </c>
      <c r="I24" s="14"/>
      <c r="J24" s="5" t="str">
        <f t="shared" si="3"/>
        <v/>
      </c>
      <c r="K24" s="13" t="str">
        <f t="shared" si="4"/>
        <v/>
      </c>
      <c r="L24" s="15" t="str">
        <f t="shared" si="12"/>
        <v/>
      </c>
      <c r="M24" s="5" t="str">
        <f t="shared" si="13"/>
        <v/>
      </c>
      <c r="N24" s="15" t="str">
        <f t="shared" si="9"/>
        <v/>
      </c>
      <c r="O24" s="5" t="str">
        <f t="shared" si="1"/>
        <v/>
      </c>
      <c r="P24" s="8" t="str">
        <f t="shared" si="5"/>
        <v/>
      </c>
      <c r="Q24" s="8" t="str">
        <f t="shared" si="6"/>
        <v/>
      </c>
      <c r="R24" s="5" t="str">
        <f t="shared" si="7"/>
        <v/>
      </c>
    </row>
    <row r="25" spans="1:18" x14ac:dyDescent="0.25">
      <c r="F25" s="19" t="str">
        <f t="shared" si="11"/>
        <v xml:space="preserve"> </v>
      </c>
      <c r="G25" s="5" t="str">
        <f t="shared" si="8"/>
        <v/>
      </c>
      <c r="H25" s="5" t="str">
        <f t="shared" si="10"/>
        <v/>
      </c>
      <c r="I25" s="14"/>
      <c r="J25" s="5" t="str">
        <f t="shared" si="3"/>
        <v/>
      </c>
      <c r="K25" s="13" t="str">
        <f t="shared" si="4"/>
        <v/>
      </c>
      <c r="L25" s="15" t="str">
        <f t="shared" si="12"/>
        <v/>
      </c>
      <c r="M25" s="5" t="str">
        <f t="shared" si="13"/>
        <v/>
      </c>
      <c r="N25" s="15" t="str">
        <f t="shared" si="9"/>
        <v/>
      </c>
      <c r="O25" s="5" t="str">
        <f t="shared" si="1"/>
        <v/>
      </c>
      <c r="P25" s="8" t="str">
        <f t="shared" si="5"/>
        <v/>
      </c>
      <c r="Q25" s="8" t="str">
        <f t="shared" si="6"/>
        <v/>
      </c>
      <c r="R25" s="5" t="str">
        <f t="shared" si="7"/>
        <v/>
      </c>
    </row>
    <row r="26" spans="1:18" x14ac:dyDescent="0.25">
      <c r="F26" s="19" t="str">
        <f t="shared" si="11"/>
        <v xml:space="preserve"> </v>
      </c>
      <c r="G26" s="5" t="str">
        <f t="shared" si="8"/>
        <v/>
      </c>
      <c r="H26" s="5" t="str">
        <f t="shared" si="10"/>
        <v/>
      </c>
      <c r="I26" s="14"/>
      <c r="J26" s="5" t="str">
        <f t="shared" si="3"/>
        <v/>
      </c>
      <c r="K26" s="13" t="str">
        <f t="shared" si="4"/>
        <v/>
      </c>
      <c r="L26" s="15" t="str">
        <f t="shared" si="12"/>
        <v/>
      </c>
      <c r="M26" s="5" t="str">
        <f t="shared" si="13"/>
        <v/>
      </c>
      <c r="N26" s="15" t="str">
        <f t="shared" si="9"/>
        <v/>
      </c>
      <c r="O26" s="5" t="str">
        <f t="shared" si="1"/>
        <v/>
      </c>
      <c r="P26" s="8" t="str">
        <f t="shared" si="5"/>
        <v/>
      </c>
      <c r="Q26" s="8" t="str">
        <f t="shared" si="6"/>
        <v/>
      </c>
      <c r="R26" s="5" t="str">
        <f t="shared" si="7"/>
        <v/>
      </c>
    </row>
    <row r="27" spans="1:18" x14ac:dyDescent="0.25">
      <c r="F27" s="19" t="str">
        <f t="shared" si="11"/>
        <v xml:space="preserve"> </v>
      </c>
      <c r="G27" s="5" t="str">
        <f t="shared" si="8"/>
        <v/>
      </c>
      <c r="H27" s="5" t="str">
        <f t="shared" si="10"/>
        <v/>
      </c>
      <c r="I27" s="14"/>
      <c r="J27" s="5" t="str">
        <f t="shared" si="3"/>
        <v/>
      </c>
      <c r="K27" s="13" t="str">
        <f t="shared" si="4"/>
        <v/>
      </c>
      <c r="L27" s="15" t="str">
        <f t="shared" si="12"/>
        <v/>
      </c>
      <c r="M27" s="5" t="str">
        <f t="shared" si="13"/>
        <v/>
      </c>
      <c r="N27" s="15" t="str">
        <f t="shared" si="9"/>
        <v/>
      </c>
      <c r="O27" s="5" t="str">
        <f t="shared" si="1"/>
        <v/>
      </c>
      <c r="P27" s="8" t="str">
        <f t="shared" si="5"/>
        <v/>
      </c>
      <c r="Q27" s="8" t="str">
        <f t="shared" si="6"/>
        <v/>
      </c>
      <c r="R27" s="5" t="str">
        <f t="shared" si="7"/>
        <v/>
      </c>
    </row>
    <row r="28" spans="1:18" x14ac:dyDescent="0.25">
      <c r="F28" s="19" t="str">
        <f t="shared" si="11"/>
        <v xml:space="preserve"> </v>
      </c>
      <c r="G28" s="5" t="str">
        <f t="shared" si="8"/>
        <v/>
      </c>
      <c r="H28" s="5" t="str">
        <f t="shared" si="10"/>
        <v/>
      </c>
      <c r="I28" s="14"/>
      <c r="J28" s="5" t="str">
        <f t="shared" si="3"/>
        <v/>
      </c>
      <c r="K28" s="13" t="str">
        <f t="shared" si="4"/>
        <v/>
      </c>
      <c r="L28" s="15" t="str">
        <f t="shared" si="12"/>
        <v/>
      </c>
      <c r="M28" s="5" t="str">
        <f t="shared" si="13"/>
        <v/>
      </c>
      <c r="N28" s="15" t="str">
        <f t="shared" si="9"/>
        <v/>
      </c>
      <c r="O28" s="5" t="str">
        <f t="shared" si="1"/>
        <v/>
      </c>
      <c r="P28" s="8" t="str">
        <f t="shared" si="5"/>
        <v/>
      </c>
      <c r="Q28" s="8" t="str">
        <f t="shared" si="6"/>
        <v/>
      </c>
      <c r="R28" s="5" t="str">
        <f t="shared" si="7"/>
        <v/>
      </c>
    </row>
    <row r="29" spans="1:18" x14ac:dyDescent="0.25">
      <c r="F29" s="19" t="str">
        <f t="shared" si="11"/>
        <v xml:space="preserve"> </v>
      </c>
      <c r="G29" s="5" t="str">
        <f t="shared" si="8"/>
        <v/>
      </c>
      <c r="H29" s="5" t="str">
        <f t="shared" si="10"/>
        <v/>
      </c>
      <c r="I29" s="14"/>
      <c r="J29" s="5" t="str">
        <f t="shared" si="3"/>
        <v/>
      </c>
      <c r="K29" s="13" t="str">
        <f t="shared" si="4"/>
        <v/>
      </c>
      <c r="L29" s="15" t="str">
        <f t="shared" si="12"/>
        <v/>
      </c>
      <c r="M29" s="5" t="str">
        <f t="shared" si="13"/>
        <v/>
      </c>
      <c r="N29" s="15" t="str">
        <f t="shared" si="9"/>
        <v/>
      </c>
      <c r="O29" s="5" t="str">
        <f t="shared" si="1"/>
        <v/>
      </c>
      <c r="P29" s="8" t="str">
        <f t="shared" si="5"/>
        <v/>
      </c>
      <c r="Q29" s="8" t="str">
        <f t="shared" si="6"/>
        <v/>
      </c>
      <c r="R29" s="5" t="str">
        <f t="shared" si="7"/>
        <v/>
      </c>
    </row>
    <row r="30" spans="1:18" x14ac:dyDescent="0.25">
      <c r="F30" s="19" t="str">
        <f t="shared" si="11"/>
        <v xml:space="preserve"> </v>
      </c>
      <c r="G30" s="5" t="str">
        <f t="shared" si="8"/>
        <v/>
      </c>
      <c r="H30" s="5" t="str">
        <f t="shared" si="10"/>
        <v/>
      </c>
      <c r="I30" s="14"/>
      <c r="J30" s="5" t="str">
        <f t="shared" si="3"/>
        <v/>
      </c>
      <c r="K30" s="13" t="str">
        <f t="shared" si="4"/>
        <v/>
      </c>
      <c r="L30" s="15" t="str">
        <f t="shared" si="12"/>
        <v/>
      </c>
      <c r="M30" s="5" t="str">
        <f t="shared" si="13"/>
        <v/>
      </c>
      <c r="N30" s="15" t="str">
        <f t="shared" si="9"/>
        <v/>
      </c>
      <c r="O30" s="5" t="str">
        <f t="shared" si="1"/>
        <v/>
      </c>
      <c r="P30" s="8" t="str">
        <f t="shared" si="5"/>
        <v/>
      </c>
      <c r="Q30" s="8" t="str">
        <f t="shared" si="6"/>
        <v/>
      </c>
      <c r="R30" s="5" t="str">
        <f t="shared" si="7"/>
        <v/>
      </c>
    </row>
    <row r="31" spans="1:18" x14ac:dyDescent="0.25">
      <c r="F31" s="19" t="str">
        <f t="shared" si="11"/>
        <v xml:space="preserve"> </v>
      </c>
      <c r="G31" s="5" t="str">
        <f t="shared" si="8"/>
        <v/>
      </c>
      <c r="H31" s="5" t="str">
        <f t="shared" si="10"/>
        <v/>
      </c>
      <c r="I31" s="14"/>
      <c r="J31" s="5" t="str">
        <f t="shared" si="3"/>
        <v/>
      </c>
      <c r="K31" s="13" t="str">
        <f t="shared" si="4"/>
        <v/>
      </c>
      <c r="L31" s="15" t="str">
        <f t="shared" si="12"/>
        <v/>
      </c>
      <c r="M31" s="5" t="str">
        <f t="shared" si="13"/>
        <v/>
      </c>
      <c r="N31" s="15" t="str">
        <f t="shared" si="9"/>
        <v/>
      </c>
      <c r="O31" s="5" t="str">
        <f t="shared" si="1"/>
        <v/>
      </c>
      <c r="P31" s="8" t="str">
        <f t="shared" si="5"/>
        <v/>
      </c>
      <c r="Q31" s="8" t="str">
        <f t="shared" si="6"/>
        <v/>
      </c>
      <c r="R31" s="5" t="str">
        <f t="shared" si="7"/>
        <v/>
      </c>
    </row>
    <row r="32" spans="1:18" x14ac:dyDescent="0.25">
      <c r="F32" s="19" t="str">
        <f t="shared" si="11"/>
        <v xml:space="preserve"> </v>
      </c>
      <c r="G32" s="5" t="str">
        <f t="shared" si="8"/>
        <v/>
      </c>
      <c r="H32" s="5" t="str">
        <f t="shared" si="10"/>
        <v/>
      </c>
      <c r="I32" s="14"/>
      <c r="J32" s="5" t="str">
        <f t="shared" si="3"/>
        <v/>
      </c>
      <c r="K32" s="13" t="str">
        <f t="shared" si="4"/>
        <v/>
      </c>
      <c r="L32" s="15" t="str">
        <f t="shared" si="12"/>
        <v/>
      </c>
      <c r="M32" s="5" t="str">
        <f t="shared" si="13"/>
        <v/>
      </c>
      <c r="N32" s="15" t="str">
        <f t="shared" si="9"/>
        <v/>
      </c>
      <c r="O32" s="5" t="str">
        <f t="shared" si="1"/>
        <v/>
      </c>
      <c r="P32" s="8" t="str">
        <f t="shared" si="5"/>
        <v/>
      </c>
      <c r="Q32" s="8" t="str">
        <f t="shared" si="6"/>
        <v/>
      </c>
      <c r="R32" s="5" t="str">
        <f t="shared" si="7"/>
        <v/>
      </c>
    </row>
    <row r="33" spans="6:18" x14ac:dyDescent="0.25">
      <c r="F33" s="19" t="str">
        <f t="shared" si="11"/>
        <v xml:space="preserve"> </v>
      </c>
      <c r="G33" s="5" t="str">
        <f t="shared" si="8"/>
        <v/>
      </c>
      <c r="H33" s="5" t="str">
        <f t="shared" si="10"/>
        <v/>
      </c>
      <c r="I33" s="14"/>
      <c r="J33" s="5" t="str">
        <f t="shared" si="3"/>
        <v/>
      </c>
      <c r="K33" s="13" t="str">
        <f t="shared" si="4"/>
        <v/>
      </c>
      <c r="L33" s="15" t="str">
        <f t="shared" si="12"/>
        <v/>
      </c>
      <c r="M33" s="5" t="str">
        <f t="shared" si="13"/>
        <v/>
      </c>
      <c r="N33" s="15" t="str">
        <f t="shared" si="9"/>
        <v/>
      </c>
      <c r="O33" s="5" t="str">
        <f t="shared" si="1"/>
        <v/>
      </c>
      <c r="P33" s="8" t="str">
        <f t="shared" si="5"/>
        <v/>
      </c>
      <c r="Q33" s="8" t="str">
        <f t="shared" si="6"/>
        <v/>
      </c>
      <c r="R33" s="5" t="str">
        <f t="shared" si="7"/>
        <v/>
      </c>
    </row>
    <row r="34" spans="6:18" x14ac:dyDescent="0.25">
      <c r="F34" s="19" t="str">
        <f t="shared" si="11"/>
        <v xml:space="preserve"> </v>
      </c>
      <c r="G34" s="5" t="str">
        <f t="shared" si="8"/>
        <v/>
      </c>
      <c r="H34" s="5" t="str">
        <f t="shared" si="10"/>
        <v/>
      </c>
      <c r="I34" s="14"/>
      <c r="J34" s="5" t="str">
        <f t="shared" si="3"/>
        <v/>
      </c>
      <c r="K34" s="13" t="str">
        <f t="shared" si="4"/>
        <v/>
      </c>
      <c r="L34" s="15" t="str">
        <f t="shared" si="12"/>
        <v/>
      </c>
      <c r="M34" s="5" t="str">
        <f t="shared" si="13"/>
        <v/>
      </c>
      <c r="N34" s="15" t="str">
        <f t="shared" si="9"/>
        <v/>
      </c>
      <c r="O34" s="5" t="str">
        <f t="shared" ref="O34:O53" si="14">IF(AND(ISNUMBER(F34),F34&gt;0),(J34-C$15)/C$3,"")</f>
        <v/>
      </c>
      <c r="P34" s="8" t="str">
        <f t="shared" si="5"/>
        <v/>
      </c>
      <c r="Q34" s="8" t="str">
        <f t="shared" si="6"/>
        <v/>
      </c>
      <c r="R34" s="5" t="str">
        <f t="shared" si="7"/>
        <v/>
      </c>
    </row>
    <row r="35" spans="6:18" x14ac:dyDescent="0.25">
      <c r="F35" s="19" t="str">
        <f t="shared" si="11"/>
        <v xml:space="preserve"> </v>
      </c>
      <c r="G35" s="5" t="str">
        <f t="shared" si="8"/>
        <v/>
      </c>
      <c r="H35" s="5" t="str">
        <f t="shared" si="10"/>
        <v/>
      </c>
      <c r="I35" s="14"/>
      <c r="J35" s="5" t="str">
        <f t="shared" si="3"/>
        <v/>
      </c>
      <c r="K35" s="13" t="str">
        <f t="shared" si="4"/>
        <v/>
      </c>
      <c r="L35" s="15" t="str">
        <f t="shared" si="12"/>
        <v/>
      </c>
      <c r="M35" s="5" t="str">
        <f t="shared" si="13"/>
        <v/>
      </c>
      <c r="N35" s="15" t="str">
        <f t="shared" si="9"/>
        <v/>
      </c>
      <c r="O35" s="5" t="str">
        <f t="shared" si="14"/>
        <v/>
      </c>
      <c r="P35" s="8" t="str">
        <f t="shared" si="5"/>
        <v/>
      </c>
      <c r="Q35" s="8" t="str">
        <f t="shared" si="6"/>
        <v/>
      </c>
      <c r="R35" s="5" t="str">
        <f t="shared" si="7"/>
        <v/>
      </c>
    </row>
    <row r="36" spans="6:18" x14ac:dyDescent="0.25">
      <c r="F36" s="19" t="str">
        <f t="shared" si="11"/>
        <v xml:space="preserve"> </v>
      </c>
      <c r="G36" s="5" t="str">
        <f t="shared" si="8"/>
        <v/>
      </c>
      <c r="H36" s="5" t="str">
        <f t="shared" si="10"/>
        <v/>
      </c>
      <c r="I36" s="14"/>
      <c r="J36" s="5" t="str">
        <f t="shared" si="3"/>
        <v/>
      </c>
      <c r="K36" s="13" t="str">
        <f t="shared" si="4"/>
        <v/>
      </c>
      <c r="L36" s="15" t="str">
        <f t="shared" si="12"/>
        <v/>
      </c>
      <c r="M36" s="5" t="str">
        <f t="shared" si="13"/>
        <v/>
      </c>
      <c r="N36" s="15" t="str">
        <f t="shared" si="9"/>
        <v/>
      </c>
      <c r="O36" s="5" t="str">
        <f t="shared" si="14"/>
        <v/>
      </c>
      <c r="P36" s="8" t="str">
        <f t="shared" si="5"/>
        <v/>
      </c>
      <c r="Q36" s="8" t="str">
        <f t="shared" si="6"/>
        <v/>
      </c>
      <c r="R36" s="5" t="str">
        <f t="shared" si="7"/>
        <v/>
      </c>
    </row>
    <row r="37" spans="6:18" x14ac:dyDescent="0.25">
      <c r="F37" s="19" t="str">
        <f t="shared" si="11"/>
        <v xml:space="preserve"> </v>
      </c>
      <c r="G37" s="5" t="str">
        <f t="shared" si="8"/>
        <v/>
      </c>
      <c r="H37" s="5" t="str">
        <f t="shared" si="10"/>
        <v/>
      </c>
      <c r="I37" s="14"/>
      <c r="J37" s="5" t="str">
        <f t="shared" si="3"/>
        <v/>
      </c>
      <c r="K37" s="13" t="str">
        <f t="shared" si="4"/>
        <v/>
      </c>
      <c r="L37" s="15" t="str">
        <f t="shared" si="12"/>
        <v/>
      </c>
      <c r="M37" s="5" t="str">
        <f t="shared" si="13"/>
        <v/>
      </c>
      <c r="N37" s="15" t="str">
        <f t="shared" si="9"/>
        <v/>
      </c>
      <c r="O37" s="5" t="str">
        <f t="shared" si="14"/>
        <v/>
      </c>
      <c r="P37" s="8" t="str">
        <f t="shared" si="5"/>
        <v/>
      </c>
      <c r="Q37" s="8" t="str">
        <f t="shared" si="6"/>
        <v/>
      </c>
      <c r="R37" s="5" t="str">
        <f t="shared" si="7"/>
        <v/>
      </c>
    </row>
    <row r="38" spans="6:18" x14ac:dyDescent="0.25">
      <c r="F38" s="19" t="str">
        <f t="shared" si="11"/>
        <v xml:space="preserve"> </v>
      </c>
      <c r="G38" s="5" t="str">
        <f t="shared" si="8"/>
        <v/>
      </c>
      <c r="H38" s="5" t="str">
        <f t="shared" si="10"/>
        <v/>
      </c>
      <c r="I38" s="14"/>
      <c r="J38" s="5" t="str">
        <f t="shared" si="3"/>
        <v/>
      </c>
      <c r="K38" s="13" t="str">
        <f t="shared" si="4"/>
        <v/>
      </c>
      <c r="L38" s="15" t="str">
        <f t="shared" si="12"/>
        <v/>
      </c>
      <c r="M38" s="5" t="str">
        <f t="shared" si="13"/>
        <v/>
      </c>
      <c r="N38" s="15" t="str">
        <f t="shared" si="9"/>
        <v/>
      </c>
      <c r="O38" s="5" t="str">
        <f t="shared" si="14"/>
        <v/>
      </c>
      <c r="P38" s="8" t="str">
        <f t="shared" si="5"/>
        <v/>
      </c>
      <c r="Q38" s="8" t="str">
        <f t="shared" si="6"/>
        <v/>
      </c>
      <c r="R38" s="5" t="str">
        <f t="shared" si="7"/>
        <v/>
      </c>
    </row>
    <row r="39" spans="6:18" x14ac:dyDescent="0.25">
      <c r="F39" s="19" t="str">
        <f t="shared" si="11"/>
        <v xml:space="preserve"> </v>
      </c>
      <c r="G39" s="5" t="str">
        <f t="shared" si="8"/>
        <v/>
      </c>
      <c r="H39" s="5" t="str">
        <f t="shared" si="10"/>
        <v/>
      </c>
      <c r="I39" s="14"/>
      <c r="J39" s="5" t="str">
        <f t="shared" si="3"/>
        <v/>
      </c>
      <c r="K39" s="13" t="str">
        <f t="shared" si="4"/>
        <v/>
      </c>
      <c r="L39" s="15" t="str">
        <f t="shared" si="12"/>
        <v/>
      </c>
      <c r="M39" s="5" t="str">
        <f t="shared" si="13"/>
        <v/>
      </c>
      <c r="N39" s="15" t="str">
        <f t="shared" si="9"/>
        <v/>
      </c>
      <c r="O39" s="5" t="str">
        <f t="shared" si="14"/>
        <v/>
      </c>
      <c r="P39" s="8" t="str">
        <f t="shared" si="5"/>
        <v/>
      </c>
      <c r="Q39" s="8" t="str">
        <f t="shared" si="6"/>
        <v/>
      </c>
      <c r="R39" s="5" t="str">
        <f t="shared" si="7"/>
        <v/>
      </c>
    </row>
    <row r="40" spans="6:18" x14ac:dyDescent="0.25">
      <c r="F40" s="19" t="str">
        <f t="shared" si="11"/>
        <v xml:space="preserve"> </v>
      </c>
      <c r="G40" s="5" t="str">
        <f t="shared" si="8"/>
        <v/>
      </c>
      <c r="H40" s="5" t="str">
        <f t="shared" si="10"/>
        <v/>
      </c>
      <c r="I40" s="14"/>
      <c r="J40" s="5" t="str">
        <f t="shared" si="3"/>
        <v/>
      </c>
      <c r="K40" s="13" t="str">
        <f t="shared" si="4"/>
        <v/>
      </c>
      <c r="L40" s="15" t="str">
        <f t="shared" si="12"/>
        <v/>
      </c>
      <c r="M40" s="5" t="str">
        <f t="shared" si="13"/>
        <v/>
      </c>
      <c r="N40" s="15" t="str">
        <f t="shared" si="9"/>
        <v/>
      </c>
      <c r="O40" s="5" t="str">
        <f t="shared" si="14"/>
        <v/>
      </c>
      <c r="P40" s="8" t="str">
        <f t="shared" si="5"/>
        <v/>
      </c>
      <c r="Q40" s="8" t="str">
        <f t="shared" si="6"/>
        <v/>
      </c>
      <c r="R40" s="5" t="str">
        <f t="shared" si="7"/>
        <v/>
      </c>
    </row>
    <row r="41" spans="6:18" x14ac:dyDescent="0.25">
      <c r="F41" s="19" t="str">
        <f t="shared" si="11"/>
        <v xml:space="preserve"> </v>
      </c>
      <c r="G41" s="5" t="str">
        <f t="shared" si="8"/>
        <v/>
      </c>
      <c r="H41" s="5" t="str">
        <f t="shared" si="10"/>
        <v/>
      </c>
      <c r="I41" s="14"/>
      <c r="J41" s="5" t="str">
        <f t="shared" si="3"/>
        <v/>
      </c>
      <c r="K41" s="13" t="str">
        <f t="shared" si="4"/>
        <v/>
      </c>
      <c r="L41" s="15" t="str">
        <f t="shared" si="12"/>
        <v/>
      </c>
      <c r="M41" s="5" t="str">
        <f t="shared" si="13"/>
        <v/>
      </c>
      <c r="N41" s="15" t="str">
        <f t="shared" si="9"/>
        <v/>
      </c>
      <c r="O41" s="5" t="str">
        <f t="shared" si="14"/>
        <v/>
      </c>
      <c r="P41" s="8" t="str">
        <f t="shared" si="5"/>
        <v/>
      </c>
      <c r="Q41" s="8" t="str">
        <f t="shared" si="6"/>
        <v/>
      </c>
      <c r="R41" s="5" t="str">
        <f t="shared" si="7"/>
        <v/>
      </c>
    </row>
    <row r="42" spans="6:18" x14ac:dyDescent="0.25">
      <c r="F42" s="19" t="str">
        <f t="shared" si="11"/>
        <v xml:space="preserve"> </v>
      </c>
      <c r="G42" s="5" t="str">
        <f t="shared" si="8"/>
        <v/>
      </c>
      <c r="H42" s="5" t="str">
        <f t="shared" si="10"/>
        <v/>
      </c>
      <c r="I42" s="14"/>
      <c r="J42" s="5" t="str">
        <f t="shared" si="3"/>
        <v/>
      </c>
      <c r="K42" s="13" t="str">
        <f t="shared" si="4"/>
        <v/>
      </c>
      <c r="L42" s="15" t="str">
        <f t="shared" si="12"/>
        <v/>
      </c>
      <c r="M42" s="5" t="str">
        <f t="shared" si="13"/>
        <v/>
      </c>
      <c r="N42" s="15" t="str">
        <f t="shared" si="9"/>
        <v/>
      </c>
      <c r="O42" s="5" t="str">
        <f t="shared" si="14"/>
        <v/>
      </c>
      <c r="P42" s="8" t="str">
        <f t="shared" si="5"/>
        <v/>
      </c>
      <c r="Q42" s="8" t="str">
        <f t="shared" si="6"/>
        <v/>
      </c>
      <c r="R42" s="5" t="str">
        <f t="shared" si="7"/>
        <v/>
      </c>
    </row>
    <row r="43" spans="6:18" x14ac:dyDescent="0.25">
      <c r="F43" s="19" t="str">
        <f t="shared" si="11"/>
        <v xml:space="preserve"> </v>
      </c>
      <c r="G43" s="5" t="str">
        <f t="shared" si="8"/>
        <v/>
      </c>
      <c r="H43" s="5" t="str">
        <f t="shared" si="10"/>
        <v/>
      </c>
      <c r="I43" s="14"/>
      <c r="J43" s="5" t="str">
        <f t="shared" si="3"/>
        <v/>
      </c>
      <c r="K43" s="13" t="str">
        <f t="shared" si="4"/>
        <v/>
      </c>
      <c r="L43" s="15" t="str">
        <f t="shared" si="12"/>
        <v/>
      </c>
      <c r="M43" s="5" t="str">
        <f t="shared" si="13"/>
        <v/>
      </c>
      <c r="N43" s="15" t="str">
        <f t="shared" si="9"/>
        <v/>
      </c>
      <c r="O43" s="5" t="str">
        <f t="shared" si="14"/>
        <v/>
      </c>
      <c r="P43" s="8" t="str">
        <f t="shared" si="5"/>
        <v/>
      </c>
      <c r="Q43" s="8" t="str">
        <f t="shared" si="6"/>
        <v/>
      </c>
      <c r="R43" s="5" t="str">
        <f t="shared" si="7"/>
        <v/>
      </c>
    </row>
    <row r="44" spans="6:18" x14ac:dyDescent="0.25">
      <c r="F44" s="19" t="str">
        <f t="shared" si="11"/>
        <v xml:space="preserve"> </v>
      </c>
      <c r="G44" s="5" t="str">
        <f t="shared" si="8"/>
        <v/>
      </c>
      <c r="H44" s="5" t="str">
        <f t="shared" si="10"/>
        <v/>
      </c>
      <c r="I44" s="14"/>
      <c r="J44" s="5" t="str">
        <f t="shared" si="3"/>
        <v/>
      </c>
      <c r="K44" s="13" t="str">
        <f t="shared" si="4"/>
        <v/>
      </c>
      <c r="L44" s="15" t="str">
        <f t="shared" si="12"/>
        <v/>
      </c>
      <c r="M44" s="5" t="str">
        <f t="shared" si="13"/>
        <v/>
      </c>
      <c r="N44" s="15" t="str">
        <f t="shared" si="9"/>
        <v/>
      </c>
      <c r="O44" s="5" t="str">
        <f t="shared" si="14"/>
        <v/>
      </c>
      <c r="P44" s="8" t="str">
        <f t="shared" si="5"/>
        <v/>
      </c>
      <c r="Q44" s="8" t="str">
        <f t="shared" si="6"/>
        <v/>
      </c>
      <c r="R44" s="5" t="str">
        <f t="shared" si="7"/>
        <v/>
      </c>
    </row>
    <row r="45" spans="6:18" x14ac:dyDescent="0.25">
      <c r="F45" s="19" t="str">
        <f t="shared" si="11"/>
        <v xml:space="preserve"> </v>
      </c>
      <c r="G45" s="5" t="str">
        <f t="shared" si="8"/>
        <v/>
      </c>
      <c r="H45" s="5" t="str">
        <f t="shared" si="10"/>
        <v/>
      </c>
      <c r="I45" s="14"/>
      <c r="J45" s="5" t="str">
        <f t="shared" si="3"/>
        <v/>
      </c>
      <c r="K45" s="13" t="str">
        <f t="shared" si="4"/>
        <v/>
      </c>
      <c r="L45" s="15" t="str">
        <f t="shared" si="12"/>
        <v/>
      </c>
      <c r="M45" s="5" t="str">
        <f t="shared" si="13"/>
        <v/>
      </c>
      <c r="N45" s="15" t="str">
        <f t="shared" si="9"/>
        <v/>
      </c>
      <c r="O45" s="5" t="str">
        <f t="shared" si="14"/>
        <v/>
      </c>
      <c r="P45" s="8" t="str">
        <f t="shared" si="5"/>
        <v/>
      </c>
      <c r="Q45" s="8" t="str">
        <f t="shared" si="6"/>
        <v/>
      </c>
      <c r="R45" s="5" t="str">
        <f t="shared" si="7"/>
        <v/>
      </c>
    </row>
    <row r="46" spans="6:18" x14ac:dyDescent="0.25">
      <c r="F46" s="19" t="str">
        <f t="shared" si="11"/>
        <v xml:space="preserve"> </v>
      </c>
      <c r="G46" s="5" t="str">
        <f t="shared" si="8"/>
        <v/>
      </c>
      <c r="H46" s="5" t="str">
        <f t="shared" si="10"/>
        <v/>
      </c>
      <c r="I46" s="14"/>
      <c r="J46" s="5" t="str">
        <f t="shared" si="3"/>
        <v/>
      </c>
      <c r="K46" s="13" t="str">
        <f t="shared" si="4"/>
        <v/>
      </c>
      <c r="L46" s="15" t="str">
        <f t="shared" si="12"/>
        <v/>
      </c>
      <c r="M46" s="5" t="str">
        <f t="shared" si="13"/>
        <v/>
      </c>
      <c r="N46" s="15" t="str">
        <f t="shared" si="9"/>
        <v/>
      </c>
      <c r="O46" s="5" t="str">
        <f t="shared" si="14"/>
        <v/>
      </c>
      <c r="P46" s="8" t="str">
        <f t="shared" si="5"/>
        <v/>
      </c>
      <c r="Q46" s="8" t="str">
        <f t="shared" si="6"/>
        <v/>
      </c>
      <c r="R46" s="5" t="str">
        <f t="shared" si="7"/>
        <v/>
      </c>
    </row>
    <row r="47" spans="6:18" x14ac:dyDescent="0.25">
      <c r="F47" s="19" t="str">
        <f t="shared" si="11"/>
        <v xml:space="preserve"> </v>
      </c>
      <c r="G47" s="5" t="str">
        <f t="shared" si="8"/>
        <v/>
      </c>
      <c r="H47" s="5" t="str">
        <f t="shared" si="10"/>
        <v/>
      </c>
      <c r="I47" s="14"/>
      <c r="J47" s="5" t="str">
        <f t="shared" si="3"/>
        <v/>
      </c>
      <c r="K47" s="13" t="str">
        <f t="shared" si="4"/>
        <v/>
      </c>
      <c r="L47" s="15" t="str">
        <f t="shared" si="12"/>
        <v/>
      </c>
      <c r="M47" s="5" t="str">
        <f t="shared" si="13"/>
        <v/>
      </c>
      <c r="N47" s="15" t="str">
        <f t="shared" si="9"/>
        <v/>
      </c>
      <c r="O47" s="5" t="str">
        <f t="shared" si="14"/>
        <v/>
      </c>
      <c r="P47" s="8" t="str">
        <f t="shared" si="5"/>
        <v/>
      </c>
      <c r="Q47" s="8" t="str">
        <f t="shared" si="6"/>
        <v/>
      </c>
      <c r="R47" s="5" t="str">
        <f t="shared" si="7"/>
        <v/>
      </c>
    </row>
    <row r="48" spans="6:18" x14ac:dyDescent="0.25">
      <c r="F48" s="19" t="str">
        <f t="shared" si="11"/>
        <v xml:space="preserve"> </v>
      </c>
      <c r="G48" s="5" t="str">
        <f t="shared" si="8"/>
        <v/>
      </c>
      <c r="H48" s="5" t="str">
        <f t="shared" si="10"/>
        <v/>
      </c>
      <c r="I48" s="14"/>
      <c r="J48" s="5" t="str">
        <f t="shared" si="3"/>
        <v/>
      </c>
      <c r="K48" s="13" t="str">
        <f t="shared" si="4"/>
        <v/>
      </c>
      <c r="L48" s="15" t="str">
        <f t="shared" si="12"/>
        <v/>
      </c>
      <c r="M48" s="5" t="str">
        <f t="shared" si="13"/>
        <v/>
      </c>
      <c r="N48" s="15" t="str">
        <f t="shared" si="9"/>
        <v/>
      </c>
      <c r="O48" s="5" t="str">
        <f t="shared" si="14"/>
        <v/>
      </c>
      <c r="P48" s="8" t="str">
        <f t="shared" si="5"/>
        <v/>
      </c>
      <c r="Q48" s="8" t="str">
        <f t="shared" si="6"/>
        <v/>
      </c>
      <c r="R48" s="5" t="str">
        <f t="shared" si="7"/>
        <v/>
      </c>
    </row>
    <row r="49" spans="6:18" x14ac:dyDescent="0.25">
      <c r="F49" s="19" t="str">
        <f t="shared" si="11"/>
        <v xml:space="preserve"> </v>
      </c>
      <c r="G49" s="5" t="str">
        <f t="shared" si="8"/>
        <v/>
      </c>
      <c r="H49" s="5" t="str">
        <f t="shared" si="10"/>
        <v/>
      </c>
      <c r="I49" s="14"/>
      <c r="J49" s="5" t="str">
        <f t="shared" si="3"/>
        <v/>
      </c>
      <c r="K49" s="13" t="str">
        <f t="shared" si="4"/>
        <v/>
      </c>
      <c r="L49" s="15" t="str">
        <f t="shared" si="12"/>
        <v/>
      </c>
      <c r="M49" s="5" t="str">
        <f t="shared" si="13"/>
        <v/>
      </c>
      <c r="N49" s="15" t="str">
        <f t="shared" si="9"/>
        <v/>
      </c>
      <c r="O49" s="5" t="str">
        <f t="shared" si="14"/>
        <v/>
      </c>
      <c r="P49" s="8" t="str">
        <f t="shared" si="5"/>
        <v/>
      </c>
      <c r="Q49" s="8" t="str">
        <f t="shared" si="6"/>
        <v/>
      </c>
      <c r="R49" s="5" t="str">
        <f t="shared" si="7"/>
        <v/>
      </c>
    </row>
    <row r="50" spans="6:18" x14ac:dyDescent="0.25">
      <c r="F50" s="19" t="str">
        <f t="shared" si="11"/>
        <v xml:space="preserve"> </v>
      </c>
      <c r="G50" s="5" t="str">
        <f t="shared" si="8"/>
        <v/>
      </c>
      <c r="H50" s="5" t="str">
        <f t="shared" si="10"/>
        <v/>
      </c>
      <c r="I50" s="14"/>
      <c r="J50" s="5" t="str">
        <f t="shared" si="3"/>
        <v/>
      </c>
      <c r="K50" s="13" t="str">
        <f t="shared" si="4"/>
        <v/>
      </c>
      <c r="L50" s="15" t="str">
        <f t="shared" si="12"/>
        <v/>
      </c>
      <c r="M50" s="5" t="str">
        <f t="shared" si="13"/>
        <v/>
      </c>
      <c r="N50" s="15" t="str">
        <f t="shared" si="9"/>
        <v/>
      </c>
      <c r="O50" s="5" t="str">
        <f t="shared" si="14"/>
        <v/>
      </c>
      <c r="P50" s="8" t="str">
        <f t="shared" si="5"/>
        <v/>
      </c>
      <c r="Q50" s="8" t="str">
        <f t="shared" si="6"/>
        <v/>
      </c>
      <c r="R50" s="5" t="str">
        <f t="shared" si="7"/>
        <v/>
      </c>
    </row>
    <row r="51" spans="6:18" x14ac:dyDescent="0.25">
      <c r="F51" s="19" t="str">
        <f t="shared" si="11"/>
        <v xml:space="preserve"> </v>
      </c>
      <c r="G51" s="5" t="str">
        <f t="shared" si="8"/>
        <v/>
      </c>
      <c r="H51" s="5" t="str">
        <f t="shared" si="10"/>
        <v/>
      </c>
      <c r="I51" s="14"/>
      <c r="J51" s="5" t="str">
        <f t="shared" si="3"/>
        <v/>
      </c>
      <c r="K51" s="13" t="str">
        <f t="shared" si="4"/>
        <v/>
      </c>
      <c r="L51" s="15" t="str">
        <f t="shared" si="12"/>
        <v/>
      </c>
      <c r="M51" s="5" t="str">
        <f t="shared" si="13"/>
        <v/>
      </c>
      <c r="N51" s="15" t="str">
        <f t="shared" si="9"/>
        <v/>
      </c>
      <c r="O51" s="5" t="str">
        <f t="shared" si="14"/>
        <v/>
      </c>
      <c r="P51" s="8" t="str">
        <f t="shared" si="5"/>
        <v/>
      </c>
      <c r="Q51" s="8" t="str">
        <f t="shared" si="6"/>
        <v/>
      </c>
      <c r="R51" s="5" t="str">
        <f t="shared" si="7"/>
        <v/>
      </c>
    </row>
    <row r="52" spans="6:18" x14ac:dyDescent="0.25">
      <c r="F52" s="19" t="str">
        <f t="shared" si="11"/>
        <v xml:space="preserve"> </v>
      </c>
      <c r="G52" s="5" t="str">
        <f t="shared" si="8"/>
        <v/>
      </c>
      <c r="H52" s="5" t="str">
        <f t="shared" si="10"/>
        <v/>
      </c>
      <c r="I52" s="14"/>
      <c r="J52" s="5" t="str">
        <f t="shared" si="3"/>
        <v/>
      </c>
      <c r="K52" s="13" t="str">
        <f t="shared" si="4"/>
        <v/>
      </c>
      <c r="L52" s="15" t="str">
        <f t="shared" si="12"/>
        <v/>
      </c>
      <c r="M52" s="5" t="str">
        <f t="shared" si="13"/>
        <v/>
      </c>
      <c r="N52" s="15" t="str">
        <f t="shared" si="9"/>
        <v/>
      </c>
      <c r="O52" s="5" t="str">
        <f t="shared" si="14"/>
        <v/>
      </c>
      <c r="P52" s="8" t="str">
        <f t="shared" si="5"/>
        <v/>
      </c>
      <c r="Q52" s="8" t="str">
        <f t="shared" si="6"/>
        <v/>
      </c>
      <c r="R52" s="5" t="str">
        <f t="shared" si="7"/>
        <v/>
      </c>
    </row>
    <row r="53" spans="6:18" x14ac:dyDescent="0.25">
      <c r="F53" s="13" t="str">
        <f t="shared" si="11"/>
        <v xml:space="preserve"> </v>
      </c>
      <c r="G53" s="30" t="str">
        <f t="shared" si="8"/>
        <v/>
      </c>
      <c r="H53" s="5" t="str">
        <f t="shared" si="10"/>
        <v/>
      </c>
      <c r="I53" s="14"/>
      <c r="J53" s="5" t="str">
        <f t="shared" si="3"/>
        <v/>
      </c>
      <c r="K53" s="13" t="str">
        <f t="shared" si="4"/>
        <v/>
      </c>
      <c r="L53" s="15" t="str">
        <f t="shared" si="12"/>
        <v/>
      </c>
      <c r="M53" s="5" t="str">
        <f t="shared" si="13"/>
        <v/>
      </c>
      <c r="N53" s="15" t="str">
        <f t="shared" si="9"/>
        <v/>
      </c>
      <c r="O53" s="5" t="str">
        <f t="shared" si="14"/>
        <v/>
      </c>
      <c r="P53" s="8" t="str">
        <f t="shared" si="5"/>
        <v/>
      </c>
      <c r="Q53" s="5" t="str">
        <f t="shared" si="6"/>
        <v/>
      </c>
      <c r="R53" s="5" t="str">
        <f t="shared" si="7"/>
        <v/>
      </c>
    </row>
  </sheetData>
  <mergeCells count="23">
    <mergeCell ref="A2:C2"/>
    <mergeCell ref="A16:B16"/>
    <mergeCell ref="A10:B10"/>
    <mergeCell ref="A11:B11"/>
    <mergeCell ref="A3:B3"/>
    <mergeCell ref="A4:B4"/>
    <mergeCell ref="A5:B5"/>
    <mergeCell ref="A21:B21"/>
    <mergeCell ref="A22:B22"/>
    <mergeCell ref="A23:B23"/>
    <mergeCell ref="U1:W1"/>
    <mergeCell ref="A1:C1"/>
    <mergeCell ref="A18:B18"/>
    <mergeCell ref="A19:B19"/>
    <mergeCell ref="A17:B17"/>
    <mergeCell ref="A15:B15"/>
    <mergeCell ref="A12:B12"/>
    <mergeCell ref="A13:B13"/>
    <mergeCell ref="A14:B14"/>
    <mergeCell ref="A20:B20"/>
    <mergeCell ref="G1:H1"/>
    <mergeCell ref="A8:C8"/>
    <mergeCell ref="A9:B9"/>
  </mergeCells>
  <pageMargins left="0.511811024" right="0.511811024" top="0.78740157499999996" bottom="0.78740157499999996" header="0.31496062000000002" footer="0.31496062000000002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Bruno</cp:lastModifiedBy>
  <dcterms:created xsi:type="dcterms:W3CDTF">2017-10-11T22:11:31Z</dcterms:created>
  <dcterms:modified xsi:type="dcterms:W3CDTF">2017-10-25T22:22:36Z</dcterms:modified>
</cp:coreProperties>
</file>