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0" yWindow="0" windowWidth="16740" windowHeight="5385" firstSheet="3" activeTab="3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10" i="3"/>
  <c r="E21" i="1" l="1"/>
  <c r="D20" i="1"/>
  <c r="D22" i="1" l="1"/>
  <c r="E23" i="1" s="1"/>
  <c r="B9" i="3"/>
  <c r="B8" i="3"/>
  <c r="B7" i="3"/>
  <c r="B6" i="3"/>
  <c r="B5" i="3"/>
  <c r="B4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<sst xmlns="http://schemas.openxmlformats.org/spreadsheetml/2006/main" count="146" uniqueCount="113">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</sst>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\m"/>
    <numFmt numFmtId="165" formatCode="dd/mmm/yyyy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/>
    <xf numFmtId="165" fontId="5" fillId="0" borderId="0" xfId="0" applyNumberFormat="1" applyFont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166" fontId="5" fillId="5" borderId="0" xfId="0" applyNumberFormat="1" applyFont="1" applyFill="1"/>
    <xf numFmtId="166" fontId="5" fillId="0" borderId="0" xfId="0" applyNumberFormat="1" applyFont="1"/>
    <xf numFmtId="165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3 2" xfId="1"/>
  </cellStyles>
  <dxfs count="14">
    <dxf>
      <numFmt numFmtId="165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alignment horizontal="center" vertical="center" textRotation="0" wrapText="0" indent="0" justifyLastLine="0" shrinkToFit="0" readingOrder="0"/>
    </dxf>
    <dxf>
      <numFmt numFmtId="165" formatCode="dd/mmm/yyyy"/>
      <alignment horizontal="center" vertical="center" textRotation="0" wrapText="0" indent="0" justifyLastLine="0" shrinkToFit="0" readingOrder="0"/>
    </dxf>
    <dxf>
      <numFmt numFmtId="166" formatCode="_-* #,##0_-;\-* #,##0_-;_-* &quot;-&quot;??_-;_-@_-"/>
    </dxf>
    <dxf>
      <numFmt numFmtId="165" formatCode="dd/mmm/yyyy"/>
      <alignment horizontal="center" vertical="center" textRotation="0" wrapText="0" indent="0" justifyLastLine="0" shrinkToFit="0" readingOrder="0"/>
    </dxf>
    <dxf>
      <numFmt numFmtId="165" formatCode="dd/m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50" totalsRowShown="0">
  <autoFilter ref="A1:C50"/>
  <tableColumns count="3">
    <tableColumn id="1" name="From (incl)" dataDxfId="13"/>
    <tableColumn id="3" name="To (excl)" dataDxfId="12">
      <calculatedColumnFormula>IF(ISBLANK(A3),"",A3)</calculatedColumnFormula>
    </tableColumn>
    <tableColumn id="4" name="TRH" dataDxfId="1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Baseline6" displayName="Baseline6" ref="A1:B2" totalsRowShown="0" dataDxfId="9">
  <autoFilter ref="A1:B2"/>
  <tableColumns count="2">
    <tableColumn id="1" name="From (incl)" dataDxfId="10"/>
    <tableColumn id="3" name="To (excl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92</v>
      </c>
      <c r="B5" t="s">
        <v>93</v>
      </c>
      <c r="C5" t="s">
        <v>93</v>
      </c>
      <c r="D5" t="s">
        <v>93</v>
      </c>
      <c r="E5" t="s">
        <v>93</v>
      </c>
      <c r="F5" t="s">
        <v>93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97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67</v>
      </c>
      <c r="B1" t="s">
        <v>69</v>
      </c>
      <c r="C1" t="s">
        <v>73</v>
      </c>
      <c r="D1" t="s">
        <v>76</v>
      </c>
    </row>
    <row r="2" spans="1:4" x14ac:dyDescent="0.25">
      <c r="A2" t="s">
        <v>68</v>
      </c>
      <c r="B2" t="s">
        <v>72</v>
      </c>
      <c r="C2" t="s">
        <v>68</v>
      </c>
      <c r="D2" t="s">
        <v>72</v>
      </c>
    </row>
    <row r="3" spans="1:4" x14ac:dyDescent="0.25">
      <c r="A3" t="s">
        <v>74</v>
      </c>
      <c r="B3" t="s">
        <v>70</v>
      </c>
      <c r="C3" t="s">
        <v>74</v>
      </c>
      <c r="D3" t="s">
        <v>70</v>
      </c>
    </row>
    <row r="4" spans="1:4" x14ac:dyDescent="0.25">
      <c r="B4" t="s">
        <v>71</v>
      </c>
      <c r="C4" t="s">
        <v>75</v>
      </c>
      <c r="D4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tabSelected="1" zoomScaleNormal="100" workbookViewId="0">
      <selection activeCell="G8" sqref="G8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36" t="s">
        <v>62</v>
      </c>
      <c r="C2" s="9" t="s">
        <v>4</v>
      </c>
      <c r="D2" s="17" t="s">
        <v>5</v>
      </c>
      <c r="E2" s="4"/>
      <c r="G2" s="30" t="s">
        <v>6</v>
      </c>
      <c r="H2" s="14" t="s">
        <v>101</v>
      </c>
      <c r="I2" s="18" t="s">
        <v>112</v>
      </c>
    </row>
    <row r="3" spans="2:11" x14ac:dyDescent="0.25">
      <c r="B3" s="37"/>
      <c r="C3" s="10" t="s">
        <v>77</v>
      </c>
      <c r="D3" s="19" t="s">
        <v>108</v>
      </c>
      <c r="E3" s="6"/>
      <c r="G3" s="31"/>
      <c r="H3" s="15" t="s">
        <v>7</v>
      </c>
      <c r="I3" s="12" t="s">
        <v>79</v>
      </c>
    </row>
    <row r="4" spans="2:11" x14ac:dyDescent="0.25">
      <c r="B4" s="37"/>
      <c r="C4" s="10" t="s">
        <v>102</v>
      </c>
      <c r="D4" s="5" t="s">
        <v>10</v>
      </c>
      <c r="E4" s="6"/>
      <c r="G4" s="31"/>
      <c r="H4" s="15" t="s">
        <v>1</v>
      </c>
      <c r="I4" s="12">
        <v>25.252777779999999</v>
      </c>
    </row>
    <row r="5" spans="2:11" x14ac:dyDescent="0.25">
      <c r="B5" s="37"/>
      <c r="C5" s="10" t="s">
        <v>103</v>
      </c>
      <c r="D5" s="5" t="s">
        <v>11</v>
      </c>
      <c r="E5" s="6"/>
      <c r="G5" s="31"/>
      <c r="H5" s="15" t="s">
        <v>2</v>
      </c>
      <c r="I5" s="12">
        <v>55.36444444</v>
      </c>
      <c r="K5" s="2" t="s">
        <v>100</v>
      </c>
    </row>
    <row r="6" spans="2:11" ht="15.75" thickBot="1" x14ac:dyDescent="0.3">
      <c r="B6" s="37"/>
      <c r="C6" s="10" t="s">
        <v>99</v>
      </c>
      <c r="D6" s="5">
        <v>2003</v>
      </c>
      <c r="E6" s="6"/>
      <c r="G6" s="32"/>
      <c r="H6" s="16" t="s">
        <v>3</v>
      </c>
      <c r="I6" s="13">
        <v>27</v>
      </c>
    </row>
    <row r="7" spans="2:11" x14ac:dyDescent="0.25">
      <c r="B7" s="37"/>
      <c r="C7" s="10" t="s">
        <v>54</v>
      </c>
      <c r="D7" s="5">
        <v>18787</v>
      </c>
      <c r="E7" s="6" t="s">
        <v>55</v>
      </c>
    </row>
    <row r="8" spans="2:11" x14ac:dyDescent="0.25">
      <c r="B8" s="37"/>
      <c r="C8" s="10" t="s">
        <v>56</v>
      </c>
      <c r="D8" s="5">
        <v>78878</v>
      </c>
      <c r="E8" s="6" t="s">
        <v>55</v>
      </c>
    </row>
    <row r="9" spans="2:11" x14ac:dyDescent="0.25">
      <c r="B9" s="37"/>
      <c r="C9" s="10" t="s">
        <v>91</v>
      </c>
      <c r="D9" s="5">
        <v>3</v>
      </c>
      <c r="E9" s="6"/>
    </row>
    <row r="10" spans="2:11" x14ac:dyDescent="0.25">
      <c r="B10" s="37"/>
      <c r="C10" s="10" t="s">
        <v>57</v>
      </c>
      <c r="D10" s="5">
        <v>7</v>
      </c>
      <c r="E10" s="6"/>
    </row>
    <row r="11" spans="2:11" x14ac:dyDescent="0.25">
      <c r="B11" s="37"/>
      <c r="C11" s="10" t="s">
        <v>58</v>
      </c>
      <c r="D11" s="5">
        <v>4</v>
      </c>
      <c r="E11" s="6"/>
    </row>
    <row r="12" spans="2:11" x14ac:dyDescent="0.25">
      <c r="B12" s="37"/>
      <c r="C12" s="10" t="s">
        <v>59</v>
      </c>
      <c r="D12" s="5" t="s">
        <v>109</v>
      </c>
      <c r="E12" s="6"/>
    </row>
    <row r="13" spans="2:11" x14ac:dyDescent="0.25">
      <c r="B13" s="37"/>
      <c r="C13" s="10" t="s">
        <v>60</v>
      </c>
      <c r="D13" s="5" t="s">
        <v>110</v>
      </c>
      <c r="E13" s="6"/>
    </row>
    <row r="14" spans="2:11" ht="15.75" thickBot="1" x14ac:dyDescent="0.3">
      <c r="B14" s="38"/>
      <c r="C14" s="11" t="s">
        <v>61</v>
      </c>
      <c r="D14" s="7" t="s">
        <v>111</v>
      </c>
      <c r="E14" s="8"/>
    </row>
    <row r="15" spans="2:11" ht="15.75" thickBot="1" x14ac:dyDescent="0.3"/>
    <row r="16" spans="2:11" x14ac:dyDescent="0.25">
      <c r="B16" s="33" t="s">
        <v>66</v>
      </c>
      <c r="C16" s="9" t="s">
        <v>105</v>
      </c>
      <c r="D16" s="20">
        <v>43101</v>
      </c>
      <c r="E16" s="4"/>
    </row>
    <row r="17" spans="2:5" x14ac:dyDescent="0.25">
      <c r="B17" s="34"/>
      <c r="C17" s="10" t="s">
        <v>106</v>
      </c>
      <c r="D17" s="21">
        <v>44713</v>
      </c>
      <c r="E17" s="6"/>
    </row>
    <row r="18" spans="2:5" x14ac:dyDescent="0.25">
      <c r="B18" s="34"/>
      <c r="C18" s="10" t="s">
        <v>64</v>
      </c>
      <c r="D18" s="5" t="s">
        <v>78</v>
      </c>
      <c r="E18" s="6"/>
    </row>
    <row r="19" spans="2:5" x14ac:dyDescent="0.25">
      <c r="B19" s="34"/>
      <c r="C19" s="10" t="s">
        <v>65</v>
      </c>
      <c r="D19" s="5" t="s">
        <v>73</v>
      </c>
      <c r="E19" s="6" t="s">
        <v>74</v>
      </c>
    </row>
    <row r="20" spans="2:5" x14ac:dyDescent="0.25">
      <c r="B20" s="34"/>
      <c r="C20" s="10" t="s">
        <v>104</v>
      </c>
      <c r="D20" s="5" t="str">
        <f>D3</f>
        <v>Test</v>
      </c>
      <c r="E20" s="6"/>
    </row>
    <row r="21" spans="2:5" x14ac:dyDescent="0.25">
      <c r="B21" s="34"/>
      <c r="C21" s="10" t="s">
        <v>107</v>
      </c>
      <c r="D21" s="22">
        <v>200000</v>
      </c>
      <c r="E21" s="6" t="str">
        <f>E19</f>
        <v>MWh</v>
      </c>
    </row>
    <row r="22" spans="2:5" x14ac:dyDescent="0.25">
      <c r="B22" s="34"/>
      <c r="C22" s="10" t="s">
        <v>92</v>
      </c>
      <c r="D22" s="5" t="str">
        <f>INDEX(_location!A5:M5,MATCH(Project!I3,_coords[#Headers],0))</f>
        <v>AED</v>
      </c>
      <c r="E22" s="6"/>
    </row>
    <row r="23" spans="2:5" ht="15.75" thickBot="1" x14ac:dyDescent="0.3">
      <c r="B23" s="35"/>
      <c r="C23" s="11" t="s">
        <v>98</v>
      </c>
      <c r="D23" s="7">
        <v>0.30299999999999999</v>
      </c>
      <c r="E23" s="8" t="str">
        <f>D22&amp;"/"&amp;E19</f>
        <v>AED/MWh</v>
      </c>
    </row>
  </sheetData>
  <mergeCells count="3">
    <mergeCell ref="G2:G6"/>
    <mergeCell ref="B16:B23"/>
    <mergeCell ref="B2:B14"/>
  </mergeCells>
  <conditionalFormatting sqref="H3:I3">
    <cfRule type="expression" dxfId="8" priority="14">
      <formula>IF(#REF!="City",FALSE,TRUE)</formula>
    </cfRule>
  </conditionalFormatting>
  <conditionalFormatting sqref="H4:I6 E23 D22">
    <cfRule type="expression" dxfId="7" priority="11">
      <formula>IF(#REF!="Coordinates",FALSE,TRUE)</formula>
    </cfRule>
  </conditionalFormatting>
  <conditionalFormatting sqref="E7:E8 D2:D14">
    <cfRule type="expression" dxfId="6" priority="10">
      <formula>ISBLANK(D2)</formula>
    </cfRule>
  </conditionalFormatting>
  <conditionalFormatting sqref="D18:D20">
    <cfRule type="expression" dxfId="5" priority="8">
      <formula>ISBLANK(D18)</formula>
    </cfRule>
  </conditionalFormatting>
  <conditionalFormatting sqref="E19">
    <cfRule type="expression" dxfId="4" priority="7">
      <formula>ISBLANK(E19)</formula>
    </cfRule>
  </conditionalFormatting>
  <conditionalFormatting sqref="I2">
    <cfRule type="expression" dxfId="3" priority="4">
      <formula>ISBLANK(I2)</formula>
    </cfRule>
  </conditionalFormatting>
  <conditionalFormatting sqref="D16:D17">
    <cfRule type="expression" dxfId="2" priority="3">
      <formula>ISBLANK(D16)</formula>
    </cfRule>
  </conditionalFormatting>
  <conditionalFormatting sqref="D21">
    <cfRule type="expression" dxfId="1" priority="2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Baseline!$A$2:$A$35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Baseline!$B$2:$B$35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8" workbookViewId="0">
      <selection activeCell="E43" sqref="E43"/>
    </sheetView>
  </sheetViews>
  <sheetFormatPr defaultRowHeight="15" x14ac:dyDescent="0.25"/>
  <cols>
    <col min="1" max="2" width="15.7109375" customWidth="1"/>
    <col min="3" max="3" width="11.7109375" bestFit="1" customWidth="1"/>
    <col min="8" max="8" width="9.7109375" bestFit="1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43101</v>
      </c>
      <c r="B2" s="1">
        <f t="shared" ref="B2:B34" si="0">IF(ISBLANK(A3),"",A3)</f>
        <v>43132</v>
      </c>
      <c r="C2" s="23">
        <v>1337530.5</v>
      </c>
    </row>
    <row r="3" spans="1:3" x14ac:dyDescent="0.25">
      <c r="A3" s="1">
        <v>43132</v>
      </c>
      <c r="B3" s="1">
        <f t="shared" si="0"/>
        <v>43160</v>
      </c>
      <c r="C3" s="23">
        <v>1178340.6000000001</v>
      </c>
    </row>
    <row r="4" spans="1:3" x14ac:dyDescent="0.25">
      <c r="A4" s="1">
        <v>43160</v>
      </c>
      <c r="B4" s="1">
        <f t="shared" si="0"/>
        <v>43191</v>
      </c>
      <c r="C4" s="23">
        <v>1153121.1000000001</v>
      </c>
    </row>
    <row r="5" spans="1:3" x14ac:dyDescent="0.25">
      <c r="A5" s="1">
        <v>43191</v>
      </c>
      <c r="B5" s="1">
        <f t="shared" si="0"/>
        <v>43221</v>
      </c>
      <c r="C5" s="23">
        <v>974286.9</v>
      </c>
    </row>
    <row r="6" spans="1:3" x14ac:dyDescent="0.25">
      <c r="A6" s="1">
        <v>43221</v>
      </c>
      <c r="B6" s="1">
        <f t="shared" si="0"/>
        <v>43252</v>
      </c>
      <c r="C6" s="23">
        <v>1011705.6</v>
      </c>
    </row>
    <row r="7" spans="1:3" x14ac:dyDescent="0.25">
      <c r="A7" s="1">
        <v>43252</v>
      </c>
      <c r="B7" s="1">
        <f t="shared" si="0"/>
        <v>43282</v>
      </c>
      <c r="C7" s="23">
        <v>1219002.3</v>
      </c>
    </row>
    <row r="8" spans="1:3" x14ac:dyDescent="0.25">
      <c r="A8" s="1">
        <v>43282</v>
      </c>
      <c r="B8" s="1">
        <f t="shared" si="0"/>
        <v>43313</v>
      </c>
      <c r="C8" s="23">
        <v>1405074.6</v>
      </c>
    </row>
    <row r="9" spans="1:3" x14ac:dyDescent="0.25">
      <c r="A9" s="1">
        <v>43313</v>
      </c>
      <c r="B9" s="1">
        <f t="shared" si="0"/>
        <v>43344</v>
      </c>
      <c r="C9" s="23">
        <v>1339207.2</v>
      </c>
    </row>
    <row r="10" spans="1:3" x14ac:dyDescent="0.25">
      <c r="A10" s="1">
        <v>43344</v>
      </c>
      <c r="B10" s="1">
        <f>IF(ISBLANK(A11),"",A11)</f>
        <v>43374</v>
      </c>
      <c r="C10" s="23">
        <v>1239612.6000000001</v>
      </c>
    </row>
    <row r="11" spans="1:3" x14ac:dyDescent="0.25">
      <c r="A11" s="1">
        <v>43374</v>
      </c>
      <c r="B11" s="1">
        <f t="shared" si="0"/>
        <v>43405</v>
      </c>
      <c r="C11" s="23">
        <v>1054430.3999999999</v>
      </c>
    </row>
    <row r="12" spans="1:3" x14ac:dyDescent="0.25">
      <c r="A12" s="1">
        <v>43405</v>
      </c>
      <c r="B12" s="1">
        <f t="shared" si="0"/>
        <v>43435</v>
      </c>
      <c r="C12" s="23">
        <v>1037628.9</v>
      </c>
    </row>
    <row r="13" spans="1:3" x14ac:dyDescent="0.25">
      <c r="A13" s="1">
        <v>43435</v>
      </c>
      <c r="B13" s="1">
        <f t="shared" si="0"/>
        <v>43466</v>
      </c>
      <c r="C13" s="23">
        <v>460954.5</v>
      </c>
    </row>
    <row r="14" spans="1:3" x14ac:dyDescent="0.25">
      <c r="A14" s="1">
        <v>43466</v>
      </c>
      <c r="B14" s="1">
        <f t="shared" si="0"/>
        <v>43497</v>
      </c>
      <c r="C14" s="23">
        <v>1386189.3</v>
      </c>
    </row>
    <row r="15" spans="1:3" x14ac:dyDescent="0.25">
      <c r="A15" s="1">
        <v>43497</v>
      </c>
      <c r="B15" s="1">
        <f t="shared" si="0"/>
        <v>43525</v>
      </c>
      <c r="C15" s="23">
        <v>1178340.6000000001</v>
      </c>
    </row>
    <row r="16" spans="1:3" x14ac:dyDescent="0.25">
      <c r="A16" s="1">
        <v>43525</v>
      </c>
      <c r="B16" s="1">
        <f t="shared" si="0"/>
        <v>43556</v>
      </c>
      <c r="C16" s="23">
        <v>1162167</v>
      </c>
    </row>
    <row r="17" spans="1:3" x14ac:dyDescent="0.25">
      <c r="A17" s="1">
        <v>43556</v>
      </c>
      <c r="B17" s="1">
        <f t="shared" si="0"/>
        <v>43586</v>
      </c>
      <c r="C17" s="23">
        <v>1041865.5</v>
      </c>
    </row>
    <row r="18" spans="1:3" x14ac:dyDescent="0.25">
      <c r="A18" s="1">
        <v>43586</v>
      </c>
      <c r="B18" s="1">
        <f t="shared" si="0"/>
        <v>43617</v>
      </c>
      <c r="C18" s="23">
        <v>1029521.4</v>
      </c>
    </row>
    <row r="19" spans="1:3" x14ac:dyDescent="0.25">
      <c r="A19" s="1">
        <v>43617</v>
      </c>
      <c r="B19" s="1">
        <f t="shared" si="0"/>
        <v>43647</v>
      </c>
      <c r="C19" s="23">
        <v>1273194.8999999999</v>
      </c>
    </row>
    <row r="20" spans="1:3" x14ac:dyDescent="0.25">
      <c r="A20" s="1">
        <v>43647</v>
      </c>
      <c r="B20" s="1">
        <f t="shared" si="0"/>
        <v>43678</v>
      </c>
      <c r="C20" s="23">
        <v>1296744.6000000001</v>
      </c>
    </row>
    <row r="21" spans="1:3" x14ac:dyDescent="0.25">
      <c r="A21" s="1">
        <v>43678</v>
      </c>
      <c r="B21" s="1">
        <f t="shared" si="0"/>
        <v>43709</v>
      </c>
      <c r="C21" s="23">
        <v>1339207.2</v>
      </c>
    </row>
    <row r="22" spans="1:3" x14ac:dyDescent="0.25">
      <c r="A22" s="1">
        <v>43709</v>
      </c>
      <c r="B22" s="1">
        <f t="shared" si="0"/>
        <v>43739</v>
      </c>
      <c r="C22" s="23">
        <v>1165520.3999999999</v>
      </c>
    </row>
    <row r="23" spans="1:3" x14ac:dyDescent="0.25">
      <c r="A23" s="1">
        <v>43739</v>
      </c>
      <c r="B23" s="1">
        <f t="shared" si="0"/>
        <v>43770</v>
      </c>
      <c r="C23" s="23">
        <v>1093850.1000000001</v>
      </c>
    </row>
    <row r="24" spans="1:3" x14ac:dyDescent="0.25">
      <c r="A24" s="1">
        <v>43770</v>
      </c>
      <c r="B24" s="1">
        <f t="shared" si="0"/>
        <v>43800</v>
      </c>
      <c r="C24" s="23">
        <v>1037628.9</v>
      </c>
    </row>
    <row r="25" spans="1:3" x14ac:dyDescent="0.25">
      <c r="A25" s="1">
        <v>43800</v>
      </c>
      <c r="B25" s="1">
        <f t="shared" si="0"/>
        <v>43831</v>
      </c>
      <c r="C25" s="23">
        <v>1198999.2</v>
      </c>
    </row>
    <row r="26" spans="1:3" x14ac:dyDescent="0.25">
      <c r="A26" s="1">
        <v>43831</v>
      </c>
      <c r="B26" s="1">
        <f t="shared" si="0"/>
        <v>43862</v>
      </c>
      <c r="C26" s="23">
        <v>1276334.3999999999</v>
      </c>
    </row>
    <row r="27" spans="1:3" x14ac:dyDescent="0.25">
      <c r="A27" s="1">
        <v>43862</v>
      </c>
      <c r="B27" s="1">
        <f t="shared" si="0"/>
        <v>43891</v>
      </c>
      <c r="C27" s="23">
        <v>1148256.6000000001</v>
      </c>
    </row>
    <row r="28" spans="1:3" x14ac:dyDescent="0.25">
      <c r="A28" s="1">
        <v>43891</v>
      </c>
      <c r="B28" s="1">
        <f t="shared" si="0"/>
        <v>43922</v>
      </c>
      <c r="C28" s="23">
        <v>821583</v>
      </c>
    </row>
    <row r="29" spans="1:3" x14ac:dyDescent="0.25">
      <c r="A29" s="1">
        <v>43922</v>
      </c>
      <c r="B29" s="1">
        <f t="shared" si="0"/>
        <v>43952</v>
      </c>
      <c r="C29" s="23">
        <v>236870.1</v>
      </c>
    </row>
    <row r="30" spans="1:3" x14ac:dyDescent="0.25">
      <c r="A30" s="1">
        <v>43952</v>
      </c>
      <c r="B30" s="1">
        <f t="shared" si="0"/>
        <v>43983</v>
      </c>
      <c r="C30" s="23">
        <v>244025.4</v>
      </c>
    </row>
    <row r="31" spans="1:3" x14ac:dyDescent="0.25">
      <c r="A31" s="1">
        <v>43983</v>
      </c>
      <c r="B31" s="1">
        <f t="shared" si="0"/>
        <v>44013</v>
      </c>
      <c r="C31" s="23">
        <v>614148.30000000005</v>
      </c>
    </row>
    <row r="32" spans="1:3" x14ac:dyDescent="0.25">
      <c r="A32" s="1">
        <v>44013</v>
      </c>
      <c r="B32" s="1">
        <f t="shared" si="0"/>
        <v>44044</v>
      </c>
      <c r="C32" s="23">
        <v>946307.4</v>
      </c>
    </row>
    <row r="33" spans="1:3" x14ac:dyDescent="0.25">
      <c r="A33" s="1">
        <v>44044</v>
      </c>
      <c r="B33" s="1">
        <f t="shared" si="0"/>
        <v>44075</v>
      </c>
      <c r="C33" s="23">
        <v>1011864.3</v>
      </c>
    </row>
    <row r="34" spans="1:3" x14ac:dyDescent="0.25">
      <c r="A34" s="1">
        <v>44075</v>
      </c>
      <c r="B34" s="1">
        <f t="shared" si="0"/>
        <v>44105</v>
      </c>
      <c r="C34" s="23">
        <v>944403</v>
      </c>
    </row>
    <row r="35" spans="1:3" x14ac:dyDescent="0.25">
      <c r="A35" s="1">
        <v>44105</v>
      </c>
      <c r="B35" s="1">
        <f>IF(ISBLANK(A36),"",A36)</f>
        <v>44136</v>
      </c>
      <c r="C35" s="23">
        <v>890721</v>
      </c>
    </row>
    <row r="36" spans="1:3" x14ac:dyDescent="0.25">
      <c r="A36" s="25">
        <v>44136</v>
      </c>
      <c r="B36" s="25">
        <f>IF(ISBLANK(A37),"",A37)</f>
        <v>44166</v>
      </c>
      <c r="C36" s="26">
        <v>744068.4</v>
      </c>
    </row>
    <row r="37" spans="1:3" x14ac:dyDescent="0.25">
      <c r="A37" s="24">
        <v>44166</v>
      </c>
      <c r="B37" s="24">
        <f>IF(ISBLANK(A38),"",A38)</f>
        <v>44197</v>
      </c>
      <c r="C37" s="27">
        <v>642383.1</v>
      </c>
    </row>
    <row r="38" spans="1:3" x14ac:dyDescent="0.25">
      <c r="A38" s="25">
        <v>44197</v>
      </c>
      <c r="B38" s="25">
        <v>44228</v>
      </c>
      <c r="C38" s="26">
        <v>643473.30000000005</v>
      </c>
    </row>
    <row r="39" spans="1:3" x14ac:dyDescent="0.25">
      <c r="A39" s="28">
        <v>44228</v>
      </c>
      <c r="B39" s="28">
        <v>44256</v>
      </c>
      <c r="C39" s="29">
        <v>878977.2</v>
      </c>
    </row>
    <row r="40" spans="1:3" x14ac:dyDescent="0.25">
      <c r="A40" s="25">
        <v>44256</v>
      </c>
      <c r="B40" s="25">
        <v>44287</v>
      </c>
      <c r="C40" s="26">
        <v>1114481.1000000001</v>
      </c>
    </row>
    <row r="41" spans="1:3" x14ac:dyDescent="0.25">
      <c r="A41" s="28">
        <v>44287</v>
      </c>
      <c r="B41" s="28">
        <v>44317</v>
      </c>
      <c r="C41" s="29">
        <v>1349985</v>
      </c>
    </row>
    <row r="42" spans="1:3" x14ac:dyDescent="0.25">
      <c r="A42" s="25">
        <v>44317</v>
      </c>
      <c r="B42" s="25">
        <v>44348</v>
      </c>
      <c r="C42" s="26">
        <v>1585488.9</v>
      </c>
    </row>
    <row r="43" spans="1:3" x14ac:dyDescent="0.25">
      <c r="A43" s="28">
        <v>44348</v>
      </c>
      <c r="B43" s="28">
        <v>44378</v>
      </c>
      <c r="C43" s="29">
        <v>1820992.8</v>
      </c>
    </row>
    <row r="44" spans="1:3" x14ac:dyDescent="0.25">
      <c r="A44" s="25">
        <v>44378</v>
      </c>
      <c r="B44" s="25">
        <v>44409</v>
      </c>
      <c r="C44" s="26">
        <v>2056496.7</v>
      </c>
    </row>
    <row r="45" spans="1:3" x14ac:dyDescent="0.25">
      <c r="A45" s="28">
        <v>44409</v>
      </c>
      <c r="B45" s="28">
        <v>44440</v>
      </c>
      <c r="C45" s="29">
        <v>2292000.6</v>
      </c>
    </row>
    <row r="46" spans="1:3" x14ac:dyDescent="0.25">
      <c r="A46" s="25">
        <v>44440</v>
      </c>
      <c r="B46" s="25">
        <v>44470</v>
      </c>
      <c r="C46" s="26">
        <v>2527504.5</v>
      </c>
    </row>
    <row r="47" spans="1:3" x14ac:dyDescent="0.25">
      <c r="A47" s="28">
        <v>44470</v>
      </c>
      <c r="B47" s="28">
        <v>44501</v>
      </c>
      <c r="C47" s="29">
        <v>2763008.4</v>
      </c>
    </row>
    <row r="48" spans="1:3" x14ac:dyDescent="0.25">
      <c r="A48" s="25">
        <v>44501</v>
      </c>
      <c r="B48" s="25">
        <v>44531</v>
      </c>
      <c r="C48" s="26">
        <v>2998512.3</v>
      </c>
    </row>
    <row r="49" spans="1:3" x14ac:dyDescent="0.25">
      <c r="A49" s="28">
        <v>44531</v>
      </c>
      <c r="B49" s="28">
        <v>44562</v>
      </c>
      <c r="C49" s="29">
        <v>3234016.2</v>
      </c>
    </row>
    <row r="50" spans="1:3" x14ac:dyDescent="0.25">
      <c r="A50" s="25">
        <v>44562</v>
      </c>
      <c r="B50" s="25">
        <v>44593</v>
      </c>
      <c r="C50" s="26">
        <v>3469520.1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8" sqref="B8"/>
    </sheetView>
  </sheetViews>
  <sheetFormatPr defaultRowHeight="15" x14ac:dyDescent="0.25"/>
  <cols>
    <col min="1" max="1" width="21.85546875" customWidth="1"/>
    <col min="2" max="2" width="16.42578125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/>
      <c r="B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2022-10-06T08:32:33Z</dcterms:modified>
  <cp:category/>
  <cp:contentStatus/>
</cp:coreProperties>
</file>