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ecpt.sharepoint.com/sites/GPS20212022-Team31/Project Files/Support/"/>
    </mc:Choice>
  </mc:AlternateContent>
  <xr:revisionPtr revIDLastSave="1395" documentId="13_ncr:1_{137B6226-989C-4500-A83C-BE659B0078F3}" xr6:coauthVersionLast="47" xr6:coauthVersionMax="47" xr10:uidLastSave="{D64A97D8-3102-4F84-B38B-76E4616A520B}"/>
  <bookViews>
    <workbookView xWindow="-120" yWindow="-120" windowWidth="29040" windowHeight="15840" xr2:uid="{00000000-000D-0000-FFFF-FFFF00000000}"/>
  </bookViews>
  <sheets>
    <sheet name="Gantt" sheetId="1" r:id="rId1"/>
    <sheet name="Chart" sheetId="2" r:id="rId2"/>
    <sheet name="Tables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9" i="1" l="1"/>
  <c r="T50" i="1"/>
  <c r="T52" i="1"/>
  <c r="T53" i="1"/>
  <c r="P24" i="1"/>
  <c r="S42" i="1"/>
  <c r="R22" i="1"/>
  <c r="S22" i="1" s="1"/>
  <c r="T22" i="1" s="1"/>
  <c r="U22" i="1" s="1"/>
  <c r="V22" i="1" s="1"/>
  <c r="W22" i="1" s="1"/>
  <c r="X22" i="1" s="1"/>
  <c r="Y22" i="1" s="1"/>
  <c r="Z22" i="1" s="1"/>
  <c r="AA22" i="1" s="1"/>
  <c r="O16" i="1"/>
  <c r="N6" i="1" a="1"/>
  <c r="N6" i="1" s="1"/>
  <c r="R16" i="1"/>
  <c r="S16" i="1" s="1"/>
  <c r="T16" i="1" s="1"/>
  <c r="U16" i="1" s="1"/>
  <c r="V16" i="1" s="1"/>
  <c r="W16" i="1" s="1"/>
  <c r="X16" i="1" s="1"/>
  <c r="Y16" i="1" s="1"/>
  <c r="Z16" i="1" s="1"/>
  <c r="AA16" i="1" s="1"/>
  <c r="Q10" i="1"/>
  <c r="R10" i="1" s="1"/>
  <c r="S10" i="1" s="1"/>
  <c r="T10" i="1" s="1"/>
  <c r="U10" i="1" s="1"/>
  <c r="V10" i="1" s="1"/>
  <c r="W10" i="1" s="1"/>
  <c r="X10" i="1" s="1"/>
  <c r="Y10" i="1" s="1"/>
  <c r="Z10" i="1" s="1"/>
  <c r="AA10" i="1" s="1"/>
  <c r="R11" i="1"/>
  <c r="S11" i="1" s="1"/>
  <c r="T11" i="1" s="1"/>
  <c r="U11" i="1" s="1"/>
  <c r="V11" i="1" s="1"/>
  <c r="W11" i="1" s="1"/>
  <c r="X11" i="1" s="1"/>
  <c r="Y11" i="1" s="1"/>
  <c r="Z11" i="1" s="1"/>
  <c r="AA11" i="1" s="1"/>
  <c r="Q12" i="1"/>
  <c r="R12" i="1" s="1"/>
  <c r="S12" i="1" s="1"/>
  <c r="T12" i="1" s="1"/>
  <c r="U12" i="1" s="1"/>
  <c r="V12" i="1" s="1"/>
  <c r="W12" i="1" s="1"/>
  <c r="X12" i="1" s="1"/>
  <c r="Y12" i="1" s="1"/>
  <c r="Z12" i="1" s="1"/>
  <c r="AA12" i="1" s="1"/>
  <c r="Q13" i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R14" i="1"/>
  <c r="S14" i="1" s="1"/>
  <c r="T14" i="1" s="1"/>
  <c r="U14" i="1" s="1"/>
  <c r="V14" i="1" s="1"/>
  <c r="W14" i="1" s="1"/>
  <c r="X14" i="1" s="1"/>
  <c r="Y14" i="1" s="1"/>
  <c r="Z14" i="1" s="1"/>
  <c r="AA14" i="1" s="1"/>
  <c r="Q9" i="1"/>
  <c r="R9" i="1" s="1"/>
  <c r="S9" i="1" s="1"/>
  <c r="T9" i="1" s="1"/>
  <c r="U9" i="1" s="1"/>
  <c r="V9" i="1" s="1"/>
  <c r="W9" i="1" s="1"/>
  <c r="X9" i="1" s="1"/>
  <c r="Y9" i="1" s="1"/>
  <c r="Z9" i="1" s="1"/>
  <c r="AA9" i="1" s="1"/>
  <c r="N4" i="1"/>
  <c r="H4" i="1"/>
  <c r="O11" i="1"/>
  <c r="O14" i="1"/>
  <c r="P17" i="1"/>
  <c r="S17" i="1" s="1"/>
  <c r="T17" i="1" s="1"/>
  <c r="U17" i="1" s="1"/>
  <c r="V17" i="1" s="1"/>
  <c r="W17" i="1" s="1"/>
  <c r="X17" i="1" s="1"/>
  <c r="Y17" i="1" s="1"/>
  <c r="Z17" i="1" s="1"/>
  <c r="AA17" i="1" s="1"/>
  <c r="R18" i="1"/>
  <c r="S18" i="1" s="1"/>
  <c r="T18" i="1" s="1"/>
  <c r="U18" i="1" s="1"/>
  <c r="V18" i="1" s="1"/>
  <c r="W18" i="1" s="1"/>
  <c r="X18" i="1" s="1"/>
  <c r="Y18" i="1" s="1"/>
  <c r="Z18" i="1" s="1"/>
  <c r="AA18" i="1" s="1"/>
  <c r="R19" i="1"/>
  <c r="S19" i="1" s="1"/>
  <c r="T19" i="1" s="1"/>
  <c r="U19" i="1" s="1"/>
  <c r="V19" i="1" s="1"/>
  <c r="W19" i="1" s="1"/>
  <c r="X19" i="1" s="1"/>
  <c r="Y19" i="1" s="1"/>
  <c r="Z19" i="1" s="1"/>
  <c r="AA19" i="1" s="1"/>
  <c r="P20" i="1"/>
  <c r="S20" i="1" s="1"/>
  <c r="T20" i="1" s="1"/>
  <c r="R21" i="1"/>
  <c r="S21" i="1" s="1"/>
  <c r="T21" i="1" s="1"/>
  <c r="U21" i="1" s="1"/>
  <c r="V21" i="1" s="1"/>
  <c r="W21" i="1" s="1"/>
  <c r="X21" i="1" s="1"/>
  <c r="Y21" i="1" s="1"/>
  <c r="Z21" i="1" s="1"/>
  <c r="AA21" i="1" s="1"/>
  <c r="R15" i="1" l="1"/>
  <c r="S15" i="1" s="1"/>
  <c r="T15" i="1" s="1"/>
  <c r="U15" i="1" s="1"/>
  <c r="V15" i="1" s="1"/>
  <c r="W15" i="1" s="1"/>
  <c r="X15" i="1" s="1"/>
  <c r="Y15" i="1" s="1"/>
  <c r="Z15" i="1" s="1"/>
  <c r="AA15" i="1" s="1"/>
  <c r="O6" i="1" a="1"/>
  <c r="O6" i="1" s="1"/>
  <c r="P6" i="1" a="1"/>
  <c r="P6" i="1" s="1"/>
  <c r="Q6" i="1" a="1"/>
  <c r="Q6" i="1" s="1"/>
  <c r="U20" i="1"/>
  <c r="V20" i="1" s="1"/>
  <c r="W20" i="1" s="1"/>
  <c r="X20" i="1" s="1"/>
  <c r="Y20" i="1" s="1"/>
  <c r="Z20" i="1" s="1"/>
  <c r="AA20" i="1" s="1"/>
  <c r="O23" i="1" l="1"/>
  <c r="P23" i="1" s="1"/>
  <c r="O24" i="1"/>
  <c r="T24" i="1" s="1"/>
  <c r="U24" i="1" s="1"/>
  <c r="V24" i="1" s="1"/>
  <c r="W24" i="1" s="1"/>
  <c r="X24" i="1" s="1"/>
  <c r="Y24" i="1" s="1"/>
  <c r="Z24" i="1" s="1"/>
  <c r="AA24" i="1" s="1"/>
  <c r="O25" i="1"/>
  <c r="P25" i="1" s="1"/>
  <c r="T25" i="1" s="1"/>
  <c r="U25" i="1" s="1"/>
  <c r="V25" i="1" s="1"/>
  <c r="W25" i="1" s="1"/>
  <c r="X25" i="1" s="1"/>
  <c r="Y25" i="1" s="1"/>
  <c r="Z25" i="1" s="1"/>
  <c r="AA25" i="1" s="1"/>
  <c r="O26" i="1"/>
  <c r="P26" i="1" s="1"/>
  <c r="U26" i="1" s="1"/>
  <c r="V26" i="1" s="1"/>
  <c r="W26" i="1" s="1"/>
  <c r="X26" i="1" s="1"/>
  <c r="Y26" i="1" s="1"/>
  <c r="Z26" i="1" s="1"/>
  <c r="AA26" i="1" s="1"/>
  <c r="O27" i="1"/>
  <c r="P27" i="1" s="1"/>
  <c r="U27" i="1" s="1"/>
  <c r="V27" i="1" s="1"/>
  <c r="W27" i="1" s="1"/>
  <c r="X27" i="1" s="1"/>
  <c r="Y27" i="1" s="1"/>
  <c r="Z27" i="1" s="1"/>
  <c r="AA27" i="1" s="1"/>
  <c r="O28" i="1"/>
  <c r="P28" i="1" s="1"/>
  <c r="Q28" i="1" s="1"/>
  <c r="U28" i="1" s="1"/>
  <c r="V28" i="1" s="1"/>
  <c r="W28" i="1" s="1"/>
  <c r="X28" i="1" s="1"/>
  <c r="Y28" i="1" s="1"/>
  <c r="Z28" i="1" s="1"/>
  <c r="AA28" i="1" s="1"/>
  <c r="O29" i="1"/>
  <c r="P29" i="1" s="1"/>
  <c r="Q29" i="1" s="1"/>
  <c r="U29" i="1" s="1"/>
  <c r="V29" i="1" s="1"/>
  <c r="W29" i="1" s="1"/>
  <c r="X29" i="1" s="1"/>
  <c r="Y29" i="1" s="1"/>
  <c r="Z29" i="1" s="1"/>
  <c r="AA29" i="1" s="1"/>
  <c r="H7" i="1"/>
  <c r="D9" i="1"/>
  <c r="K16" i="1"/>
  <c r="S23" i="1" l="1"/>
  <c r="T23" i="1" l="1"/>
  <c r="R6" i="1" a="1"/>
  <c r="R6" i="1" s="1"/>
  <c r="O30" i="1"/>
  <c r="O31" i="1"/>
  <c r="P31" i="1" s="1"/>
  <c r="Q31" i="1" s="1"/>
  <c r="U31" i="1" s="1"/>
  <c r="V31" i="1" s="1"/>
  <c r="W31" i="1" s="1"/>
  <c r="X31" i="1" s="1"/>
  <c r="Y31" i="1" s="1"/>
  <c r="Z31" i="1" s="1"/>
  <c r="AA31" i="1" s="1"/>
  <c r="O32" i="1"/>
  <c r="P32" i="1" s="1"/>
  <c r="Q32" i="1" s="1"/>
  <c r="U32" i="1" s="1"/>
  <c r="V32" i="1" s="1"/>
  <c r="W32" i="1" s="1"/>
  <c r="X32" i="1" s="1"/>
  <c r="Y32" i="1" s="1"/>
  <c r="O33" i="1"/>
  <c r="P33" i="1" s="1"/>
  <c r="O34" i="1"/>
  <c r="P34" i="1" s="1"/>
  <c r="Q34" i="1" s="1"/>
  <c r="R34" i="1" s="1"/>
  <c r="U34" i="1" s="1"/>
  <c r="V34" i="1" s="1"/>
  <c r="W34" i="1" s="1"/>
  <c r="X34" i="1" s="1"/>
  <c r="Y34" i="1" s="1"/>
  <c r="Z34" i="1" s="1"/>
  <c r="AA34" i="1" s="1"/>
  <c r="O35" i="1"/>
  <c r="P35" i="1" s="1"/>
  <c r="Q35" i="1" s="1"/>
  <c r="R35" i="1" s="1"/>
  <c r="U35" i="1" s="1"/>
  <c r="V35" i="1" s="1"/>
  <c r="W35" i="1" s="1"/>
  <c r="X35" i="1" s="1"/>
  <c r="Y35" i="1" s="1"/>
  <c r="Z35" i="1" s="1"/>
  <c r="AA35" i="1" s="1"/>
  <c r="O36" i="1"/>
  <c r="P36" i="1" s="1"/>
  <c r="Q36" i="1" s="1"/>
  <c r="R36" i="1" s="1"/>
  <c r="U36" i="1" s="1"/>
  <c r="V36" i="1" s="1"/>
  <c r="W36" i="1" s="1"/>
  <c r="X36" i="1" s="1"/>
  <c r="Y36" i="1" s="1"/>
  <c r="O37" i="1"/>
  <c r="P37" i="1" s="1"/>
  <c r="Q37" i="1" s="1"/>
  <c r="R37" i="1" s="1"/>
  <c r="U37" i="1" s="1"/>
  <c r="V37" i="1" s="1"/>
  <c r="W37" i="1" s="1"/>
  <c r="X37" i="1" s="1"/>
  <c r="O38" i="1"/>
  <c r="P38" i="1" s="1"/>
  <c r="Q38" i="1" s="1"/>
  <c r="R38" i="1" s="1"/>
  <c r="U38" i="1" s="1"/>
  <c r="V38" i="1" s="1"/>
  <c r="W38" i="1" s="1"/>
  <c r="X38" i="1" s="1"/>
  <c r="Y38" i="1" s="1"/>
  <c r="Z38" i="1" s="1"/>
  <c r="AA38" i="1" s="1"/>
  <c r="O39" i="1"/>
  <c r="P39" i="1" s="1"/>
  <c r="Q39" i="1" s="1"/>
  <c r="R39" i="1" s="1"/>
  <c r="U39" i="1" s="1"/>
  <c r="V39" i="1" s="1"/>
  <c r="W39" i="1" s="1"/>
  <c r="X39" i="1" s="1"/>
  <c r="Y39" i="1" s="1"/>
  <c r="Z39" i="1" s="1"/>
  <c r="O40" i="1"/>
  <c r="P40" i="1" s="1"/>
  <c r="Q40" i="1" s="1"/>
  <c r="R40" i="1" s="1"/>
  <c r="U40" i="1" s="1"/>
  <c r="V40" i="1" s="1"/>
  <c r="W40" i="1" s="1"/>
  <c r="X40" i="1" s="1"/>
  <c r="Y40" i="1" s="1"/>
  <c r="Z40" i="1" s="1"/>
  <c r="AA40" i="1" s="1"/>
  <c r="O41" i="1"/>
  <c r="P41" i="1"/>
  <c r="Q41" i="1" s="1"/>
  <c r="R41" i="1" s="1"/>
  <c r="U41" i="1" s="1"/>
  <c r="V41" i="1" s="1"/>
  <c r="W41" i="1" s="1"/>
  <c r="X41" i="1" s="1"/>
  <c r="O42" i="1"/>
  <c r="P42" i="1" s="1"/>
  <c r="Q42" i="1" s="1"/>
  <c r="R42" i="1" s="1"/>
  <c r="V42" i="1" s="1"/>
  <c r="W42" i="1" s="1"/>
  <c r="X42" i="1" s="1"/>
  <c r="Y42" i="1" s="1"/>
  <c r="Z42" i="1" s="1"/>
  <c r="AA42" i="1" s="1"/>
  <c r="O43" i="1"/>
  <c r="P43" i="1" s="1"/>
  <c r="Q43" i="1" s="1"/>
  <c r="R43" i="1" s="1"/>
  <c r="O44" i="1"/>
  <c r="P44" i="1" s="1"/>
  <c r="Q44" i="1" s="1"/>
  <c r="R44" i="1" s="1"/>
  <c r="O45" i="1"/>
  <c r="P45" i="1" s="1"/>
  <c r="O46" i="1"/>
  <c r="P46" i="1" s="1"/>
  <c r="Q46" i="1" s="1"/>
  <c r="R46" i="1" s="1"/>
  <c r="S46" i="1" s="1"/>
  <c r="V46" i="1" s="1"/>
  <c r="W46" i="1" s="1"/>
  <c r="X46" i="1" s="1"/>
  <c r="Y46" i="1" s="1"/>
  <c r="Z46" i="1" s="1"/>
  <c r="AA46" i="1" s="1"/>
  <c r="O47" i="1"/>
  <c r="P47" i="1" s="1"/>
  <c r="O48" i="1"/>
  <c r="P48" i="1" s="1"/>
  <c r="Q48" i="1" s="1"/>
  <c r="O49" i="1"/>
  <c r="P49" i="1" s="1"/>
  <c r="Q49" i="1" s="1"/>
  <c r="R49" i="1" s="1"/>
  <c r="S49" i="1" s="1"/>
  <c r="O50" i="1"/>
  <c r="P50" i="1" s="1"/>
  <c r="Q50" i="1" s="1"/>
  <c r="R50" i="1" s="1"/>
  <c r="S50" i="1" s="1"/>
  <c r="W50" i="1" s="1"/>
  <c r="O51" i="1"/>
  <c r="P51" i="1" s="1"/>
  <c r="Q51" i="1" s="1"/>
  <c r="O52" i="1"/>
  <c r="P52" i="1" s="1"/>
  <c r="Q52" i="1" s="1"/>
  <c r="O53" i="1"/>
  <c r="P53" i="1" s="1"/>
  <c r="Q53" i="1" s="1"/>
  <c r="R53" i="1" s="1"/>
  <c r="S53" i="1" s="1"/>
  <c r="O54" i="1"/>
  <c r="O55" i="1"/>
  <c r="P55" i="1" s="1"/>
  <c r="Q55" i="1" s="1"/>
  <c r="R55" i="1" s="1"/>
  <c r="S55" i="1" s="1"/>
  <c r="T55" i="1" s="1"/>
  <c r="U55" i="1" s="1"/>
  <c r="V55" i="1" s="1"/>
  <c r="W55" i="1" s="1"/>
  <c r="X55" i="1" s="1"/>
  <c r="Y55" i="1" s="1"/>
  <c r="O56" i="1"/>
  <c r="P56" i="1" s="1"/>
  <c r="Q56" i="1" s="1"/>
  <c r="R56" i="1" s="1"/>
  <c r="S56" i="1" s="1"/>
  <c r="T56" i="1" s="1"/>
  <c r="U56" i="1" s="1"/>
  <c r="V56" i="1" s="1"/>
  <c r="W56" i="1" s="1"/>
  <c r="X56" i="1" s="1"/>
  <c r="Y56" i="1" s="1"/>
  <c r="O57" i="1"/>
  <c r="P57" i="1" s="1"/>
  <c r="Q57" i="1" s="1"/>
  <c r="R57" i="1" s="1"/>
  <c r="S57" i="1" s="1"/>
  <c r="T57" i="1" s="1"/>
  <c r="O58" i="1"/>
  <c r="P58" i="1" s="1"/>
  <c r="Q58" i="1" s="1"/>
  <c r="R58" i="1" s="1"/>
  <c r="S58" i="1" s="1"/>
  <c r="T58" i="1" s="1"/>
  <c r="U58" i="1" s="1"/>
  <c r="V58" i="1" s="1"/>
  <c r="W58" i="1" s="1"/>
  <c r="O59" i="1"/>
  <c r="P59" i="1" s="1"/>
  <c r="Q59" i="1" s="1"/>
  <c r="R59" i="1" s="1"/>
  <c r="S59" i="1" s="1"/>
  <c r="T59" i="1" s="1"/>
  <c r="U59" i="1" s="1"/>
  <c r="V59" i="1" s="1"/>
  <c r="W59" i="1" s="1"/>
  <c r="X59" i="1" s="1"/>
  <c r="Y59" i="1" s="1"/>
  <c r="O60" i="1"/>
  <c r="P60" i="1" s="1"/>
  <c r="Q60" i="1" s="1"/>
  <c r="R60" i="1" s="1"/>
  <c r="S60" i="1" s="1"/>
  <c r="T60" i="1" s="1"/>
  <c r="U60" i="1" s="1"/>
  <c r="V60" i="1" s="1"/>
  <c r="W60" i="1" s="1"/>
  <c r="X60" i="1" s="1"/>
  <c r="Y60" i="1" s="1"/>
  <c r="O61" i="1"/>
  <c r="P61" i="1" s="1"/>
  <c r="O62" i="1"/>
  <c r="P62" i="1" s="1"/>
  <c r="Q62" i="1" s="1"/>
  <c r="R62" i="1" s="1"/>
  <c r="S62" i="1" s="1"/>
  <c r="T62" i="1" s="1"/>
  <c r="U62" i="1" s="1"/>
  <c r="V62" i="1" s="1"/>
  <c r="W62" i="1" s="1"/>
  <c r="O63" i="1"/>
  <c r="P63" i="1" s="1"/>
  <c r="Q63" i="1"/>
  <c r="R63" i="1" s="1"/>
  <c r="S63" i="1" s="1"/>
  <c r="T63" i="1" s="1"/>
  <c r="U63" i="1" s="1"/>
  <c r="V63" i="1" s="1"/>
  <c r="W63" i="1" s="1"/>
  <c r="X63" i="1" s="1"/>
  <c r="Y63" i="1" s="1"/>
  <c r="O64" i="1"/>
  <c r="P64" i="1" s="1"/>
  <c r="Q64" i="1" s="1"/>
  <c r="R64" i="1" s="1"/>
  <c r="S64" i="1" s="1"/>
  <c r="T64" i="1" s="1"/>
  <c r="U64" i="1" s="1"/>
  <c r="V64" i="1" s="1"/>
  <c r="W64" i="1" s="1"/>
  <c r="X64" i="1" s="1"/>
  <c r="Y64" i="1" s="1"/>
  <c r="O65" i="1"/>
  <c r="P65" i="1" s="1"/>
  <c r="Q65" i="1" s="1"/>
  <c r="R65" i="1" s="1"/>
  <c r="S65" i="1" s="1"/>
  <c r="T65" i="1" s="1"/>
  <c r="O66" i="1"/>
  <c r="P66" i="1" s="1"/>
  <c r="Q66" i="1" s="1"/>
  <c r="R66" i="1" s="1"/>
  <c r="S66" i="1" s="1"/>
  <c r="T66" i="1" s="1"/>
  <c r="U66" i="1" s="1"/>
  <c r="V66" i="1" s="1"/>
  <c r="W66" i="1" s="1"/>
  <c r="X66" i="1" s="1"/>
  <c r="Y66" i="1" s="1"/>
  <c r="Z66" i="1" s="1"/>
  <c r="AA66" i="1" s="1"/>
  <c r="O67" i="1"/>
  <c r="P67" i="1" s="1"/>
  <c r="Q67" i="1" s="1"/>
  <c r="R67" i="1" s="1"/>
  <c r="S67" i="1" s="1"/>
  <c r="T67" i="1" s="1"/>
  <c r="U67" i="1" s="1"/>
  <c r="V67" i="1" s="1"/>
  <c r="O68" i="1"/>
  <c r="P68" i="1"/>
  <c r="Q68" i="1" s="1"/>
  <c r="R68" i="1" s="1"/>
  <c r="O69" i="1"/>
  <c r="P69" i="1"/>
  <c r="Q69" i="1"/>
  <c r="R69" i="1" s="1"/>
  <c r="S69" i="1" s="1"/>
  <c r="T69" i="1" s="1"/>
  <c r="U69" i="1" s="1"/>
  <c r="O70" i="1"/>
  <c r="P70" i="1" s="1"/>
  <c r="Q70" i="1" s="1"/>
  <c r="R70" i="1" s="1"/>
  <c r="S70" i="1" s="1"/>
  <c r="T70" i="1" s="1"/>
  <c r="U70" i="1" s="1"/>
  <c r="V70" i="1" s="1"/>
  <c r="W70" i="1" s="1"/>
  <c r="X70" i="1" s="1"/>
  <c r="Y70" i="1" s="1"/>
  <c r="Z70" i="1" s="1"/>
  <c r="AA70" i="1" s="1"/>
  <c r="O71" i="1"/>
  <c r="P71" i="1" s="1"/>
  <c r="Q71" i="1" s="1"/>
  <c r="O72" i="1"/>
  <c r="P72" i="1" s="1"/>
  <c r="Q72" i="1" s="1"/>
  <c r="R72" i="1" s="1"/>
  <c r="O73" i="1"/>
  <c r="P73" i="1" s="1"/>
  <c r="O74" i="1"/>
  <c r="P74" i="1" s="1"/>
  <c r="Q74" i="1" s="1"/>
  <c r="R74" i="1" s="1"/>
  <c r="S74" i="1" s="1"/>
  <c r="T74" i="1" s="1"/>
  <c r="O75" i="1"/>
  <c r="P75" i="1" s="1"/>
  <c r="Q75" i="1" s="1"/>
  <c r="R75" i="1" s="1"/>
  <c r="O76" i="1"/>
  <c r="P76" i="1"/>
  <c r="Q76" i="1" s="1"/>
  <c r="R76" i="1"/>
  <c r="S76" i="1" s="1"/>
  <c r="T76" i="1" s="1"/>
  <c r="O77" i="1"/>
  <c r="P77" i="1" s="1"/>
  <c r="Q77" i="1" s="1"/>
  <c r="O78" i="1"/>
  <c r="O79" i="1"/>
  <c r="P79" i="1" s="1"/>
  <c r="Q79" i="1" s="1"/>
  <c r="R79" i="1" s="1"/>
  <c r="S79" i="1" s="1"/>
  <c r="T79" i="1" s="1"/>
  <c r="U79" i="1" s="1"/>
  <c r="V79" i="1" s="1"/>
  <c r="O80" i="1"/>
  <c r="P80" i="1" s="1"/>
  <c r="O81" i="1"/>
  <c r="P81" i="1" s="1"/>
  <c r="Q81" i="1" s="1"/>
  <c r="O82" i="1"/>
  <c r="P82" i="1" s="1"/>
  <c r="Q82" i="1" s="1"/>
  <c r="R82" i="1" s="1"/>
  <c r="S82" i="1" s="1"/>
  <c r="O83" i="1"/>
  <c r="P83" i="1" s="1"/>
  <c r="Q83" i="1"/>
  <c r="R83" i="1" s="1"/>
  <c r="S83" i="1" s="1"/>
  <c r="T83" i="1" s="1"/>
  <c r="U83" i="1" s="1"/>
  <c r="V83" i="1" s="1"/>
  <c r="W83" i="1" s="1"/>
  <c r="O84" i="1"/>
  <c r="P84" i="1" s="1"/>
  <c r="Q84" i="1" s="1"/>
  <c r="R84" i="1" s="1"/>
  <c r="S84" i="1" s="1"/>
  <c r="T84" i="1" s="1"/>
  <c r="U84" i="1" s="1"/>
  <c r="V84" i="1" s="1"/>
  <c r="W84" i="1" s="1"/>
  <c r="X84" i="1" s="1"/>
  <c r="Y84" i="1" s="1"/>
  <c r="Z84" i="1" s="1"/>
  <c r="AA84" i="1" s="1"/>
  <c r="O85" i="1"/>
  <c r="P85" i="1" s="1"/>
  <c r="Q85" i="1" s="1"/>
  <c r="R85" i="1" s="1"/>
  <c r="S85" i="1" s="1"/>
  <c r="T85" i="1" s="1"/>
  <c r="U85" i="1" s="1"/>
  <c r="O86" i="1"/>
  <c r="P86" i="1" s="1"/>
  <c r="Q86" i="1" s="1"/>
  <c r="R86" i="1" s="1"/>
  <c r="S86" i="1" s="1"/>
  <c r="T86" i="1" s="1"/>
  <c r="U86" i="1" s="1"/>
  <c r="V86" i="1" s="1"/>
  <c r="W86" i="1" s="1"/>
  <c r="X86" i="1" s="1"/>
  <c r="Y86" i="1" s="1"/>
  <c r="Z86" i="1" s="1"/>
  <c r="AA86" i="1" s="1"/>
  <c r="O87" i="1"/>
  <c r="P87" i="1" s="1"/>
  <c r="Q87" i="1"/>
  <c r="R87" i="1" s="1"/>
  <c r="S87" i="1" s="1"/>
  <c r="T87" i="1" s="1"/>
  <c r="U87" i="1" s="1"/>
  <c r="V87" i="1" s="1"/>
  <c r="W87" i="1" s="1"/>
  <c r="X87" i="1" s="1"/>
  <c r="Y87" i="1" s="1"/>
  <c r="Z87" i="1" s="1"/>
  <c r="AA87" i="1" s="1"/>
  <c r="O88" i="1"/>
  <c r="P88" i="1" s="1"/>
  <c r="Q88" i="1" s="1"/>
  <c r="R88" i="1" s="1"/>
  <c r="S88" i="1" s="1"/>
  <c r="T88" i="1" s="1"/>
  <c r="U88" i="1" s="1"/>
  <c r="V88" i="1" s="1"/>
  <c r="W88" i="1" s="1"/>
  <c r="X88" i="1" s="1"/>
  <c r="O89" i="1"/>
  <c r="P89" i="1" s="1"/>
  <c r="Q89" i="1" s="1"/>
  <c r="O90" i="1"/>
  <c r="P90" i="1" s="1"/>
  <c r="Q90" i="1" s="1"/>
  <c r="R90" i="1" s="1"/>
  <c r="S90" i="1" s="1"/>
  <c r="T90" i="1" s="1"/>
  <c r="U90" i="1" s="1"/>
  <c r="V90" i="1" s="1"/>
  <c r="W90" i="1" s="1"/>
  <c r="X90" i="1" s="1"/>
  <c r="Y90" i="1" s="1"/>
  <c r="Z90" i="1" s="1"/>
  <c r="AA90" i="1" s="1"/>
  <c r="O91" i="1"/>
  <c r="P91" i="1" s="1"/>
  <c r="Q91" i="1" s="1"/>
  <c r="R91" i="1" s="1"/>
  <c r="S91" i="1" s="1"/>
  <c r="T91" i="1" s="1"/>
  <c r="U91" i="1" s="1"/>
  <c r="V91" i="1" s="1"/>
  <c r="W91" i="1" s="1"/>
  <c r="X91" i="1" s="1"/>
  <c r="Y91" i="1" s="1"/>
  <c r="Z91" i="1" s="1"/>
  <c r="AA91" i="1" s="1"/>
  <c r="I91" i="1" s="1" a="1"/>
  <c r="I91" i="1" s="1"/>
  <c r="O92" i="1"/>
  <c r="P92" i="1" s="1"/>
  <c r="Q92" i="1" s="1"/>
  <c r="R92" i="1" s="1"/>
  <c r="S92" i="1" s="1"/>
  <c r="T92" i="1" s="1"/>
  <c r="U92" i="1" s="1"/>
  <c r="V92" i="1" s="1"/>
  <c r="W92" i="1" s="1"/>
  <c r="X92" i="1" s="1"/>
  <c r="O93" i="1"/>
  <c r="P93" i="1" s="1"/>
  <c r="Q93" i="1" s="1"/>
  <c r="O94" i="1"/>
  <c r="P94" i="1" s="1"/>
  <c r="Q94" i="1" s="1"/>
  <c r="R94" i="1" s="1"/>
  <c r="S94" i="1" s="1"/>
  <c r="T94" i="1" s="1"/>
  <c r="U94" i="1" s="1"/>
  <c r="V94" i="1" s="1"/>
  <c r="W94" i="1" s="1"/>
  <c r="X94" i="1" s="1"/>
  <c r="Y94" i="1" s="1"/>
  <c r="Z94" i="1" s="1"/>
  <c r="AA94" i="1" s="1"/>
  <c r="O95" i="1"/>
  <c r="P95" i="1" s="1"/>
  <c r="Q95" i="1" s="1"/>
  <c r="R95" i="1" s="1"/>
  <c r="S95" i="1" s="1"/>
  <c r="T95" i="1" s="1"/>
  <c r="U95" i="1" s="1"/>
  <c r="V95" i="1" s="1"/>
  <c r="W95" i="1" s="1"/>
  <c r="X95" i="1" s="1"/>
  <c r="Y95" i="1" s="1"/>
  <c r="Z95" i="1" s="1"/>
  <c r="AA95" i="1" s="1"/>
  <c r="J95" i="1" s="1" a="1"/>
  <c r="J95" i="1" s="1"/>
  <c r="L95" i="1" s="1"/>
  <c r="O96" i="1"/>
  <c r="P96" i="1" s="1"/>
  <c r="Q96" i="1" s="1"/>
  <c r="R96" i="1" s="1"/>
  <c r="S96" i="1" s="1"/>
  <c r="T96" i="1" s="1"/>
  <c r="U96" i="1" s="1"/>
  <c r="V96" i="1" s="1"/>
  <c r="W96" i="1" s="1"/>
  <c r="X96" i="1" s="1"/>
  <c r="O97" i="1"/>
  <c r="P97" i="1" s="1"/>
  <c r="Q97" i="1"/>
  <c r="O98" i="1"/>
  <c r="P98" i="1" s="1"/>
  <c r="Q98" i="1" s="1"/>
  <c r="R98" i="1" s="1"/>
  <c r="S98" i="1" s="1"/>
  <c r="T98" i="1" s="1"/>
  <c r="U98" i="1" s="1"/>
  <c r="V98" i="1" s="1"/>
  <c r="W98" i="1" s="1"/>
  <c r="X98" i="1" s="1"/>
  <c r="Y98" i="1" s="1"/>
  <c r="Z98" i="1" s="1"/>
  <c r="AA98" i="1" s="1"/>
  <c r="O99" i="1"/>
  <c r="P99" i="1" s="1"/>
  <c r="Q99" i="1" s="1"/>
  <c r="R99" i="1" s="1"/>
  <c r="S99" i="1" s="1"/>
  <c r="T99" i="1" s="1"/>
  <c r="U99" i="1" s="1"/>
  <c r="O100" i="1"/>
  <c r="P100" i="1" s="1"/>
  <c r="Q100" i="1" s="1"/>
  <c r="R100" i="1" s="1"/>
  <c r="S100" i="1" s="1"/>
  <c r="T100" i="1" s="1"/>
  <c r="U100" i="1" s="1"/>
  <c r="V100" i="1" s="1"/>
  <c r="W100" i="1" s="1"/>
  <c r="X100" i="1" s="1"/>
  <c r="Y100" i="1" s="1"/>
  <c r="Z100" i="1" s="1"/>
  <c r="AA100" i="1" s="1"/>
  <c r="O101" i="1"/>
  <c r="O102" i="1"/>
  <c r="P102" i="1" s="1"/>
  <c r="Q102" i="1" s="1"/>
  <c r="O103" i="1"/>
  <c r="P103" i="1" s="1"/>
  <c r="Q103" i="1" s="1"/>
  <c r="R103" i="1" s="1"/>
  <c r="S103" i="1" s="1"/>
  <c r="T103" i="1" s="1"/>
  <c r="U103" i="1" s="1"/>
  <c r="V103" i="1" s="1"/>
  <c r="W103" i="1" s="1"/>
  <c r="X103" i="1" s="1"/>
  <c r="Y103" i="1" s="1"/>
  <c r="Z103" i="1" s="1"/>
  <c r="AA103" i="1" s="1"/>
  <c r="O104" i="1"/>
  <c r="P104" i="1" s="1"/>
  <c r="Q104" i="1" s="1"/>
  <c r="R104" i="1" s="1"/>
  <c r="S104" i="1" s="1"/>
  <c r="T104" i="1" s="1"/>
  <c r="O105" i="1"/>
  <c r="O106" i="1"/>
  <c r="P106" i="1" s="1"/>
  <c r="Q106" i="1" s="1"/>
  <c r="R106" i="1" s="1"/>
  <c r="S106" i="1" s="1"/>
  <c r="T106" i="1" s="1"/>
  <c r="U106" i="1" s="1"/>
  <c r="V106" i="1" s="1"/>
  <c r="W106" i="1" s="1"/>
  <c r="X106" i="1" s="1"/>
  <c r="Y106" i="1" s="1"/>
  <c r="Z106" i="1" s="1"/>
  <c r="AA106" i="1" s="1"/>
  <c r="V3" i="1"/>
  <c r="W3" i="1"/>
  <c r="X3" i="1"/>
  <c r="Y3" i="1"/>
  <c r="Z3" i="1"/>
  <c r="AA3" i="1"/>
  <c r="N3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I23" i="1" a="1"/>
  <c r="I23" i="1" s="1"/>
  <c r="J23" i="1" a="1"/>
  <c r="J23" i="1" s="1"/>
  <c r="L23" i="1" s="1"/>
  <c r="I24" i="1" a="1"/>
  <c r="I24" i="1" s="1"/>
  <c r="J24" i="1" a="1"/>
  <c r="J24" i="1" s="1"/>
  <c r="L24" i="1" s="1"/>
  <c r="K24" i="1"/>
  <c r="I25" i="1" a="1"/>
  <c r="I25" i="1" s="1"/>
  <c r="J25" i="1" a="1"/>
  <c r="J25" i="1" s="1"/>
  <c r="L25" i="1" s="1"/>
  <c r="K25" i="1"/>
  <c r="I26" i="1" a="1"/>
  <c r="I26" i="1" s="1"/>
  <c r="J26" i="1" a="1"/>
  <c r="J26" i="1" s="1"/>
  <c r="L26" i="1" s="1"/>
  <c r="K26" i="1"/>
  <c r="I28" i="1" a="1"/>
  <c r="I28" i="1" s="1"/>
  <c r="J28" i="1" a="1"/>
  <c r="J28" i="1" s="1"/>
  <c r="L28" i="1" s="1"/>
  <c r="K28" i="1"/>
  <c r="I29" i="1" a="1"/>
  <c r="I29" i="1" s="1"/>
  <c r="J29" i="1" a="1"/>
  <c r="J29" i="1" s="1"/>
  <c r="L29" i="1" s="1"/>
  <c r="K29" i="1"/>
  <c r="I31" i="1" a="1"/>
  <c r="I31" i="1" s="1"/>
  <c r="J31" i="1" a="1"/>
  <c r="J31" i="1" s="1"/>
  <c r="L31" i="1" s="1"/>
  <c r="K31" i="1"/>
  <c r="I35" i="1" a="1"/>
  <c r="I35" i="1" s="1"/>
  <c r="J35" i="1" a="1"/>
  <c r="J35" i="1" s="1"/>
  <c r="L35" i="1" s="1"/>
  <c r="K35" i="1"/>
  <c r="I38" i="1" a="1"/>
  <c r="I38" i="1" s="1"/>
  <c r="J38" i="1" a="1"/>
  <c r="J38" i="1" s="1"/>
  <c r="L38" i="1" s="1"/>
  <c r="K38" i="1"/>
  <c r="I40" i="1" a="1"/>
  <c r="I40" i="1" s="1"/>
  <c r="J40" i="1" a="1"/>
  <c r="J40" i="1" s="1"/>
  <c r="L40" i="1" s="1"/>
  <c r="K40" i="1"/>
  <c r="I46" i="1" a="1"/>
  <c r="I46" i="1" s="1"/>
  <c r="J46" i="1" a="1"/>
  <c r="J46" i="1" s="1"/>
  <c r="L46" i="1" s="1"/>
  <c r="K46" i="1"/>
  <c r="U23" i="1" l="1"/>
  <c r="S6" i="1" a="1"/>
  <c r="S6" i="1" s="1"/>
  <c r="AA39" i="1"/>
  <c r="K39" i="1"/>
  <c r="I39" i="1" a="1"/>
  <c r="I39" i="1" s="1"/>
  <c r="J39" i="1" a="1"/>
  <c r="J39" i="1" s="1"/>
  <c r="L39" i="1" s="1"/>
  <c r="K42" i="1"/>
  <c r="I42" i="1" a="1"/>
  <c r="I42" i="1" s="1"/>
  <c r="J42" i="1" a="1"/>
  <c r="J42" i="1" s="1"/>
  <c r="L42" i="1" s="1"/>
  <c r="Q80" i="1"/>
  <c r="R80" i="1" s="1"/>
  <c r="S80" i="1" s="1"/>
  <c r="T80" i="1" s="1"/>
  <c r="U80" i="1" s="1"/>
  <c r="V80" i="1" s="1"/>
  <c r="W80" i="1" s="1"/>
  <c r="X80" i="1" s="1"/>
  <c r="Y80" i="1" s="1"/>
  <c r="Z80" i="1" s="1"/>
  <c r="AA80" i="1" s="1"/>
  <c r="Z36" i="1"/>
  <c r="AA36" i="1" s="1"/>
  <c r="I36" i="1" a="1"/>
  <c r="I36" i="1" s="1"/>
  <c r="K36" i="1"/>
  <c r="J36" i="1" a="1"/>
  <c r="J36" i="1" s="1"/>
  <c r="L36" i="1" s="1"/>
  <c r="Z32" i="1"/>
  <c r="AA32" i="1" s="1"/>
  <c r="I32" i="1" a="1"/>
  <c r="I32" i="1" s="1"/>
  <c r="J32" i="1" a="1"/>
  <c r="J32" i="1" s="1"/>
  <c r="L32" i="1" s="1"/>
  <c r="P30" i="1"/>
  <c r="O7" i="1"/>
  <c r="K21" i="1"/>
  <c r="K20" i="1"/>
  <c r="R48" i="1"/>
  <c r="S48" i="1" s="1"/>
  <c r="T48" i="1" s="1"/>
  <c r="V48" i="1" s="1"/>
  <c r="W48" i="1" s="1"/>
  <c r="X48" i="1" s="1"/>
  <c r="Y48" i="1" s="1"/>
  <c r="Z48" i="1" s="1"/>
  <c r="AA48" i="1" s="1"/>
  <c r="K48" i="1"/>
  <c r="Q45" i="1"/>
  <c r="R45" i="1" s="1"/>
  <c r="S45" i="1" s="1"/>
  <c r="V45" i="1" s="1"/>
  <c r="W45" i="1" s="1"/>
  <c r="X45" i="1" s="1"/>
  <c r="Y45" i="1" s="1"/>
  <c r="Z45" i="1" s="1"/>
  <c r="AA45" i="1" s="1"/>
  <c r="U57" i="1"/>
  <c r="V57" i="1" s="1"/>
  <c r="W57" i="1" s="1"/>
  <c r="X57" i="1" s="1"/>
  <c r="Y57" i="1" s="1"/>
  <c r="Z57" i="1" s="1"/>
  <c r="AA57" i="1" s="1"/>
  <c r="Y37" i="1"/>
  <c r="Z37" i="1" s="1"/>
  <c r="AA37" i="1" s="1"/>
  <c r="Z63" i="1"/>
  <c r="AA63" i="1" s="1"/>
  <c r="X50" i="1"/>
  <c r="Y50" i="1" s="1"/>
  <c r="Z50" i="1" s="1"/>
  <c r="AA50" i="1" s="1"/>
  <c r="K50" i="1" s="1"/>
  <c r="U44" i="1"/>
  <c r="V44" i="1" s="1"/>
  <c r="W44" i="1" s="1"/>
  <c r="X44" i="1" s="1"/>
  <c r="Y44" i="1" s="1"/>
  <c r="Z44" i="1" s="1"/>
  <c r="AA44" i="1" s="1"/>
  <c r="Y41" i="1"/>
  <c r="Z41" i="1" s="1"/>
  <c r="AA41" i="1" s="1"/>
  <c r="Z64" i="1"/>
  <c r="AA64" i="1" s="1"/>
  <c r="K64" i="1"/>
  <c r="Q47" i="1"/>
  <c r="R47" i="1" s="1"/>
  <c r="S47" i="1" s="1"/>
  <c r="V47" i="1" s="1"/>
  <c r="W47" i="1" s="1"/>
  <c r="X47" i="1" s="1"/>
  <c r="Y47" i="1" s="1"/>
  <c r="Z47" i="1" s="1"/>
  <c r="AA47" i="1" s="1"/>
  <c r="Q33" i="1"/>
  <c r="U33" i="1" s="1"/>
  <c r="V33" i="1" s="1"/>
  <c r="W33" i="1" s="1"/>
  <c r="X33" i="1" s="1"/>
  <c r="Y33" i="1" s="1"/>
  <c r="Z33" i="1" s="1"/>
  <c r="AA33" i="1" s="1"/>
  <c r="Y88" i="1"/>
  <c r="Z88" i="1" s="1"/>
  <c r="AA88" i="1" s="1"/>
  <c r="I88" i="1" a="1"/>
  <c r="I88" i="1" s="1"/>
  <c r="X83" i="1"/>
  <c r="Y83" i="1" s="1"/>
  <c r="Z83" i="1" s="1"/>
  <c r="AA83" i="1" s="1"/>
  <c r="Y92" i="1"/>
  <c r="Z92" i="1" s="1"/>
  <c r="AA92" i="1" s="1"/>
  <c r="I92" i="1" s="1" a="1"/>
  <c r="I92" i="1" s="1"/>
  <c r="Y96" i="1"/>
  <c r="Z96" i="1" s="1"/>
  <c r="AA96" i="1" s="1"/>
  <c r="W79" i="1"/>
  <c r="X79" i="1" s="1"/>
  <c r="Y79" i="1" s="1"/>
  <c r="Z79" i="1" s="1"/>
  <c r="AA79" i="1" s="1"/>
  <c r="U104" i="1"/>
  <c r="V104" i="1" s="1"/>
  <c r="W104" i="1" s="1"/>
  <c r="X104" i="1" s="1"/>
  <c r="Y104" i="1" s="1"/>
  <c r="Z104" i="1" s="1"/>
  <c r="AA104" i="1" s="1"/>
  <c r="V99" i="1"/>
  <c r="W99" i="1" s="1"/>
  <c r="X99" i="1" s="1"/>
  <c r="Y99" i="1" s="1"/>
  <c r="Z99" i="1" s="1"/>
  <c r="AA99" i="1" s="1"/>
  <c r="X58" i="1"/>
  <c r="Y58" i="1" s="1"/>
  <c r="Z58" i="1" s="1"/>
  <c r="AA58" i="1" s="1"/>
  <c r="Z55" i="1"/>
  <c r="R51" i="1"/>
  <c r="S51" i="1" s="1"/>
  <c r="T51" i="1" s="1"/>
  <c r="V51" i="1" s="1"/>
  <c r="W51" i="1" s="1"/>
  <c r="X51" i="1" s="1"/>
  <c r="Y51" i="1" s="1"/>
  <c r="Z51" i="1" s="1"/>
  <c r="AA51" i="1" s="1"/>
  <c r="J27" i="1" a="1"/>
  <c r="J27" i="1" s="1"/>
  <c r="L27" i="1" s="1"/>
  <c r="I95" i="1" a="1"/>
  <c r="I95" i="1" s="1"/>
  <c r="K87" i="1"/>
  <c r="J80" i="1" a="1"/>
  <c r="J80" i="1" s="1"/>
  <c r="L80" i="1" s="1"/>
  <c r="P101" i="1"/>
  <c r="Q101" i="1" s="1"/>
  <c r="R101" i="1" s="1"/>
  <c r="S101" i="1" s="1"/>
  <c r="T101" i="1" s="1"/>
  <c r="U101" i="1" s="1"/>
  <c r="V101" i="1" s="1"/>
  <c r="W101" i="1" s="1"/>
  <c r="X101" i="1" s="1"/>
  <c r="Y101" i="1" s="1"/>
  <c r="Z101" i="1" s="1"/>
  <c r="AA101" i="1" s="1"/>
  <c r="I98" i="1" a="1"/>
  <c r="I98" i="1" s="1"/>
  <c r="K98" i="1"/>
  <c r="J98" i="1" a="1"/>
  <c r="J98" i="1" s="1"/>
  <c r="L98" i="1" s="1"/>
  <c r="R97" i="1"/>
  <c r="S97" i="1" s="1"/>
  <c r="T97" i="1" s="1"/>
  <c r="U97" i="1" s="1"/>
  <c r="V97" i="1" s="1"/>
  <c r="W97" i="1" s="1"/>
  <c r="X97" i="1" s="1"/>
  <c r="Y97" i="1" s="1"/>
  <c r="Z97" i="1" s="1"/>
  <c r="AA97" i="1" s="1"/>
  <c r="J94" i="1" a="1"/>
  <c r="J94" i="1" s="1"/>
  <c r="L94" i="1" s="1"/>
  <c r="I94" i="1" a="1"/>
  <c r="I94" i="1" s="1"/>
  <c r="K94" i="1"/>
  <c r="R93" i="1"/>
  <c r="S93" i="1" s="1"/>
  <c r="T93" i="1" s="1"/>
  <c r="U93" i="1" s="1"/>
  <c r="V93" i="1" s="1"/>
  <c r="W93" i="1" s="1"/>
  <c r="X93" i="1" s="1"/>
  <c r="Y93" i="1" s="1"/>
  <c r="Z93" i="1" s="1"/>
  <c r="AA93" i="1" s="1"/>
  <c r="I90" i="1" a="1"/>
  <c r="I90" i="1" s="1"/>
  <c r="K90" i="1"/>
  <c r="J90" i="1" a="1"/>
  <c r="J90" i="1" s="1"/>
  <c r="L90" i="1" s="1"/>
  <c r="R89" i="1"/>
  <c r="S89" i="1" s="1"/>
  <c r="T89" i="1" s="1"/>
  <c r="U89" i="1" s="1"/>
  <c r="V89" i="1" s="1"/>
  <c r="W89" i="1" s="1"/>
  <c r="X89" i="1" s="1"/>
  <c r="Y89" i="1" s="1"/>
  <c r="Z89" i="1" s="1"/>
  <c r="AA89" i="1" s="1"/>
  <c r="V85" i="1"/>
  <c r="W85" i="1" s="1"/>
  <c r="X85" i="1" s="1"/>
  <c r="Y85" i="1" s="1"/>
  <c r="Z85" i="1" s="1"/>
  <c r="AA85" i="1" s="1"/>
  <c r="S72" i="1"/>
  <c r="V69" i="1"/>
  <c r="W69" i="1" s="1"/>
  <c r="X69" i="1" s="1"/>
  <c r="Y69" i="1" s="1"/>
  <c r="Z69" i="1" s="1"/>
  <c r="AA69" i="1" s="1"/>
  <c r="X62" i="1"/>
  <c r="Y62" i="1" s="1"/>
  <c r="Z62" i="1" s="1"/>
  <c r="AA62" i="1" s="1"/>
  <c r="R52" i="1"/>
  <c r="R77" i="1"/>
  <c r="S77" i="1" s="1"/>
  <c r="T77" i="1" s="1"/>
  <c r="U77" i="1" s="1"/>
  <c r="V77" i="1" s="1"/>
  <c r="W77" i="1" s="1"/>
  <c r="X77" i="1" s="1"/>
  <c r="Y77" i="1" s="1"/>
  <c r="Z77" i="1" s="1"/>
  <c r="AA77" i="1" s="1"/>
  <c r="S68" i="1"/>
  <c r="T68" i="1" s="1"/>
  <c r="U68" i="1" s="1"/>
  <c r="V68" i="1" s="1"/>
  <c r="W68" i="1" s="1"/>
  <c r="X68" i="1" s="1"/>
  <c r="Y68" i="1" s="1"/>
  <c r="Z68" i="1" s="1"/>
  <c r="AA68" i="1" s="1"/>
  <c r="Z56" i="1"/>
  <c r="AA56" i="1" s="1"/>
  <c r="W49" i="1"/>
  <c r="X49" i="1" s="1"/>
  <c r="Y49" i="1" s="1"/>
  <c r="Z49" i="1" s="1"/>
  <c r="AA49" i="1" s="1"/>
  <c r="K100" i="1"/>
  <c r="K84" i="1"/>
  <c r="J100" i="1" a="1"/>
  <c r="J100" i="1" s="1"/>
  <c r="L100" i="1" s="1"/>
  <c r="K91" i="1"/>
  <c r="K88" i="1"/>
  <c r="J87" i="1" a="1"/>
  <c r="J87" i="1" s="1"/>
  <c r="L87" i="1" s="1"/>
  <c r="J84" i="1" a="1"/>
  <c r="J84" i="1" s="1"/>
  <c r="L84" i="1" s="1"/>
  <c r="I83" i="1" a="1"/>
  <c r="I83" i="1" s="1"/>
  <c r="I80" i="1" a="1"/>
  <c r="I80" i="1" s="1"/>
  <c r="K68" i="1"/>
  <c r="R81" i="1"/>
  <c r="S81" i="1" s="1"/>
  <c r="T81" i="1" s="1"/>
  <c r="U81" i="1" s="1"/>
  <c r="V81" i="1" s="1"/>
  <c r="W81" i="1" s="1"/>
  <c r="X81" i="1" s="1"/>
  <c r="Y81" i="1" s="1"/>
  <c r="Z81" i="1" s="1"/>
  <c r="AA81" i="1" s="1"/>
  <c r="Q73" i="1"/>
  <c r="R73" i="1" s="1"/>
  <c r="S73" i="1" s="1"/>
  <c r="T73" i="1" s="1"/>
  <c r="U73" i="1" s="1"/>
  <c r="V73" i="1" s="1"/>
  <c r="W73" i="1" s="1"/>
  <c r="X73" i="1" s="1"/>
  <c r="Y73" i="1" s="1"/>
  <c r="Z73" i="1" s="1"/>
  <c r="AA73" i="1" s="1"/>
  <c r="Q61" i="1"/>
  <c r="R61" i="1" s="1"/>
  <c r="S61" i="1" s="1"/>
  <c r="T61" i="1" s="1"/>
  <c r="U61" i="1" s="1"/>
  <c r="V61" i="1" s="1"/>
  <c r="W61" i="1" s="1"/>
  <c r="X61" i="1" s="1"/>
  <c r="Y61" i="1" s="1"/>
  <c r="Z61" i="1" s="1"/>
  <c r="AA61" i="1" s="1"/>
  <c r="Z59" i="1"/>
  <c r="P105" i="1"/>
  <c r="Q105" i="1" s="1"/>
  <c r="R105" i="1" s="1"/>
  <c r="S105" i="1" s="1"/>
  <c r="T105" i="1" s="1"/>
  <c r="U105" i="1" s="1"/>
  <c r="V105" i="1" s="1"/>
  <c r="W105" i="1" s="1"/>
  <c r="X105" i="1" s="1"/>
  <c r="Y105" i="1" s="1"/>
  <c r="Z105" i="1" s="1"/>
  <c r="AA105" i="1" s="1"/>
  <c r="U76" i="1"/>
  <c r="R71" i="1"/>
  <c r="S71" i="1" s="1"/>
  <c r="T71" i="1" s="1"/>
  <c r="U71" i="1" s="1"/>
  <c r="V71" i="1" s="1"/>
  <c r="W71" i="1" s="1"/>
  <c r="X71" i="1" s="1"/>
  <c r="Y71" i="1" s="1"/>
  <c r="Z71" i="1" s="1"/>
  <c r="AA71" i="1" s="1"/>
  <c r="U65" i="1"/>
  <c r="V65" i="1" s="1"/>
  <c r="W65" i="1" s="1"/>
  <c r="X65" i="1" s="1"/>
  <c r="Y65" i="1" s="1"/>
  <c r="Z65" i="1" s="1"/>
  <c r="AA65" i="1" s="1"/>
  <c r="W53" i="1"/>
  <c r="X53" i="1" s="1"/>
  <c r="Y53" i="1" s="1"/>
  <c r="Z53" i="1" s="1"/>
  <c r="AA53" i="1" s="1"/>
  <c r="I34" i="1" a="1"/>
  <c r="I34" i="1" s="1"/>
  <c r="K34" i="1"/>
  <c r="J34" i="1" a="1"/>
  <c r="J34" i="1" s="1"/>
  <c r="L34" i="1" s="1"/>
  <c r="K103" i="1"/>
  <c r="J103" i="1" a="1"/>
  <c r="J103" i="1" s="1"/>
  <c r="L103" i="1" s="1"/>
  <c r="I103" i="1" a="1"/>
  <c r="I103" i="1" s="1"/>
  <c r="I100" i="1" a="1"/>
  <c r="I100" i="1" s="1"/>
  <c r="K95" i="1"/>
  <c r="K92" i="1"/>
  <c r="J91" i="1" a="1"/>
  <c r="J91" i="1" s="1"/>
  <c r="L91" i="1" s="1"/>
  <c r="J88" i="1" a="1"/>
  <c r="J88" i="1" s="1"/>
  <c r="L88" i="1" s="1"/>
  <c r="I87" i="1" a="1"/>
  <c r="I87" i="1" s="1"/>
  <c r="I84" i="1" a="1"/>
  <c r="I84" i="1" s="1"/>
  <c r="I71" i="1" a="1"/>
  <c r="I71" i="1" s="1"/>
  <c r="I68" i="1" a="1"/>
  <c r="I68" i="1" s="1"/>
  <c r="I106" i="1" a="1"/>
  <c r="I106" i="1" s="1"/>
  <c r="K106" i="1"/>
  <c r="J106" i="1" a="1"/>
  <c r="J106" i="1" s="1"/>
  <c r="L106" i="1" s="1"/>
  <c r="R102" i="1"/>
  <c r="S102" i="1" s="1"/>
  <c r="T102" i="1" s="1"/>
  <c r="U102" i="1" s="1"/>
  <c r="V102" i="1" s="1"/>
  <c r="W102" i="1" s="1"/>
  <c r="X102" i="1" s="1"/>
  <c r="Y102" i="1" s="1"/>
  <c r="Z102" i="1" s="1"/>
  <c r="AA102" i="1" s="1"/>
  <c r="J86" i="1" a="1"/>
  <c r="J86" i="1" s="1"/>
  <c r="L86" i="1" s="1"/>
  <c r="I86" i="1" a="1"/>
  <c r="I86" i="1" s="1"/>
  <c r="K86" i="1"/>
  <c r="T82" i="1"/>
  <c r="U82" i="1" s="1"/>
  <c r="V82" i="1" s="1"/>
  <c r="W82" i="1" s="1"/>
  <c r="X82" i="1" s="1"/>
  <c r="Y82" i="1" s="1"/>
  <c r="Z82" i="1" s="1"/>
  <c r="AA82" i="1" s="1"/>
  <c r="P78" i="1"/>
  <c r="Q78" i="1" s="1"/>
  <c r="R78" i="1" s="1"/>
  <c r="S78" i="1" s="1"/>
  <c r="T78" i="1" s="1"/>
  <c r="U78" i="1" s="1"/>
  <c r="V78" i="1" s="1"/>
  <c r="W78" i="1" s="1"/>
  <c r="X78" i="1" s="1"/>
  <c r="Y78" i="1" s="1"/>
  <c r="Z78" i="1" s="1"/>
  <c r="AA78" i="1" s="1"/>
  <c r="S75" i="1"/>
  <c r="U74" i="1"/>
  <c r="V74" i="1" s="1"/>
  <c r="W74" i="1" s="1"/>
  <c r="X74" i="1" s="1"/>
  <c r="Y74" i="1" s="1"/>
  <c r="Z74" i="1" s="1"/>
  <c r="AA74" i="1" s="1"/>
  <c r="J70" i="1" a="1"/>
  <c r="J70" i="1" s="1"/>
  <c r="L70" i="1" s="1"/>
  <c r="I70" i="1" a="1"/>
  <c r="I70" i="1" s="1"/>
  <c r="K70" i="1"/>
  <c r="W67" i="1"/>
  <c r="I66" i="1" a="1"/>
  <c r="I66" i="1" s="1"/>
  <c r="K66" i="1"/>
  <c r="J66" i="1" a="1"/>
  <c r="J66" i="1" s="1"/>
  <c r="L66" i="1" s="1"/>
  <c r="Z60" i="1"/>
  <c r="P54" i="1"/>
  <c r="Q54" i="1" s="1"/>
  <c r="R54" i="1" s="1"/>
  <c r="S54" i="1" s="1"/>
  <c r="T54" i="1" s="1"/>
  <c r="V54" i="1" s="1"/>
  <c r="W54" i="1" s="1"/>
  <c r="X54" i="1" s="1"/>
  <c r="Y54" i="1" s="1"/>
  <c r="Z54" i="1" s="1"/>
  <c r="AA54" i="1" s="1"/>
  <c r="K32" i="1" l="1"/>
  <c r="V23" i="1"/>
  <c r="W23" i="1" s="1"/>
  <c r="X23" i="1" s="1"/>
  <c r="Y23" i="1" s="1"/>
  <c r="Z23" i="1" s="1"/>
  <c r="AA23" i="1" s="1"/>
  <c r="K23" i="1"/>
  <c r="I63" i="1" a="1"/>
  <c r="I63" i="1" s="1"/>
  <c r="K105" i="1"/>
  <c r="J37" i="1" a="1"/>
  <c r="J37" i="1" s="1"/>
  <c r="L37" i="1" s="1"/>
  <c r="K57" i="1"/>
  <c r="K33" i="1"/>
  <c r="I44" i="1" a="1"/>
  <c r="I44" i="1" s="1"/>
  <c r="J82" i="1" a="1"/>
  <c r="J82" i="1" s="1"/>
  <c r="L82" i="1" s="1"/>
  <c r="I41" i="1" a="1"/>
  <c r="I41" i="1" s="1"/>
  <c r="K77" i="1"/>
  <c r="Q30" i="1"/>
  <c r="U30" i="1" s="1"/>
  <c r="V30" i="1" s="1"/>
  <c r="W30" i="1" s="1"/>
  <c r="X30" i="1" s="1"/>
  <c r="Y30" i="1" s="1"/>
  <c r="Z30" i="1" s="1"/>
  <c r="AA30" i="1" s="1"/>
  <c r="I30" i="1" s="1" a="1"/>
  <c r="I30" i="1" s="1"/>
  <c r="J50" i="1" a="1"/>
  <c r="J50" i="1" s="1"/>
  <c r="L50" i="1" s="1"/>
  <c r="J85" i="1" a="1"/>
  <c r="J85" i="1" s="1"/>
  <c r="L85" i="1" s="1"/>
  <c r="K85" i="1"/>
  <c r="I85" i="1" a="1"/>
  <c r="I85" i="1" s="1"/>
  <c r="K89" i="1"/>
  <c r="K78" i="1"/>
  <c r="K49" i="1"/>
  <c r="I89" i="1" a="1"/>
  <c r="I89" i="1" s="1"/>
  <c r="I47" i="1" a="1"/>
  <c r="I47" i="1" s="1"/>
  <c r="K45" i="1"/>
  <c r="K80" i="1"/>
  <c r="J49" i="1" a="1"/>
  <c r="J49" i="1" s="1"/>
  <c r="L49" i="1" s="1"/>
  <c r="J89" i="1" a="1"/>
  <c r="J89" i="1" s="1"/>
  <c r="L89" i="1" s="1"/>
  <c r="I21" i="1" a="1"/>
  <c r="I21" i="1" s="1"/>
  <c r="J21" i="1" a="1"/>
  <c r="J21" i="1" s="1"/>
  <c r="L21" i="1" s="1"/>
  <c r="I22" i="1" a="1"/>
  <c r="I22" i="1" s="1"/>
  <c r="J22" i="1" a="1"/>
  <c r="J22" i="1" s="1"/>
  <c r="L22" i="1" s="1"/>
  <c r="I18" i="1" a="1"/>
  <c r="I18" i="1" s="1"/>
  <c r="K22" i="1"/>
  <c r="K18" i="1"/>
  <c r="I20" i="1" a="1"/>
  <c r="I20" i="1" s="1"/>
  <c r="J20" i="1" a="1"/>
  <c r="J20" i="1" s="1"/>
  <c r="L20" i="1" s="1"/>
  <c r="K19" i="1"/>
  <c r="K15" i="1"/>
  <c r="K54" i="1"/>
  <c r="K74" i="1"/>
  <c r="I78" i="1" a="1"/>
  <c r="I78" i="1" s="1"/>
  <c r="K82" i="1"/>
  <c r="K79" i="1"/>
  <c r="J53" i="1" a="1"/>
  <c r="J53" i="1" s="1"/>
  <c r="L53" i="1" s="1"/>
  <c r="K65" i="1"/>
  <c r="J71" i="1" a="1"/>
  <c r="J71" i="1" s="1"/>
  <c r="L71" i="1" s="1"/>
  <c r="I105" i="1" a="1"/>
  <c r="I105" i="1" s="1"/>
  <c r="K93" i="1"/>
  <c r="J51" i="1" a="1"/>
  <c r="J51" i="1" s="1"/>
  <c r="L51" i="1" s="1"/>
  <c r="K102" i="1"/>
  <c r="J33" i="1" a="1"/>
  <c r="J33" i="1" s="1"/>
  <c r="L33" i="1" s="1"/>
  <c r="K47" i="1"/>
  <c r="J64" i="1" a="1"/>
  <c r="J64" i="1" s="1"/>
  <c r="L64" i="1" s="1"/>
  <c r="J41" i="1" a="1"/>
  <c r="J41" i="1" s="1"/>
  <c r="L41" i="1" s="1"/>
  <c r="K44" i="1"/>
  <c r="I50" i="1" a="1"/>
  <c r="I50" i="1" s="1"/>
  <c r="K63" i="1"/>
  <c r="I37" i="1" a="1"/>
  <c r="I37" i="1" s="1"/>
  <c r="I57" i="1" a="1"/>
  <c r="I57" i="1" s="1"/>
  <c r="J45" i="1" a="1"/>
  <c r="J45" i="1" s="1"/>
  <c r="L45" i="1" s="1"/>
  <c r="J48" i="1" a="1"/>
  <c r="J48" i="1" s="1"/>
  <c r="L48" i="1" s="1"/>
  <c r="I54" i="1" a="1"/>
  <c r="I54" i="1" s="1"/>
  <c r="J78" i="1" a="1"/>
  <c r="J78" i="1" s="1"/>
  <c r="L78" i="1" s="1"/>
  <c r="I82" i="1" a="1"/>
  <c r="I82" i="1" s="1"/>
  <c r="K53" i="1"/>
  <c r="I65" i="1" a="1"/>
  <c r="I65" i="1" s="1"/>
  <c r="J105" i="1" a="1"/>
  <c r="J105" i="1" s="1"/>
  <c r="L105" i="1" s="1"/>
  <c r="K97" i="1"/>
  <c r="K51" i="1"/>
  <c r="J58" i="1" a="1"/>
  <c r="J58" i="1" s="1"/>
  <c r="L58" i="1" s="1"/>
  <c r="I33" i="1" a="1"/>
  <c r="I33" i="1" s="1"/>
  <c r="J47" i="1" a="1"/>
  <c r="J47" i="1" s="1"/>
  <c r="L47" i="1" s="1"/>
  <c r="I64" i="1" a="1"/>
  <c r="I64" i="1" s="1"/>
  <c r="K41" i="1"/>
  <c r="J44" i="1" a="1"/>
  <c r="J44" i="1" s="1"/>
  <c r="L44" i="1" s="1"/>
  <c r="J63" i="1" a="1"/>
  <c r="J63" i="1" s="1"/>
  <c r="L63" i="1" s="1"/>
  <c r="K37" i="1"/>
  <c r="J57" i="1" a="1"/>
  <c r="J57" i="1" s="1"/>
  <c r="L57" i="1" s="1"/>
  <c r="I45" i="1" a="1"/>
  <c r="I45" i="1" s="1"/>
  <c r="I48" i="1" a="1"/>
  <c r="I48" i="1" s="1"/>
  <c r="J54" i="1" a="1"/>
  <c r="J54" i="1" s="1"/>
  <c r="L54" i="1" s="1"/>
  <c r="I79" i="1" a="1"/>
  <c r="I79" i="1" s="1"/>
  <c r="I53" i="1" a="1"/>
  <c r="I53" i="1" s="1"/>
  <c r="J65" i="1" a="1"/>
  <c r="J65" i="1" s="1"/>
  <c r="L65" i="1" s="1"/>
  <c r="J97" i="1" a="1"/>
  <c r="J97" i="1" s="1"/>
  <c r="L97" i="1" s="1"/>
  <c r="I51" i="1" a="1"/>
  <c r="I51" i="1" s="1"/>
  <c r="I58" i="1" a="1"/>
  <c r="I58" i="1" s="1"/>
  <c r="K14" i="1"/>
  <c r="S52" i="1"/>
  <c r="W52" i="1" s="1"/>
  <c r="X52" i="1" s="1"/>
  <c r="Y52" i="1" s="1"/>
  <c r="Z52" i="1" s="1"/>
  <c r="AA52" i="1" s="1"/>
  <c r="I74" i="1" a="1"/>
  <c r="I74" i="1" s="1"/>
  <c r="T75" i="1"/>
  <c r="J83" i="1" a="1"/>
  <c r="J83" i="1" s="1"/>
  <c r="L83" i="1" s="1"/>
  <c r="V76" i="1"/>
  <c r="J61" i="1" a="1"/>
  <c r="J61" i="1" s="1"/>
  <c r="L61" i="1" s="1"/>
  <c r="K73" i="1"/>
  <c r="K81" i="1"/>
  <c r="J56" i="1" a="1"/>
  <c r="J56" i="1" s="1"/>
  <c r="L56" i="1" s="1"/>
  <c r="I96" i="1" a="1"/>
  <c r="I96" i="1" s="1"/>
  <c r="J68" i="1" a="1"/>
  <c r="J68" i="1" s="1"/>
  <c r="L68" i="1" s="1"/>
  <c r="I77" i="1" a="1"/>
  <c r="I77" i="1" s="1"/>
  <c r="K62" i="1"/>
  <c r="J69" i="1" a="1"/>
  <c r="J69" i="1" s="1"/>
  <c r="L69" i="1" s="1"/>
  <c r="I93" i="1" a="1"/>
  <c r="I93" i="1" s="1"/>
  <c r="J101" i="1" a="1"/>
  <c r="J101" i="1" s="1"/>
  <c r="L101" i="1" s="1"/>
  <c r="J99" i="1" a="1"/>
  <c r="J99" i="1" s="1"/>
  <c r="L99" i="1" s="1"/>
  <c r="AA55" i="1"/>
  <c r="I55" i="1" s="1" a="1"/>
  <c r="I55" i="1" s="1"/>
  <c r="I102" i="1" a="1"/>
  <c r="I102" i="1" s="1"/>
  <c r="K104" i="1"/>
  <c r="J79" i="1" a="1"/>
  <c r="J79" i="1" s="1"/>
  <c r="L79" i="1" s="1"/>
  <c r="J92" i="1" a="1"/>
  <c r="J92" i="1" s="1"/>
  <c r="L92" i="1" s="1"/>
  <c r="K71" i="1"/>
  <c r="I99" i="1" a="1"/>
  <c r="I99" i="1" s="1"/>
  <c r="J96" i="1" a="1"/>
  <c r="J96" i="1" s="1"/>
  <c r="L96" i="1" s="1"/>
  <c r="K61" i="1"/>
  <c r="I73" i="1" a="1"/>
  <c r="I73" i="1" s="1"/>
  <c r="I81" i="1" a="1"/>
  <c r="I81" i="1" s="1"/>
  <c r="K56" i="1"/>
  <c r="I62" i="1" a="1"/>
  <c r="I62" i="1" s="1"/>
  <c r="K69" i="1"/>
  <c r="K101" i="1"/>
  <c r="K27" i="1"/>
  <c r="J102" i="1" a="1"/>
  <c r="J102" i="1" s="1"/>
  <c r="L102" i="1" s="1"/>
  <c r="I104" i="1" a="1"/>
  <c r="I104" i="1" s="1"/>
  <c r="AA59" i="1"/>
  <c r="K59" i="1" s="1"/>
  <c r="AA60" i="1"/>
  <c r="J60" i="1" s="1" a="1"/>
  <c r="J60" i="1" s="1"/>
  <c r="L60" i="1" s="1"/>
  <c r="X67" i="1"/>
  <c r="Y67" i="1" s="1"/>
  <c r="Z67" i="1" s="1"/>
  <c r="AA67" i="1" s="1"/>
  <c r="J74" i="1" a="1"/>
  <c r="J74" i="1" s="1"/>
  <c r="L74" i="1" s="1"/>
  <c r="I61" i="1" a="1"/>
  <c r="I61" i="1" s="1"/>
  <c r="J73" i="1" a="1"/>
  <c r="J73" i="1" s="1"/>
  <c r="L73" i="1" s="1"/>
  <c r="J81" i="1" a="1"/>
  <c r="J81" i="1" s="1"/>
  <c r="L81" i="1" s="1"/>
  <c r="I49" i="1" a="1"/>
  <c r="I49" i="1" s="1"/>
  <c r="I56" i="1" a="1"/>
  <c r="I56" i="1" s="1"/>
  <c r="J77" i="1" a="1"/>
  <c r="J77" i="1" s="1"/>
  <c r="L77" i="1" s="1"/>
  <c r="J52" i="1" a="1"/>
  <c r="J52" i="1" s="1"/>
  <c r="L52" i="1" s="1"/>
  <c r="J62" i="1" a="1"/>
  <c r="J62" i="1" s="1"/>
  <c r="L62" i="1" s="1"/>
  <c r="I69" i="1" a="1"/>
  <c r="I69" i="1" s="1"/>
  <c r="T72" i="1"/>
  <c r="J93" i="1" a="1"/>
  <c r="J93" i="1" s="1"/>
  <c r="L93" i="1" s="1"/>
  <c r="I97" i="1" a="1"/>
  <c r="I97" i="1" s="1"/>
  <c r="I101" i="1" a="1"/>
  <c r="I101" i="1" s="1"/>
  <c r="I27" i="1" a="1"/>
  <c r="I27" i="1" s="1"/>
  <c r="K58" i="1"/>
  <c r="K99" i="1"/>
  <c r="J104" i="1" a="1"/>
  <c r="J104" i="1" s="1"/>
  <c r="L104" i="1" s="1"/>
  <c r="K96" i="1"/>
  <c r="K83" i="1"/>
  <c r="P7" i="1"/>
  <c r="O4" i="1"/>
  <c r="P4" i="1" s="1"/>
  <c r="Q4" i="1" s="1"/>
  <c r="R4" i="1" s="1"/>
  <c r="S4" i="1" s="1"/>
  <c r="T4" i="1" s="1"/>
  <c r="U4" i="1" s="1"/>
  <c r="O2" i="1"/>
  <c r="D10" i="1" s="1"/>
  <c r="T6" i="1" l="1" a="1"/>
  <c r="T6" i="1" s="1"/>
  <c r="I19" i="1" a="1"/>
  <c r="I19" i="1" s="1"/>
  <c r="J30" i="1" a="1"/>
  <c r="J30" i="1" s="1"/>
  <c r="L30" i="1" s="1"/>
  <c r="K52" i="1"/>
  <c r="K30" i="1"/>
  <c r="J17" i="1" a="1"/>
  <c r="J17" i="1" s="1"/>
  <c r="L17" i="1" s="1"/>
  <c r="K17" i="1"/>
  <c r="I67" i="1" a="1"/>
  <c r="I67" i="1" s="1"/>
  <c r="I59" i="1" a="1"/>
  <c r="I59" i="1" s="1"/>
  <c r="K60" i="1"/>
  <c r="P2" i="1"/>
  <c r="J19" i="1" s="1" a="1"/>
  <c r="J19" i="1" s="1"/>
  <c r="L19" i="1" s="1"/>
  <c r="O3" i="1"/>
  <c r="J67" i="1" a="1"/>
  <c r="J67" i="1" s="1"/>
  <c r="L67" i="1" s="1"/>
  <c r="J59" i="1" a="1"/>
  <c r="J59" i="1" s="1"/>
  <c r="L59" i="1" s="1"/>
  <c r="U75" i="1"/>
  <c r="U72" i="1"/>
  <c r="V72" i="1" s="1"/>
  <c r="W72" i="1" s="1"/>
  <c r="X72" i="1" s="1"/>
  <c r="Y72" i="1" s="1"/>
  <c r="Z72" i="1" s="1"/>
  <c r="AA72" i="1" s="1"/>
  <c r="W76" i="1"/>
  <c r="X76" i="1" s="1"/>
  <c r="Y76" i="1" s="1"/>
  <c r="Z76" i="1" s="1"/>
  <c r="AA76" i="1" s="1"/>
  <c r="K55" i="1"/>
  <c r="J55" i="1" a="1"/>
  <c r="J55" i="1" s="1"/>
  <c r="L55" i="1" s="1"/>
  <c r="V43" i="1"/>
  <c r="W43" i="1" s="1"/>
  <c r="X43" i="1" s="1"/>
  <c r="Y43" i="1" s="1"/>
  <c r="Z43" i="1" s="1"/>
  <c r="AA43" i="1" s="1"/>
  <c r="K67" i="1"/>
  <c r="I60" i="1" a="1"/>
  <c r="I60" i="1" s="1"/>
  <c r="I52" i="1" a="1"/>
  <c r="I52" i="1" s="1"/>
  <c r="Q7" i="1"/>
  <c r="R7" i="1" s="1"/>
  <c r="E9" i="1"/>
  <c r="K76" i="1" l="1"/>
  <c r="I76" i="1" a="1"/>
  <c r="I76" i="1" s="1"/>
  <c r="J76" i="1" a="1"/>
  <c r="J76" i="1" s="1"/>
  <c r="L76" i="1" s="1"/>
  <c r="I43" i="1" a="1"/>
  <c r="I43" i="1" s="1"/>
  <c r="I17" i="1" a="1"/>
  <c r="I17" i="1" s="1"/>
  <c r="P3" i="1"/>
  <c r="Q2" i="1"/>
  <c r="I14" i="1" s="1" a="1"/>
  <c r="I14" i="1" s="1"/>
  <c r="D11" i="1"/>
  <c r="Q3" i="1"/>
  <c r="K72" i="1"/>
  <c r="E10" i="1"/>
  <c r="K43" i="1"/>
  <c r="I72" i="1" a="1"/>
  <c r="I72" i="1" s="1"/>
  <c r="V75" i="1"/>
  <c r="J43" i="1" a="1"/>
  <c r="J43" i="1" s="1"/>
  <c r="L43" i="1" s="1"/>
  <c r="J72" i="1" a="1"/>
  <c r="J72" i="1" s="1"/>
  <c r="L72" i="1" s="1"/>
  <c r="S7" i="1"/>
  <c r="I13" i="1" l="1" a="1"/>
  <c r="I13" i="1" s="1"/>
  <c r="K13" i="1"/>
  <c r="R2" i="1"/>
  <c r="J13" i="1" a="1"/>
  <c r="J13" i="1" s="1"/>
  <c r="L13" i="1" s="1"/>
  <c r="E11" i="1"/>
  <c r="D12" i="1"/>
  <c r="W75" i="1"/>
  <c r="X75" i="1" s="1"/>
  <c r="Y75" i="1" s="1"/>
  <c r="Z75" i="1" s="1"/>
  <c r="AA75" i="1" s="1"/>
  <c r="S2" i="1"/>
  <c r="I15" i="1" s="1" a="1"/>
  <c r="I15" i="1" s="1"/>
  <c r="I75" i="1" l="1" a="1"/>
  <c r="I75" i="1" s="1"/>
  <c r="R3" i="1"/>
  <c r="J18" i="1" a="1"/>
  <c r="J18" i="1" s="1"/>
  <c r="L18" i="1" s="1"/>
  <c r="K75" i="1"/>
  <c r="D13" i="1"/>
  <c r="E12" i="1"/>
  <c r="J75" i="1" a="1"/>
  <c r="J75" i="1" s="1"/>
  <c r="L75" i="1" s="1"/>
  <c r="S3" i="1"/>
  <c r="K12" i="1"/>
  <c r="I12" i="1" a="1"/>
  <c r="I12" i="1" s="1"/>
  <c r="J10" i="1" a="1"/>
  <c r="J10" i="1" s="1"/>
  <c r="L10" i="1" s="1"/>
  <c r="J12" i="1" a="1"/>
  <c r="J12" i="1" s="1"/>
  <c r="L12" i="1" s="1"/>
  <c r="T7" i="1"/>
  <c r="T2" i="1"/>
  <c r="U2" i="1" s="1"/>
  <c r="I10" i="1" l="1" a="1"/>
  <c r="I10" i="1" s="1"/>
  <c r="J14" i="1" a="1"/>
  <c r="J14" i="1" s="1"/>
  <c r="L14" i="1" s="1"/>
  <c r="I16" i="1" a="1"/>
  <c r="I16" i="1" s="1"/>
  <c r="J15" i="1" a="1"/>
  <c r="J15" i="1" s="1"/>
  <c r="L15" i="1" s="1"/>
  <c r="E13" i="1"/>
  <c r="D14" i="1"/>
  <c r="T3" i="1"/>
  <c r="K10" i="1"/>
  <c r="J11" i="1" a="1"/>
  <c r="J11" i="1" s="1"/>
  <c r="L11" i="1" s="1"/>
  <c r="I11" i="1" a="1"/>
  <c r="I11" i="1" s="1"/>
  <c r="K11" i="1"/>
  <c r="J16" i="1" l="1" a="1"/>
  <c r="J16" i="1" s="1"/>
  <c r="L16" i="1" s="1"/>
  <c r="E14" i="1"/>
  <c r="D15" i="1"/>
  <c r="U3" i="1"/>
  <c r="D16" i="1" l="1"/>
  <c r="E15" i="1"/>
  <c r="K9" i="1"/>
  <c r="K7" i="1" s="1"/>
  <c r="E16" i="1" l="1"/>
  <c r="D17" i="1"/>
  <c r="I9" i="1" a="1"/>
  <c r="I9" i="1" s="1"/>
  <c r="I7" i="1" s="1"/>
  <c r="J9" i="1" a="1"/>
  <c r="J9" i="1" s="1"/>
  <c r="L9" i="1" s="1"/>
  <c r="E17" i="1" l="1"/>
  <c r="D18" i="1"/>
  <c r="L7" i="1"/>
  <c r="J7" i="1"/>
  <c r="E18" i="1" l="1"/>
  <c r="D19" i="1"/>
  <c r="E19" i="1" s="1"/>
  <c r="D20" i="1" l="1"/>
  <c r="E20" i="1" l="1"/>
  <c r="D21" i="1"/>
  <c r="D22" i="1" l="1"/>
  <c r="E21" i="1"/>
  <c r="D23" i="1" l="1"/>
  <c r="E22" i="1"/>
  <c r="E23" i="1" l="1"/>
  <c r="D24" i="1"/>
  <c r="D25" i="1" s="1"/>
  <c r="E25" i="1" s="1"/>
  <c r="E24" i="1" l="1"/>
  <c r="D26" i="1"/>
  <c r="D27" i="1" l="1"/>
  <c r="E26" i="1"/>
  <c r="E27" i="1" l="1"/>
  <c r="D28" i="1"/>
  <c r="D29" i="1" l="1"/>
  <c r="E28" i="1"/>
  <c r="D30" i="1" l="1"/>
  <c r="E29" i="1"/>
  <c r="D31" i="1" l="1"/>
  <c r="E30" i="1"/>
  <c r="D32" i="1" l="1"/>
  <c r="E31" i="1"/>
  <c r="E32" i="1" l="1"/>
  <c r="D33" i="1"/>
  <c r="E33" i="1" l="1"/>
  <c r="D34" i="1"/>
  <c r="D35" i="1" l="1"/>
  <c r="E34" i="1"/>
  <c r="D36" i="1" l="1"/>
  <c r="E35" i="1"/>
  <c r="D37" i="1" l="1"/>
  <c r="E36" i="1"/>
  <c r="D38" i="1" l="1"/>
  <c r="E37" i="1"/>
  <c r="E38" i="1" l="1"/>
  <c r="D39" i="1" l="1"/>
  <c r="E39" i="1" l="1"/>
  <c r="D40" i="1"/>
  <c r="D41" i="1" s="1"/>
  <c r="E41" i="1" s="1"/>
  <c r="E40" i="1" l="1"/>
  <c r="D42" i="1"/>
  <c r="E42" i="1" l="1"/>
  <c r="D43" i="1"/>
  <c r="E43" i="1" l="1"/>
  <c r="D44" i="1"/>
  <c r="D45" i="1" l="1"/>
  <c r="E44" i="1"/>
  <c r="E45" i="1" l="1"/>
  <c r="D46" i="1"/>
  <c r="D47" i="1" l="1"/>
  <c r="E46" i="1"/>
  <c r="D48" i="1" l="1"/>
  <c r="E47" i="1"/>
  <c r="E48" i="1" l="1"/>
  <c r="D49" i="1"/>
  <c r="E49" i="1" l="1"/>
  <c r="D50" i="1"/>
  <c r="E50" i="1" l="1"/>
  <c r="D51" i="1"/>
  <c r="D52" i="1" l="1"/>
  <c r="E51" i="1"/>
  <c r="D53" i="1" l="1"/>
  <c r="E52" i="1"/>
  <c r="D54" i="1" l="1"/>
  <c r="E53" i="1"/>
  <c r="E54" i="1" l="1"/>
  <c r="D7" i="1"/>
  <c r="D4" i="1" s="1"/>
  <c r="E7" i="1" l="1"/>
  <c r="N5" i="1" a="1"/>
  <c r="N5" i="1" s="1"/>
  <c r="O5" i="1" s="1" a="1"/>
  <c r="O5" i="1" s="1"/>
  <c r="P5" i="1" s="1" a="1"/>
  <c r="P5" i="1" s="1"/>
  <c r="Q5" i="1" s="1" a="1"/>
  <c r="Q5" i="1" s="1"/>
  <c r="R5" i="1" s="1" a="1"/>
  <c r="R5" i="1" s="1"/>
  <c r="S5" i="1" s="1" a="1"/>
  <c r="S5" i="1" s="1"/>
  <c r="T5" i="1" s="1" a="1"/>
  <c r="T5" i="1" s="1"/>
  <c r="U5" i="1" s="1" a="1"/>
  <c r="U5" i="1" s="1"/>
  <c r="U7" i="1" a="1"/>
  <c r="U7" i="1" s="1"/>
  <c r="U6" i="1" a="1"/>
  <c r="U6" i="1" s="1"/>
  <c r="G7" i="1" l="1"/>
  <c r="E4" i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<sst xmlns="http://schemas.openxmlformats.org/spreadsheetml/2006/main" count="243" uniqueCount="99">
  <si>
    <t>GPS-ISEC
Flashee
Earned Value Analysis</t>
  </si>
  <si>
    <t>Budgeted Cost of Work (BCW)</t>
  </si>
  <si>
    <t>Actual Cost of Work (ACW)</t>
  </si>
  <si>
    <t>Earned Value Analysis</t>
  </si>
  <si>
    <t>Calendar (weeks)</t>
  </si>
  <si>
    <t>Baselined schedule</t>
  </si>
  <si>
    <t>Planned start</t>
  </si>
  <si>
    <t>Planned complete</t>
  </si>
  <si>
    <t>Start from previous start</t>
  </si>
  <si>
    <t>Planned duration (weeks)</t>
  </si>
  <si>
    <t>Estimated effort (hours)</t>
  </si>
  <si>
    <t>Actual start</t>
  </si>
  <si>
    <t>Actual complete</t>
  </si>
  <si>
    <t>Actual effort (hours)</t>
  </si>
  <si>
    <t>Actual value (hours)</t>
  </si>
  <si>
    <t xml:space="preserve">Baseline 1 </t>
  </si>
  <si>
    <t>Budget at Completion (BAC)</t>
  </si>
  <si>
    <t>Planned Value (PV)</t>
  </si>
  <si>
    <t>Earned Value (EV)</t>
  </si>
  <si>
    <t>WBS</t>
  </si>
  <si>
    <t>Live values</t>
  </si>
  <si>
    <t>Actual Cost (AC)</t>
  </si>
  <si>
    <t>Stage</t>
  </si>
  <si>
    <t>Task</t>
  </si>
  <si>
    <t>Subtask</t>
  </si>
  <si>
    <t>Notes</t>
  </si>
  <si>
    <t>Actual work expended (Mark with X when task completed)</t>
  </si>
  <si>
    <t>2.1. Requirements Specification</t>
  </si>
  <si>
    <t>2.1.1 Software Requirement Specification</t>
  </si>
  <si>
    <t>2.1.1.1 Analysis</t>
  </si>
  <si>
    <t>11 requirements, 8 use cases, ? mockups</t>
  </si>
  <si>
    <t>x</t>
  </si>
  <si>
    <t>2.1.1.2 Write</t>
  </si>
  <si>
    <t>2.1.1.3 Review</t>
  </si>
  <si>
    <t>Using Inspection method</t>
  </si>
  <si>
    <t>2.1.2 Risk Plan</t>
  </si>
  <si>
    <t>2.1.2.1 Analysis</t>
  </si>
  <si>
    <t>5-10 risks</t>
  </si>
  <si>
    <t>2.1.2.2 Write</t>
  </si>
  <si>
    <t>2.1.2.3 Review</t>
  </si>
  <si>
    <t>Using Deskcheck method</t>
  </si>
  <si>
    <t>2.1.3 Acceptance Test Plan</t>
  </si>
  <si>
    <t>2.1.3.1 Analysis</t>
  </si>
  <si>
    <t>same number as requirements</t>
  </si>
  <si>
    <t>2.1.3.2 Write</t>
  </si>
  <si>
    <t>2.1.3.3 Review</t>
  </si>
  <si>
    <t>2.1.4 Milestone M2.1 Report</t>
  </si>
  <si>
    <t>2.1.4.1 Analysis</t>
  </si>
  <si>
    <t>2.1.4.2 Write</t>
  </si>
  <si>
    <t>2.1.4.3 Review</t>
  </si>
  <si>
    <t>2.2. SW Development</t>
  </si>
  <si>
    <t>2.2.1 Software Architecture &amp; Design</t>
  </si>
  <si>
    <t>2.2.1.1 Analysis</t>
  </si>
  <si>
    <t>2.2.1.2 Design</t>
  </si>
  <si>
    <t>Architecture and class diagram</t>
  </si>
  <si>
    <t>2.2.1.3 Review</t>
  </si>
  <si>
    <t>2.2.2 Source Code</t>
  </si>
  <si>
    <t>2.2.2.1 Create Cards</t>
  </si>
  <si>
    <t>Unit testing</t>
  </si>
  <si>
    <t>2.2.2.2 Modify existing cards</t>
  </si>
  <si>
    <t>2.2.2.3 Topic Sorting</t>
  </si>
  <si>
    <t>2.2.2.4 Import-Export User Decks</t>
  </si>
  <si>
    <t>Integration Testing</t>
  </si>
  <si>
    <t>2.2.2.5 Practice Mode</t>
  </si>
  <si>
    <t>2.2.2.6 Search for certain card</t>
  </si>
  <si>
    <t>2.2.2.7 User Stats</t>
  </si>
  <si>
    <t>2.2.2.8 Annotations</t>
  </si>
  <si>
    <t>2.2.2.9 Tag via difficulty</t>
  </si>
  <si>
    <t>2.2.2.10 Card Design</t>
  </si>
  <si>
    <t>Acceptance testing</t>
  </si>
  <si>
    <t>2.2.2.11 UX Design</t>
  </si>
  <si>
    <t>2.2.2.12 Design the leaderbords</t>
  </si>
  <si>
    <t>2.2.2.13 Animations</t>
  </si>
  <si>
    <t>2.2.2.14 Easy to view/access tags</t>
  </si>
  <si>
    <t>2.2.2.15 Clearly visible difficulty of cards</t>
  </si>
  <si>
    <t>2.2.2.16 Easy visible practice time</t>
  </si>
  <si>
    <t>2.2.3 User Documentation</t>
  </si>
  <si>
    <t>2.2.3.1 Analysis</t>
  </si>
  <si>
    <t>Small manual for users to get started with the app</t>
  </si>
  <si>
    <t>2.2.3.2 Write</t>
  </si>
  <si>
    <t>2.2.3.3 Review</t>
  </si>
  <si>
    <t>2.2.4 Milestone M2.2 Report</t>
  </si>
  <si>
    <t>2.2.4.1 Analysis</t>
  </si>
  <si>
    <t>2.2.4.2 Write</t>
  </si>
  <si>
    <t>2.2.4.3 Review</t>
  </si>
  <si>
    <t>2.3. SW Acceptance</t>
  </si>
  <si>
    <t>2.3.1 Acceptance Test Report</t>
  </si>
  <si>
    <t>2.3.1.1 Analysis</t>
  </si>
  <si>
    <t>2.3.1.2 Write</t>
  </si>
  <si>
    <t>2.3.1.3 Review</t>
  </si>
  <si>
    <t>2.3.2 Quality Assessment Report</t>
  </si>
  <si>
    <t>2.3.2.1 Check quality control (metrics)</t>
  </si>
  <si>
    <t>We estimate it based on the number of metrics we are using to measure the quality of the project.</t>
  </si>
  <si>
    <t>2.3.2.2 Write</t>
  </si>
  <si>
    <t>2.3.2.3 Review</t>
  </si>
  <si>
    <t>2.3.3 Milestone M2.3 Report</t>
  </si>
  <si>
    <t>2.3.3.1 Analysis</t>
  </si>
  <si>
    <t>2.3.3.2 Write</t>
  </si>
  <si>
    <t>2.3.3.3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</si>
</sst>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&quot;/&quot;m&quot;/&quot;yyyy"/>
    <numFmt numFmtId="165" formatCode="d&quot;-&quot;mmm"/>
    <numFmt numFmtId="166" formatCode="m/d/yyyy\ h:mm:ss"/>
    <numFmt numFmtId="167" formatCode="yyyy/mm/dd"/>
  </numFmts>
  <fonts count="27">
    <font>
      <sz val="10"/>
      <color rgb="FF000000"/>
      <name val="Arial"/>
    </font>
    <font>
      <b/>
      <sz val="12"/>
      <color rgb="FFD9D9D9"/>
      <name val="Arial"/>
      <family val="2"/>
    </font>
    <font>
      <b/>
      <sz val="11"/>
      <name val="Arial"/>
      <family val="2"/>
    </font>
    <font>
      <b/>
      <sz val="12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8"/>
      <color rgb="FF6FA8DC"/>
      <name val="Arial"/>
      <family val="2"/>
    </font>
    <font>
      <sz val="10"/>
      <color rgb="FF000000"/>
      <name val="Arial"/>
      <family val="2"/>
    </font>
    <font>
      <b/>
      <sz val="10"/>
      <color rgb="FF7F6000"/>
      <name val="Arial"/>
      <family val="2"/>
    </font>
    <font>
      <b/>
      <sz val="8"/>
      <color rgb="FF7F6000"/>
      <name val="Arial"/>
      <family val="2"/>
    </font>
    <font>
      <sz val="8"/>
      <color rgb="FF7F6000"/>
      <name val="Arial"/>
      <family val="2"/>
    </font>
    <font>
      <b/>
      <sz val="10"/>
      <color rgb="FF38761D"/>
      <name val="Arial"/>
      <family val="2"/>
    </font>
    <font>
      <sz val="8"/>
      <color rgb="FF38761D"/>
      <name val="Arial"/>
      <family val="2"/>
    </font>
    <font>
      <b/>
      <sz val="10"/>
      <color rgb="FF990000"/>
      <name val="Arial"/>
      <family val="2"/>
    </font>
    <font>
      <sz val="8"/>
      <color rgb="FF990000"/>
      <name val="Arial"/>
      <family val="2"/>
    </font>
    <font>
      <sz val="10"/>
      <color rgb="FF990000"/>
      <name val="Arial"/>
      <family val="2"/>
    </font>
    <font>
      <b/>
      <sz val="10"/>
      <color rgb="FF1C4587"/>
      <name val="Arial"/>
      <family val="2"/>
    </font>
    <font>
      <sz val="8"/>
      <color rgb="FF1C4587"/>
      <name val="Arial"/>
      <family val="2"/>
    </font>
    <font>
      <sz val="10"/>
      <color rgb="FF0B5394"/>
      <name val="Arial"/>
      <family val="2"/>
    </font>
    <font>
      <sz val="10"/>
      <color rgb="FFCCCCCC"/>
      <name val="Arial"/>
      <family val="2"/>
    </font>
    <font>
      <sz val="10"/>
      <color rgb="FFB45F06"/>
      <name val="Arial"/>
      <family val="2"/>
    </font>
    <font>
      <sz val="10"/>
      <color rgb="FF741B47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A61C00"/>
        <bgColor rgb="FFA61C00"/>
      </patternFill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990000"/>
        <bgColor rgb="FF990000"/>
      </patternFill>
    </fill>
    <fill>
      <patternFill patternType="solid">
        <fgColor rgb="FF6FA8DC"/>
        <bgColor rgb="FF6FA8D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DDDDDD"/>
        <bgColor rgb="FFDDDDDD"/>
      </patternFill>
    </fill>
    <fill>
      <patternFill patternType="solid">
        <fgColor rgb="FFF1C232"/>
        <bgColor rgb="FFF1C232"/>
      </patternFill>
    </fill>
    <fill>
      <patternFill patternType="solid">
        <fgColor rgb="FFC2D1F0"/>
        <bgColor rgb="FFC2D1F0"/>
      </patternFill>
    </fill>
    <fill>
      <patternFill patternType="solid">
        <fgColor rgb="FFD9D9D9"/>
        <bgColor rgb="FFD9D9D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0" tint="-0.249977111117893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B7B7B7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7" fillId="7" borderId="0" xfId="0" applyFont="1" applyFill="1" applyAlignment="1">
      <alignment horizontal="center"/>
    </xf>
    <xf numFmtId="0" fontId="5" fillId="4" borderId="0" xfId="0" applyFont="1" applyFill="1"/>
    <xf numFmtId="0" fontId="5" fillId="15" borderId="0" xfId="0" applyFont="1" applyFill="1"/>
    <xf numFmtId="165" fontId="24" fillId="0" borderId="2" xfId="0" applyNumberFormat="1" applyFont="1" applyBorder="1" applyAlignment="1">
      <alignment horizontal="center"/>
    </xf>
    <xf numFmtId="165" fontId="24" fillId="7" borderId="2" xfId="0" applyNumberFormat="1" applyFont="1" applyFill="1" applyBorder="1" applyAlignment="1">
      <alignment horizontal="center"/>
    </xf>
    <xf numFmtId="165" fontId="24" fillId="7" borderId="0" xfId="0" applyNumberFormat="1" applyFont="1" applyFill="1" applyAlignment="1">
      <alignment horizontal="center"/>
    </xf>
    <xf numFmtId="0" fontId="19" fillId="9" borderId="3" xfId="0" applyFont="1" applyFill="1" applyBorder="1"/>
    <xf numFmtId="164" fontId="19" fillId="18" borderId="3" xfId="0" applyNumberFormat="1" applyFont="1" applyFill="1" applyBorder="1"/>
    <xf numFmtId="164" fontId="19" fillId="13" borderId="3" xfId="0" applyNumberFormat="1" applyFont="1" applyFill="1" applyBorder="1"/>
    <xf numFmtId="0" fontId="19" fillId="8" borderId="3" xfId="0" applyFont="1" applyFill="1" applyBorder="1"/>
    <xf numFmtId="0" fontId="19" fillId="9" borderId="3" xfId="0" applyFont="1" applyFill="1" applyBorder="1" applyAlignment="1">
      <alignment horizontal="center"/>
    </xf>
    <xf numFmtId="164" fontId="19" fillId="14" borderId="3" xfId="0" applyNumberFormat="1" applyFont="1" applyFill="1" applyBorder="1"/>
    <xf numFmtId="0" fontId="19" fillId="14" borderId="3" xfId="0" applyFont="1" applyFill="1" applyBorder="1" applyAlignment="1">
      <alignment horizontal="center"/>
    </xf>
    <xf numFmtId="0" fontId="19" fillId="13" borderId="3" xfId="0" applyFont="1" applyFill="1" applyBorder="1" applyAlignment="1">
      <alignment horizontal="center"/>
    </xf>
    <xf numFmtId="0" fontId="20" fillId="17" borderId="3" xfId="0" applyFont="1" applyFill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21" fillId="9" borderId="3" xfId="0" applyFont="1" applyFill="1" applyBorder="1"/>
    <xf numFmtId="0" fontId="21" fillId="9" borderId="3" xfId="0" applyFont="1" applyFill="1" applyBorder="1" applyAlignment="1">
      <alignment horizontal="center"/>
    </xf>
    <xf numFmtId="0" fontId="22" fillId="9" borderId="3" xfId="0" applyFont="1" applyFill="1" applyBorder="1" applyAlignment="1">
      <alignment horizontal="center"/>
    </xf>
    <xf numFmtId="0" fontId="5" fillId="9" borderId="3" xfId="0" applyFont="1" applyFill="1" applyBorder="1"/>
    <xf numFmtId="0" fontId="5" fillId="9" borderId="3" xfId="0" applyFont="1" applyFill="1" applyBorder="1" applyAlignment="1">
      <alignment horizontal="center"/>
    </xf>
    <xf numFmtId="0" fontId="2" fillId="11" borderId="3" xfId="0" applyFont="1" applyFill="1" applyBorder="1"/>
    <xf numFmtId="164" fontId="16" fillId="8" borderId="3" xfId="0" applyNumberFormat="1" applyFont="1" applyFill="1" applyBorder="1" applyAlignment="1">
      <alignment horizontal="center"/>
    </xf>
    <xf numFmtId="0" fontId="16" fillId="8" borderId="3" xfId="0" applyFont="1" applyFill="1" applyBorder="1" applyAlignment="1">
      <alignment horizontal="center"/>
    </xf>
    <xf numFmtId="0" fontId="17" fillId="8" borderId="3" xfId="0" applyFont="1" applyFill="1" applyBorder="1" applyAlignment="1">
      <alignment horizontal="right"/>
    </xf>
    <xf numFmtId="0" fontId="18" fillId="16" borderId="3" xfId="0" applyFont="1" applyFill="1" applyBorder="1" applyAlignment="1">
      <alignment horizontal="center"/>
    </xf>
    <xf numFmtId="0" fontId="18" fillId="8" borderId="3" xfId="0" applyFont="1" applyFill="1" applyBorder="1" applyAlignment="1">
      <alignment horizontal="center"/>
    </xf>
    <xf numFmtId="0" fontId="4" fillId="11" borderId="3" xfId="0" applyFont="1" applyFill="1" applyBorder="1"/>
    <xf numFmtId="164" fontId="5" fillId="0" borderId="3" xfId="0" applyNumberFormat="1" applyFont="1" applyBorder="1" applyAlignment="1">
      <alignment horizontal="right"/>
    </xf>
    <xf numFmtId="166" fontId="8" fillId="0" borderId="3" xfId="0" applyNumberFormat="1" applyFont="1" applyBorder="1" applyAlignment="1">
      <alignment horizontal="center"/>
    </xf>
    <xf numFmtId="0" fontId="9" fillId="8" borderId="3" xfId="0" applyFont="1" applyFill="1" applyBorder="1" applyAlignment="1">
      <alignment horizontal="right"/>
    </xf>
    <xf numFmtId="0" fontId="10" fillId="9" borderId="3" xfId="0" applyFont="1" applyFill="1" applyBorder="1" applyAlignment="1">
      <alignment horizontal="center"/>
    </xf>
    <xf numFmtId="0" fontId="11" fillId="10" borderId="3" xfId="0" applyFont="1" applyFill="1" applyBorder="1" applyAlignment="1">
      <alignment horizontal="center"/>
    </xf>
    <xf numFmtId="167" fontId="8" fillId="0" borderId="3" xfId="0" applyNumberFormat="1" applyFont="1" applyBorder="1" applyAlignment="1">
      <alignment horizontal="center"/>
    </xf>
    <xf numFmtId="164" fontId="8" fillId="0" borderId="3" xfId="0" applyNumberFormat="1" applyFont="1" applyBorder="1" applyAlignment="1">
      <alignment horizontal="center"/>
    </xf>
    <xf numFmtId="9" fontId="4" fillId="0" borderId="3" xfId="0" applyNumberFormat="1" applyFont="1" applyBorder="1" applyAlignment="1">
      <alignment horizontal="center"/>
    </xf>
    <xf numFmtId="0" fontId="5" fillId="0" borderId="3" xfId="0" applyFont="1" applyBorder="1"/>
    <xf numFmtId="0" fontId="12" fillId="8" borderId="3" xfId="0" applyFont="1" applyFill="1" applyBorder="1" applyAlignment="1">
      <alignment horizontal="right"/>
    </xf>
    <xf numFmtId="0" fontId="13" fillId="16" borderId="3" xfId="0" applyFont="1" applyFill="1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14" fillId="8" borderId="3" xfId="0" applyFont="1" applyFill="1" applyBorder="1" applyAlignment="1">
      <alignment horizontal="right"/>
    </xf>
    <xf numFmtId="0" fontId="15" fillId="16" borderId="3" xfId="0" applyFont="1" applyFill="1" applyBorder="1" applyAlignment="1">
      <alignment horizontal="center"/>
    </xf>
    <xf numFmtId="0" fontId="15" fillId="8" borderId="3" xfId="0" applyFont="1" applyFill="1" applyBorder="1" applyAlignment="1">
      <alignment horizontal="center"/>
    </xf>
    <xf numFmtId="165" fontId="24" fillId="0" borderId="0" xfId="0" applyNumberFormat="1" applyFont="1" applyAlignment="1">
      <alignment horizontal="center"/>
    </xf>
    <xf numFmtId="0" fontId="25" fillId="0" borderId="0" xfId="0" applyFont="1"/>
    <xf numFmtId="0" fontId="5" fillId="0" borderId="3" xfId="0" applyFont="1" applyBorder="1" applyAlignment="1">
      <alignment horizontal="right"/>
    </xf>
    <xf numFmtId="0" fontId="0" fillId="0" borderId="3" xfId="0" applyBorder="1"/>
    <xf numFmtId="0" fontId="5" fillId="0" borderId="3" xfId="0" applyFont="1" applyBorder="1" applyAlignment="1">
      <alignment horizontal="center"/>
    </xf>
    <xf numFmtId="0" fontId="5" fillId="0" borderId="0" xfId="0" applyFont="1"/>
    <xf numFmtId="0" fontId="5" fillId="0" borderId="5" xfId="0" applyFont="1" applyBorder="1"/>
    <xf numFmtId="0" fontId="4" fillId="11" borderId="6" xfId="0" applyFont="1" applyFill="1" applyBorder="1"/>
    <xf numFmtId="0" fontId="5" fillId="0" borderId="7" xfId="0" applyFont="1" applyBorder="1"/>
    <xf numFmtId="14" fontId="26" fillId="19" borderId="0" xfId="0" applyNumberFormat="1" applyFont="1" applyFill="1" applyAlignment="1">
      <alignment wrapText="1"/>
    </xf>
    <xf numFmtId="0" fontId="26" fillId="19" borderId="0" xfId="0" applyFont="1" applyFill="1"/>
    <xf numFmtId="0" fontId="5" fillId="0" borderId="4" xfId="0" applyFont="1" applyBorder="1"/>
    <xf numFmtId="164" fontId="19" fillId="13" borderId="5" xfId="0" applyNumberFormat="1" applyFont="1" applyFill="1" applyBorder="1"/>
    <xf numFmtId="0" fontId="8" fillId="0" borderId="0" xfId="0" applyFont="1"/>
    <xf numFmtId="164" fontId="5" fillId="20" borderId="3" xfId="0" applyNumberFormat="1" applyFont="1" applyFill="1" applyBorder="1" applyAlignment="1">
      <alignment horizontal="center"/>
    </xf>
    <xf numFmtId="0" fontId="5" fillId="20" borderId="3" xfId="0" applyFont="1" applyFill="1" applyBorder="1" applyAlignment="1">
      <alignment horizontal="center"/>
    </xf>
    <xf numFmtId="0" fontId="19" fillId="13" borderId="4" xfId="0" applyFont="1" applyFill="1" applyBorder="1" applyAlignment="1">
      <alignment horizontal="center"/>
    </xf>
    <xf numFmtId="0" fontId="20" fillId="17" borderId="5" xfId="0" applyFont="1" applyFill="1" applyBorder="1" applyAlignment="1">
      <alignment horizontal="center"/>
    </xf>
    <xf numFmtId="0" fontId="0" fillId="0" borderId="7" xfId="0" applyBorder="1"/>
    <xf numFmtId="0" fontId="8" fillId="21" borderId="0" xfId="0" applyFont="1" applyFill="1" applyAlignment="1">
      <alignment wrapText="1"/>
    </xf>
    <xf numFmtId="0" fontId="4" fillId="12" borderId="6" xfId="0" applyFont="1" applyFill="1" applyBorder="1"/>
    <xf numFmtId="0" fontId="14" fillId="8" borderId="3" xfId="0" applyFont="1" applyFill="1" applyBorder="1" applyAlignment="1">
      <alignment horizontal="right"/>
    </xf>
    <xf numFmtId="0" fontId="0" fillId="0" borderId="3" xfId="0" applyBorder="1" applyAlignment="1"/>
    <xf numFmtId="0" fontId="2" fillId="7" borderId="3" xfId="0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center"/>
    </xf>
    <xf numFmtId="164" fontId="2" fillId="5" borderId="3" xfId="0" applyNumberFormat="1" applyFont="1" applyFill="1" applyBorder="1" applyAlignment="1">
      <alignment horizontal="center"/>
    </xf>
    <xf numFmtId="0" fontId="2" fillId="3" borderId="0" xfId="0" applyFont="1" applyFill="1" applyAlignment="1"/>
    <xf numFmtId="0" fontId="0" fillId="0" borderId="0" xfId="0" applyAlignment="1"/>
    <xf numFmtId="164" fontId="2" fillId="4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4" fillId="7" borderId="1" xfId="0" applyFont="1" applyFill="1" applyBorder="1" applyAlignment="1">
      <alignment horizontal="center"/>
    </xf>
    <xf numFmtId="0" fontId="5" fillId="0" borderId="2" xfId="0" applyFont="1" applyBorder="1" applyAlignment="1"/>
    <xf numFmtId="164" fontId="4" fillId="5" borderId="0" xfId="0" applyNumberFormat="1" applyFont="1" applyFill="1" applyAlignment="1">
      <alignment horizontal="center" wrapText="1"/>
    </xf>
    <xf numFmtId="164" fontId="4" fillId="4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1" fillId="2" borderId="0" xfId="0" applyFont="1" applyFill="1" applyAlignment="1">
      <alignment vertical="top" wrapText="1"/>
    </xf>
    <xf numFmtId="0" fontId="3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wrapText="1"/>
    </xf>
    <xf numFmtId="164" fontId="2" fillId="5" borderId="0" xfId="0" applyNumberFormat="1" applyFont="1" applyFill="1" applyAlignment="1">
      <alignment horizontal="center"/>
    </xf>
  </cellXfs>
  <cellStyles count="1">
    <cellStyle name="Normal" xfId="0" builtinId="0"/>
  </cellStyles>
  <dxfs count="34">
    <dxf>
      <font>
        <color theme="5" tint="-0.499984740745262"/>
      </font>
    </dxf>
    <dxf>
      <font>
        <color rgb="FF5C337D"/>
      </font>
    </dxf>
    <dxf>
      <font>
        <color theme="4" tint="-0.499984740745262"/>
      </font>
    </dxf>
    <dxf>
      <font>
        <color theme="5" tint="-0.499984740745262"/>
      </font>
    </dxf>
    <dxf>
      <font>
        <color rgb="FF5C337D"/>
      </font>
    </dxf>
    <dxf>
      <font>
        <color theme="4" tint="-0.499984740745262"/>
      </font>
    </dxf>
    <dxf>
      <font>
        <color theme="5" tint="-0.499984740745262"/>
      </font>
    </dxf>
    <dxf>
      <font>
        <color rgb="FF5C337D"/>
      </font>
    </dxf>
    <dxf>
      <font>
        <color theme="4" tint="-0.499984740745262"/>
      </font>
    </dxf>
    <dxf>
      <font>
        <color theme="5" tint="-0.499984740745262"/>
      </font>
    </dxf>
    <dxf>
      <font>
        <color rgb="FF5C337D"/>
      </font>
    </dxf>
    <dxf>
      <font>
        <color theme="4" tint="-0.499984740745262"/>
      </font>
    </dxf>
    <dxf>
      <font>
        <color theme="5" tint="-0.499984740745262"/>
      </font>
    </dxf>
    <dxf>
      <font>
        <color rgb="FF5C337D"/>
      </font>
    </dxf>
    <dxf>
      <font>
        <color theme="4" tint="-0.499984740745262"/>
      </font>
    </dxf>
    <dxf>
      <font>
        <color theme="5" tint="-0.499984740745262"/>
      </font>
    </dxf>
    <dxf>
      <font>
        <color rgb="FF5C337D"/>
      </font>
    </dxf>
    <dxf>
      <font>
        <color theme="4" tint="-0.499984740745262"/>
      </font>
    </dxf>
    <dxf>
      <font>
        <color rgb="FFFFFFFF"/>
      </font>
      <fill>
        <patternFill patternType="solid">
          <fgColor rgb="FF3D85C6"/>
          <bgColor rgb="FF3D85C6"/>
        </patternFill>
      </fill>
    </dxf>
    <dxf>
      <font>
        <color rgb="FFFFFFFF"/>
      </font>
      <fill>
        <patternFill patternType="solid">
          <fgColor rgb="FF3D85C6"/>
          <bgColor rgb="FF3D85C6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ont>
        <color theme="0" tint="-0.14996795556505021"/>
      </font>
      <fill>
        <patternFill patternType="solid">
          <fgColor rgb="FFD9D9D9"/>
          <bgColor theme="0" tint="-0.14996795556505021"/>
        </patternFill>
      </fill>
    </dxf>
    <dxf>
      <font>
        <color rgb="FFFFFFFF"/>
      </font>
      <fill>
        <patternFill patternType="solid">
          <fgColor rgb="FF3D85C6"/>
          <bgColor rgb="FF3D85C6"/>
        </patternFill>
      </fill>
    </dxf>
    <dxf>
      <font>
        <color rgb="FFFFFFFF"/>
      </font>
      <fill>
        <patternFill patternType="solid">
          <fgColor rgb="FF6AA84F"/>
          <bgColor rgb="FF6AA84F"/>
        </patternFill>
      </fill>
    </dxf>
    <dxf>
      <font>
        <color rgb="FFFFFFFF"/>
      </font>
      <fill>
        <patternFill patternType="solid">
          <fgColor rgb="FF45818E"/>
          <bgColor rgb="FF45818E"/>
        </patternFill>
      </fill>
    </dxf>
    <dxf>
      <font>
        <color rgb="FFDDDDDD"/>
      </font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ont>
        <color theme="0" tint="-0.14996795556505021"/>
      </font>
      <fill>
        <patternFill patternType="solid">
          <fgColor rgb="FFD9D9D9"/>
          <bgColor theme="0" tint="-0.14996795556505021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ont>
        <color rgb="FFD9D9D9"/>
      </font>
      <fill>
        <patternFill patternType="solid">
          <fgColor rgb="FFD9D9D9"/>
          <bgColor rgb="FFD9D9D9"/>
        </patternFill>
      </fill>
    </dxf>
    <dxf>
      <font>
        <color rgb="FFD9D9D9"/>
      </font>
      <fill>
        <patternFill patternType="solid">
          <bgColor theme="0" tint="-0.14996795556505021"/>
        </patternFill>
      </fill>
    </dxf>
  </dxfs>
  <tableStyles count="0" defaultTableStyle="TableStyleMedium2" defaultPivotStyle="PivotStyleLight16"/>
  <colors>
    <mruColors>
      <color rgb="FF5C33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eetMetadata" Target="metadata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areaChart>
        <c:grouping val="standard"/>
        <c:varyColors val="1"/>
        <c:ser>
          <c:idx val="0"/>
          <c:order val="0"/>
          <c:tx>
            <c:strRef>
              <c:f>Gantt!$M$4</c:f>
              <c:strCache>
                <c:ptCount val="1"/>
                <c:pt idx="0">
                  <c:v>Budget at Completion (BAC)</c:v>
                </c:pt>
              </c:strCache>
            </c:strRef>
          </c:tx>
          <c:spPr>
            <a:solidFill>
              <a:srgbClr val="3366CC">
                <a:alpha val="30000"/>
              </a:srgbClr>
            </a:solidFill>
            <a:ln w="19050" cmpd="sng">
              <a:solidFill>
                <a:srgbClr val="3366CC"/>
              </a:solidFill>
            </a:ln>
          </c:spPr>
          <c:cat>
            <c:strRef>
              <c:f>Gantt!$N$3:$U$3</c:f>
              <c:strCache>
                <c:ptCount val="8"/>
                <c:pt idx="0">
                  <c:v>07-12-2021</c:v>
                </c:pt>
                <c:pt idx="1">
                  <c:v>14-12-2021</c:v>
                </c:pt>
                <c:pt idx="2">
                  <c:v>21-12-2021</c:v>
                </c:pt>
                <c:pt idx="3">
                  <c:v>28-12-2021</c:v>
                </c:pt>
                <c:pt idx="4">
                  <c:v>04-01-2022</c:v>
                </c:pt>
                <c:pt idx="5">
                  <c:v>11-01-2022</c:v>
                </c:pt>
                <c:pt idx="6">
                  <c:v>18-01-2022</c:v>
                </c:pt>
                <c:pt idx="7">
                  <c:v>25-01-2022</c:v>
                </c:pt>
              </c:strCache>
            </c:strRef>
          </c:cat>
          <c:val>
            <c:numRef>
              <c:f>Gantt!$N$4:$U$4</c:f>
              <c:numCache>
                <c:formatCode>General</c:formatCode>
                <c:ptCount val="8"/>
                <c:pt idx="0">
                  <c:v>140</c:v>
                </c:pt>
                <c:pt idx="1">
                  <c:v>140</c:v>
                </c:pt>
                <c:pt idx="2">
                  <c:v>140</c:v>
                </c:pt>
                <c:pt idx="3">
                  <c:v>140</c:v>
                </c:pt>
                <c:pt idx="4">
                  <c:v>140</c:v>
                </c:pt>
                <c:pt idx="5">
                  <c:v>140</c:v>
                </c:pt>
                <c:pt idx="6">
                  <c:v>140</c:v>
                </c:pt>
                <c:pt idx="7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FA-4D0B-B44B-07ECCA6E2B8E}"/>
            </c:ext>
          </c:extLst>
        </c:ser>
        <c:ser>
          <c:idx val="1"/>
          <c:order val="1"/>
          <c:tx>
            <c:strRef>
              <c:f>Gantt!$M$5</c:f>
              <c:strCache>
                <c:ptCount val="1"/>
                <c:pt idx="0">
                  <c:v>Planned Value (PV)</c:v>
                </c:pt>
              </c:strCache>
            </c:strRef>
          </c:tx>
          <c:spPr>
            <a:solidFill>
              <a:srgbClr val="DC3912">
                <a:alpha val="30000"/>
              </a:srgbClr>
            </a:solidFill>
            <a:ln w="19050" cmpd="sng">
              <a:solidFill>
                <a:srgbClr val="DC3912"/>
              </a:solidFill>
            </a:ln>
          </c:spPr>
          <c:cat>
            <c:strRef>
              <c:f>Gantt!$N$3:$U$3</c:f>
              <c:strCache>
                <c:ptCount val="8"/>
                <c:pt idx="0">
                  <c:v>07-12-2021</c:v>
                </c:pt>
                <c:pt idx="1">
                  <c:v>14-12-2021</c:v>
                </c:pt>
                <c:pt idx="2">
                  <c:v>21-12-2021</c:v>
                </c:pt>
                <c:pt idx="3">
                  <c:v>28-12-2021</c:v>
                </c:pt>
                <c:pt idx="4">
                  <c:v>04-01-2022</c:v>
                </c:pt>
                <c:pt idx="5">
                  <c:v>11-01-2022</c:v>
                </c:pt>
                <c:pt idx="6">
                  <c:v>18-01-2022</c:v>
                </c:pt>
                <c:pt idx="7">
                  <c:v>25-01-2022</c:v>
                </c:pt>
              </c:strCache>
            </c:strRef>
          </c:cat>
          <c:val>
            <c:numRef>
              <c:f>Gantt!$N$5:$U$5</c:f>
              <c:numCache>
                <c:formatCode>General</c:formatCode>
                <c:ptCount val="8"/>
                <c:pt idx="0">
                  <c:v>0</c:v>
                </c:pt>
                <c:pt idx="1">
                  <c:v>19</c:v>
                </c:pt>
                <c:pt idx="2">
                  <c:v>40</c:v>
                </c:pt>
                <c:pt idx="3">
                  <c:v>62</c:v>
                </c:pt>
                <c:pt idx="4">
                  <c:v>82</c:v>
                </c:pt>
                <c:pt idx="5">
                  <c:v>103</c:v>
                </c:pt>
                <c:pt idx="6">
                  <c:v>124</c:v>
                </c:pt>
                <c:pt idx="7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FA-4D0B-B44B-07ECCA6E2B8E}"/>
            </c:ext>
          </c:extLst>
        </c:ser>
        <c:ser>
          <c:idx val="2"/>
          <c:order val="2"/>
          <c:tx>
            <c:strRef>
              <c:f>Gantt!$M$6</c:f>
              <c:strCache>
                <c:ptCount val="1"/>
                <c:pt idx="0">
                  <c:v>Earned Value (EV)</c:v>
                </c:pt>
              </c:strCache>
            </c:strRef>
          </c:tx>
          <c:spPr>
            <a:solidFill>
              <a:srgbClr val="FF9900">
                <a:alpha val="30000"/>
              </a:srgbClr>
            </a:solidFill>
            <a:ln w="19050" cmpd="sng">
              <a:solidFill>
                <a:srgbClr val="FF9900"/>
              </a:solidFill>
            </a:ln>
          </c:spPr>
          <c:cat>
            <c:strRef>
              <c:f>Gantt!$N$3:$U$3</c:f>
              <c:strCache>
                <c:ptCount val="8"/>
                <c:pt idx="0">
                  <c:v>07-12-2021</c:v>
                </c:pt>
                <c:pt idx="1">
                  <c:v>14-12-2021</c:v>
                </c:pt>
                <c:pt idx="2">
                  <c:v>21-12-2021</c:v>
                </c:pt>
                <c:pt idx="3">
                  <c:v>28-12-2021</c:v>
                </c:pt>
                <c:pt idx="4">
                  <c:v>04-01-2022</c:v>
                </c:pt>
                <c:pt idx="5">
                  <c:v>11-01-2022</c:v>
                </c:pt>
                <c:pt idx="6">
                  <c:v>18-01-2022</c:v>
                </c:pt>
                <c:pt idx="7">
                  <c:v>25-01-2022</c:v>
                </c:pt>
              </c:strCache>
            </c:strRef>
          </c:cat>
          <c:val>
            <c:numRef>
              <c:f>Gantt!$N$6:$U$6</c:f>
              <c:numCache>
                <c:formatCode>General</c:formatCode>
                <c:ptCount val="8"/>
                <c:pt idx="0">
                  <c:v>0</c:v>
                </c:pt>
                <c:pt idx="1">
                  <c:v>19</c:v>
                </c:pt>
                <c:pt idx="2">
                  <c:v>40</c:v>
                </c:pt>
                <c:pt idx="3">
                  <c:v>47</c:v>
                </c:pt>
                <c:pt idx="4">
                  <c:v>54</c:v>
                </c:pt>
                <c:pt idx="5">
                  <c:v>112</c:v>
                </c:pt>
                <c:pt idx="6">
                  <c:v>119</c:v>
                </c:pt>
                <c:pt idx="7">
                  <c:v>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FA-4D0B-B44B-07ECCA6E2B8E}"/>
            </c:ext>
          </c:extLst>
        </c:ser>
        <c:ser>
          <c:idx val="3"/>
          <c:order val="3"/>
          <c:tx>
            <c:strRef>
              <c:f>Gantt!$M$7</c:f>
              <c:strCache>
                <c:ptCount val="1"/>
                <c:pt idx="0">
                  <c:v>Actual Cost (AC)</c:v>
                </c:pt>
              </c:strCache>
            </c:strRef>
          </c:tx>
          <c:spPr>
            <a:solidFill>
              <a:srgbClr val="109618">
                <a:alpha val="30000"/>
              </a:srgbClr>
            </a:solidFill>
            <a:ln w="19050" cmpd="sng">
              <a:solidFill>
                <a:srgbClr val="109618"/>
              </a:solidFill>
            </a:ln>
          </c:spPr>
          <c:cat>
            <c:strRef>
              <c:f>Gantt!$N$3:$U$3</c:f>
              <c:strCache>
                <c:ptCount val="8"/>
                <c:pt idx="0">
                  <c:v>07-12-2021</c:v>
                </c:pt>
                <c:pt idx="1">
                  <c:v>14-12-2021</c:v>
                </c:pt>
                <c:pt idx="2">
                  <c:v>21-12-2021</c:v>
                </c:pt>
                <c:pt idx="3">
                  <c:v>28-12-2021</c:v>
                </c:pt>
                <c:pt idx="4">
                  <c:v>04-01-2022</c:v>
                </c:pt>
                <c:pt idx="5">
                  <c:v>11-01-2022</c:v>
                </c:pt>
                <c:pt idx="6">
                  <c:v>18-01-2022</c:v>
                </c:pt>
                <c:pt idx="7">
                  <c:v>25-01-2022</c:v>
                </c:pt>
              </c:strCache>
            </c:strRef>
          </c:cat>
          <c:val>
            <c:numRef>
              <c:f>Gantt!$N$7:$U$7</c:f>
              <c:numCache>
                <c:formatCode>General</c:formatCode>
                <c:ptCount val="8"/>
                <c:pt idx="0">
                  <c:v>0</c:v>
                </c:pt>
                <c:pt idx="1">
                  <c:v>15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95</c:v>
                </c:pt>
                <c:pt idx="6">
                  <c:v>102</c:v>
                </c:pt>
                <c:pt idx="7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FA-4D0B-B44B-07ECCA6E2B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2200673"/>
        <c:axId val="277774736"/>
      </c:areaChart>
      <c:catAx>
        <c:axId val="12622006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endParaRPr lang="pt-P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1800000"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  <a:endParaRPr lang="es-ES"/>
          </a:p>
        </c:txPr>
        <c:crossAx val="277774736"/>
        <c:crosses val="autoZero"/>
        <c:auto val="1"/>
        <c:lblAlgn val="ctr"/>
        <c:lblOffset val="100"/>
        <c:noMultiLvlLbl val="1"/>
      </c:catAx>
      <c:valAx>
        <c:axId val="2777747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endParaRPr lang="pt-P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  <a:endParaRPr lang="es-ES"/>
          </a:p>
        </c:txPr>
        <c:crossAx val="1262200673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Arial"/>
            </a:defRPr>
          </a:pPr>
          <a:endParaRPr lang="es-ES"/>
        </a:p>
      </c:txPr>
    </c:legend>
    <c:plotVisOnly val="1"/>
    <c:dispBlanksAs val="zero"/>
    <c:showDLblsOverMax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7"/>
  <sheetViews>
    <sheetView tabSelected="1" zoomScaleNormal="100" workbookViewId="0">
      <pane xSplit="3" ySplit="7" topLeftCell="K28" activePane="bottomRight" state="frozen"/>
      <selection pane="topRight" activeCell="D1" sqref="D1"/>
      <selection pane="bottomLeft" activeCell="A8" sqref="A8"/>
      <selection pane="bottomRight" activeCell="T45" sqref="A45:T45"/>
    </sheetView>
  </sheetViews>
  <sheetFormatPr baseColWidth="10" defaultColWidth="14.42578125" defaultRowHeight="15.75" customHeight="1"/>
  <cols>
    <col min="1" max="1" width="26.7109375" style="45" customWidth="1"/>
    <col min="2" max="2" width="36.42578125" style="45" customWidth="1"/>
    <col min="3" max="3" width="31.5703125" style="45" customWidth="1"/>
    <col min="4" max="5" width="10.28515625" customWidth="1"/>
    <col min="6" max="8" width="10.7109375" customWidth="1"/>
    <col min="9" max="11" width="10.28515625" customWidth="1"/>
    <col min="12" max="12" width="9.42578125" customWidth="1"/>
    <col min="13" max="13" width="54.42578125" customWidth="1"/>
    <col min="14" max="27" width="6.28515625" customWidth="1"/>
    <col min="28" max="28" width="2.28515625" customWidth="1"/>
  </cols>
  <sheetData>
    <row r="1" spans="1:28" ht="19.149999999999999" customHeight="1">
      <c r="A1" s="79" t="s">
        <v>0</v>
      </c>
      <c r="B1" s="70"/>
      <c r="C1" s="71"/>
      <c r="D1" s="72" t="s">
        <v>1</v>
      </c>
      <c r="E1" s="71"/>
      <c r="F1" s="71"/>
      <c r="G1" s="71"/>
      <c r="H1" s="71"/>
      <c r="I1" s="82" t="s">
        <v>2</v>
      </c>
      <c r="J1" s="71"/>
      <c r="K1" s="71"/>
      <c r="L1" s="71"/>
      <c r="M1" s="80" t="s">
        <v>3</v>
      </c>
      <c r="N1" s="74" t="s">
        <v>4</v>
      </c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6"/>
    </row>
    <row r="2" spans="1:28" ht="19.149999999999999" customHeight="1">
      <c r="A2" s="71"/>
      <c r="B2" s="73" t="s">
        <v>5</v>
      </c>
      <c r="C2" s="71"/>
      <c r="D2" s="77" t="s">
        <v>6</v>
      </c>
      <c r="E2" s="77" t="s">
        <v>7</v>
      </c>
      <c r="F2" s="78" t="s">
        <v>8</v>
      </c>
      <c r="G2" s="78" t="s">
        <v>9</v>
      </c>
      <c r="H2" s="78" t="s">
        <v>10</v>
      </c>
      <c r="I2" s="76" t="s">
        <v>11</v>
      </c>
      <c r="J2" s="76" t="s">
        <v>12</v>
      </c>
      <c r="K2" s="81" t="s">
        <v>13</v>
      </c>
      <c r="L2" s="81" t="s">
        <v>14</v>
      </c>
      <c r="M2" s="71"/>
      <c r="N2" s="4">
        <v>44537</v>
      </c>
      <c r="O2" s="5">
        <f t="shared" ref="O2:S2" si="0">N2+7</f>
        <v>44544</v>
      </c>
      <c r="P2" s="5">
        <f t="shared" si="0"/>
        <v>44551</v>
      </c>
      <c r="Q2" s="5">
        <f t="shared" si="0"/>
        <v>44558</v>
      </c>
      <c r="R2" s="5">
        <f t="shared" si="0"/>
        <v>44565</v>
      </c>
      <c r="S2" s="5">
        <f t="shared" si="0"/>
        <v>44572</v>
      </c>
      <c r="T2" s="5">
        <f t="shared" ref="T2" si="1">S2+7</f>
        <v>44579</v>
      </c>
      <c r="U2" s="5">
        <f>T2+7</f>
        <v>44586</v>
      </c>
      <c r="V2" s="5"/>
      <c r="W2" s="5"/>
      <c r="X2" s="5"/>
      <c r="Y2" s="5"/>
      <c r="Z2" s="5"/>
      <c r="AA2" s="5"/>
      <c r="AB2" s="6"/>
    </row>
    <row r="3" spans="1:28" ht="19.149999999999999" customHeight="1">
      <c r="A3" s="71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1" t="str">
        <f>TEXT(N2,"dd-mm-aaaa")</f>
        <v>07-12-2021</v>
      </c>
      <c r="O3" s="1" t="str">
        <f t="shared" ref="O3:AA3" si="2">TEXT(O2,"dd-mm-aaaa")</f>
        <v>14-12-2021</v>
      </c>
      <c r="P3" s="1" t="str">
        <f t="shared" si="2"/>
        <v>21-12-2021</v>
      </c>
      <c r="Q3" s="1" t="str">
        <f t="shared" si="2"/>
        <v>28-12-2021</v>
      </c>
      <c r="R3" s="1" t="str">
        <f t="shared" si="2"/>
        <v>04-01-2022</v>
      </c>
      <c r="S3" s="1" t="str">
        <f t="shared" si="2"/>
        <v>11-01-2022</v>
      </c>
      <c r="T3" s="1" t="str">
        <f t="shared" si="2"/>
        <v>18-01-2022</v>
      </c>
      <c r="U3" s="1" t="str">
        <f t="shared" si="2"/>
        <v>25-01-2022</v>
      </c>
      <c r="V3" s="1" t="str">
        <f t="shared" si="2"/>
        <v>00-01-1900</v>
      </c>
      <c r="W3" s="1" t="str">
        <f t="shared" si="2"/>
        <v>00-01-1900</v>
      </c>
      <c r="X3" s="1" t="str">
        <f t="shared" si="2"/>
        <v>00-01-1900</v>
      </c>
      <c r="Y3" s="1" t="str">
        <f t="shared" si="2"/>
        <v>00-01-1900</v>
      </c>
      <c r="Z3" s="1" t="str">
        <f t="shared" si="2"/>
        <v>00-01-1900</v>
      </c>
      <c r="AA3" s="1" t="str">
        <f t="shared" si="2"/>
        <v>00-01-1900</v>
      </c>
      <c r="AB3" s="6"/>
    </row>
    <row r="4" spans="1:28" ht="12.75">
      <c r="A4" s="71"/>
      <c r="B4" s="46" t="s">
        <v>15</v>
      </c>
      <c r="C4" s="29">
        <v>44537</v>
      </c>
      <c r="D4" s="58">
        <f ca="1">MIN(D6:D103)</f>
        <v>44537</v>
      </c>
      <c r="E4" s="58">
        <f ca="1">MAX(E6:E103)</f>
        <v>44586</v>
      </c>
      <c r="F4" s="58"/>
      <c r="G4" s="59">
        <f ca="1">(E4-D4)/7</f>
        <v>7</v>
      </c>
      <c r="H4" s="59">
        <f>SUM(H9:H103)</f>
        <v>140</v>
      </c>
      <c r="I4" s="29"/>
      <c r="J4" s="29"/>
      <c r="K4" s="48"/>
      <c r="L4" s="37"/>
      <c r="M4" s="25" t="s">
        <v>16</v>
      </c>
      <c r="N4" s="32">
        <f>7*4*5</f>
        <v>140</v>
      </c>
      <c r="O4" s="33">
        <f t="shared" ref="O4:R4" si="3">N4</f>
        <v>140</v>
      </c>
      <c r="P4" s="33">
        <f t="shared" si="3"/>
        <v>140</v>
      </c>
      <c r="Q4" s="33">
        <f t="shared" si="3"/>
        <v>140</v>
      </c>
      <c r="R4" s="33">
        <f t="shared" si="3"/>
        <v>140</v>
      </c>
      <c r="S4" s="33">
        <f t="shared" ref="S4" si="4">R4</f>
        <v>140</v>
      </c>
      <c r="T4" s="33">
        <f t="shared" ref="T4" si="5">S4</f>
        <v>140</v>
      </c>
      <c r="U4" s="33">
        <f t="shared" ref="U4" si="6">T4</f>
        <v>140</v>
      </c>
      <c r="V4" s="33"/>
      <c r="W4" s="33"/>
      <c r="X4" s="33"/>
      <c r="Y4" s="33"/>
      <c r="Z4" s="33"/>
      <c r="AA4" s="33"/>
      <c r="AB4" s="6"/>
    </row>
    <row r="5" spans="1:28" ht="12.75">
      <c r="A5" s="71"/>
      <c r="B5" s="46"/>
      <c r="C5" s="29"/>
      <c r="D5" s="29"/>
      <c r="E5" s="29"/>
      <c r="F5" s="30"/>
      <c r="G5" s="30"/>
      <c r="H5" s="34"/>
      <c r="I5" s="35"/>
      <c r="J5" s="35"/>
      <c r="K5" s="36"/>
      <c r="L5" s="37"/>
      <c r="M5" s="41" t="s">
        <v>17</v>
      </c>
      <c r="N5" s="39">
        <f t="array" aca="1" ref="N5" ca="1">SUM(IF($E$9:$E$106=N$2,$H$9:$H$106,0))</f>
        <v>0</v>
      </c>
      <c r="O5" s="40" cm="1">
        <f t="array" aca="1" ref="O5" ca="1">SUM(IF($E$9:$E$106=O$2,$H$9:$H$106,0))+N5</f>
        <v>19</v>
      </c>
      <c r="P5" s="40">
        <f t="array" aca="1" ref="P5" ca="1">SUM(IF($E$9:$E$106=P$2,$H$9:$H$106,0))+O5</f>
        <v>40</v>
      </c>
      <c r="Q5" s="40">
        <f t="array" aca="1" ref="Q5" ca="1">SUM(IF($E$9:$E$106=Q$2,$H$9:$H$106,0))+P5</f>
        <v>62</v>
      </c>
      <c r="R5" s="40" cm="1">
        <f t="array" aca="1" ref="R5" ca="1">SUM(IF($E$9:$E$106=R$2,$H$9:$H$106,0))+Q5</f>
        <v>82</v>
      </c>
      <c r="S5" s="40" cm="1">
        <f t="array" aca="1" ref="S5" ca="1">SUM(IF($E$9:$E$106=S$2,$H$9:$H$106,0))+R5</f>
        <v>103</v>
      </c>
      <c r="T5" s="40">
        <f t="array" aca="1" ref="T5" ca="1">SUM(IF($E$9:$E$106=T$2,$H$9:$H$106,0))+S5</f>
        <v>124</v>
      </c>
      <c r="U5" s="40">
        <f t="array" aca="1" ref="U5" ca="1">SUM(IF($E$9:$E$106=U$2,$H$9:$H$106,0))+T5</f>
        <v>140</v>
      </c>
      <c r="V5" s="40"/>
      <c r="W5" s="40"/>
      <c r="X5" s="40"/>
      <c r="Y5" s="40"/>
      <c r="Z5" s="40"/>
      <c r="AA5" s="40"/>
      <c r="AB5" s="6"/>
    </row>
    <row r="6" spans="1:28" ht="12.75">
      <c r="A6" s="71"/>
      <c r="B6" s="46"/>
      <c r="C6" s="29"/>
      <c r="D6" s="35"/>
      <c r="E6" s="29"/>
      <c r="F6" s="30"/>
      <c r="G6" s="30"/>
      <c r="H6" s="34"/>
      <c r="I6" s="35"/>
      <c r="J6" s="35"/>
      <c r="K6" s="36"/>
      <c r="L6" s="37"/>
      <c r="M6" s="31" t="s">
        <v>18</v>
      </c>
      <c r="N6" s="42" cm="1">
        <f t="array" ref="N6">SUM(IF(N$9:N$106="x",$H$9:$H$106,0))</f>
        <v>0</v>
      </c>
      <c r="O6" s="43" cm="1">
        <f t="array" ref="O6">SUM(IF(P$9:P$106="x",$H$9:$H$106,0))</f>
        <v>19</v>
      </c>
      <c r="P6" s="43" cm="1">
        <f t="array" ref="P6">SUM(IF(Q$9:Q$106="x",$H$9:$H$106,0))</f>
        <v>40</v>
      </c>
      <c r="Q6" s="43" cm="1">
        <f t="array" ref="Q6">SUM(IF(R$9:R$106="x",$H$9:$H$106,0))</f>
        <v>47</v>
      </c>
      <c r="R6" s="43" cm="1">
        <f t="array" ref="R6">SUM(IF(S$9:S$106="x",$H$9:$H$106,0))</f>
        <v>54</v>
      </c>
      <c r="S6" s="43" cm="1">
        <f t="array" ref="S6">SUM(IF(T$9:T$106="x",$H$9:$H$106,0))</f>
        <v>112</v>
      </c>
      <c r="T6" s="43" cm="1">
        <f t="array" ref="T6">SUM(IF(U$9:U$106="x",$H$9:$H$106,0))</f>
        <v>119</v>
      </c>
      <c r="U6" s="40" cm="1">
        <f t="array" aca="1" ref="U6" ca="1">SUM(IF($E$9:$E$106=U$2,$H$9:$H$106,0))+T6</f>
        <v>135</v>
      </c>
      <c r="V6" s="43"/>
      <c r="W6" s="43"/>
      <c r="X6" s="43"/>
      <c r="Y6" s="43"/>
      <c r="Z6" s="43"/>
      <c r="AA6" s="43"/>
      <c r="AB6" s="6"/>
    </row>
    <row r="7" spans="1:28" ht="15">
      <c r="A7" s="22" t="s">
        <v>19</v>
      </c>
      <c r="B7" s="65" t="s">
        <v>20</v>
      </c>
      <c r="C7" s="66"/>
      <c r="D7" s="23">
        <f ca="1">MIN(D9:D106)</f>
        <v>44537</v>
      </c>
      <c r="E7" s="23">
        <f ca="1">MAX(E9:E106)</f>
        <v>44586</v>
      </c>
      <c r="F7" s="23"/>
      <c r="G7" s="24">
        <f ca="1">(E7-D7)/7</f>
        <v>7</v>
      </c>
      <c r="H7" s="24">
        <f>SUM(H9:H106)</f>
        <v>140</v>
      </c>
      <c r="I7" s="23">
        <f>IF(ISBLANK(I9),"-", _xlfn.MINIFS(I9:I106,I9:I106,"&gt;0"))</f>
        <v>44537</v>
      </c>
      <c r="J7" s="23">
        <f>IF(ISBLANK(J9),"-", _xlfn.MINIFS(J9:J106,J9:J106,"&gt;0"))</f>
        <v>44544</v>
      </c>
      <c r="K7" s="24">
        <f>SUM(K9:K106)</f>
        <v>118</v>
      </c>
      <c r="L7" s="24">
        <f>SUM(L9:L106)</f>
        <v>128</v>
      </c>
      <c r="M7" s="38" t="s">
        <v>21</v>
      </c>
      <c r="N7" s="26">
        <v>0</v>
      </c>
      <c r="O7" s="27">
        <f t="shared" ref="O7:T7" si="7">SUMIF(O9:O106,"&gt;0")+N7</f>
        <v>15</v>
      </c>
      <c r="P7" s="27">
        <f t="shared" si="7"/>
        <v>32</v>
      </c>
      <c r="Q7" s="27">
        <f t="shared" si="7"/>
        <v>39</v>
      </c>
      <c r="R7" s="27">
        <f t="shared" si="7"/>
        <v>46</v>
      </c>
      <c r="S7" s="27">
        <f t="shared" si="7"/>
        <v>95</v>
      </c>
      <c r="T7" s="27">
        <f t="shared" si="7"/>
        <v>102</v>
      </c>
      <c r="U7" s="40">
        <f t="array" aca="1" ref="U7" ca="1">SUM(IF($E$9:$E$106=U$2,$H$9:$H$106,0))+T7</f>
        <v>118</v>
      </c>
      <c r="V7" s="27"/>
      <c r="W7" s="27"/>
      <c r="X7" s="27"/>
      <c r="Y7" s="27"/>
      <c r="Z7" s="27"/>
      <c r="AA7" s="27"/>
      <c r="AB7" s="6"/>
    </row>
    <row r="8" spans="1:28" ht="15">
      <c r="A8" s="28" t="s">
        <v>22</v>
      </c>
      <c r="B8" s="51" t="s">
        <v>23</v>
      </c>
      <c r="C8" s="28" t="s">
        <v>24</v>
      </c>
      <c r="D8" s="68"/>
      <c r="E8" s="66"/>
      <c r="F8" s="66"/>
      <c r="G8" s="66"/>
      <c r="H8" s="66"/>
      <c r="I8" s="69"/>
      <c r="J8" s="66"/>
      <c r="K8" s="66"/>
      <c r="L8" s="66"/>
      <c r="M8" s="64" t="s">
        <v>25</v>
      </c>
      <c r="N8" s="67" t="s">
        <v>26</v>
      </c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"/>
    </row>
    <row r="9" spans="1:28" ht="12.75">
      <c r="A9" s="55" t="s">
        <v>27</v>
      </c>
      <c r="B9" s="53" t="s">
        <v>28</v>
      </c>
      <c r="C9" s="49" t="s">
        <v>29</v>
      </c>
      <c r="D9" s="8">
        <f>N2</f>
        <v>44537</v>
      </c>
      <c r="E9" s="9">
        <f t="shared" ref="E9:E10" ca="1" si="8">IF(OR(ISBLANK($N$2),ISBLANK($A9)),"",OFFSET($N$2,0,G9+MATCH(D9,$N$2:$AA$2,0)-1))</f>
        <v>44544</v>
      </c>
      <c r="F9" s="10"/>
      <c r="G9" s="7">
        <v>1</v>
      </c>
      <c r="H9" s="11">
        <v>7</v>
      </c>
      <c r="I9" s="12" cm="1">
        <f t="array" ref="I9">IFERROR(INDEX($N$2:$AA$2,1,(MATCH(1,IF(ISNUMBER($N9:$AA9),1,0),0))-1),0)</f>
        <v>44537</v>
      </c>
      <c r="J9" s="12" cm="1">
        <f t="array" ref="J9">IFERROR(INDEX($N$2:$AA$2,1,(MATCH(1,IF($N9:$AA9="x",1,0),0))-1),0)</f>
        <v>44544</v>
      </c>
      <c r="K9" s="13">
        <f t="shared" ref="K9:K15" si="9">SUMIF(N9:AA9,"&gt;0")</f>
        <v>7</v>
      </c>
      <c r="L9" s="60">
        <f>IF(J9&gt;0,H9,0)</f>
        <v>7</v>
      </c>
      <c r="M9" s="63" t="s">
        <v>30</v>
      </c>
      <c r="N9" s="61"/>
      <c r="O9" s="16">
        <v>7</v>
      </c>
      <c r="P9" s="16" t="s">
        <v>31</v>
      </c>
      <c r="Q9" s="16" t="str">
        <f t="shared" ref="Q9" si="10">IF(P9="x","x","")</f>
        <v>x</v>
      </c>
      <c r="R9" s="16" t="str">
        <f t="shared" ref="R9" si="11">IF(Q9="x","x","")</f>
        <v>x</v>
      </c>
      <c r="S9" s="16" t="str">
        <f t="shared" ref="R9:AA21" si="12">IF(R9="x","x","")</f>
        <v>x</v>
      </c>
      <c r="T9" s="16" t="str">
        <f t="shared" si="12"/>
        <v>x</v>
      </c>
      <c r="U9" s="16" t="str">
        <f t="shared" si="12"/>
        <v>x</v>
      </c>
      <c r="V9" s="16" t="str">
        <f t="shared" si="12"/>
        <v>x</v>
      </c>
      <c r="W9" s="16" t="str">
        <f t="shared" si="12"/>
        <v>x</v>
      </c>
      <c r="X9" s="16" t="str">
        <f t="shared" si="12"/>
        <v>x</v>
      </c>
      <c r="Y9" s="16" t="str">
        <f t="shared" si="12"/>
        <v>x</v>
      </c>
      <c r="Z9" s="16" t="str">
        <f t="shared" si="12"/>
        <v>x</v>
      </c>
      <c r="AA9" s="16" t="str">
        <f t="shared" si="12"/>
        <v>x</v>
      </c>
      <c r="AB9" s="6"/>
    </row>
    <row r="10" spans="1:28" ht="12.75">
      <c r="A10" s="55" t="s">
        <v>27</v>
      </c>
      <c r="B10" s="53" t="s">
        <v>28</v>
      </c>
      <c r="C10" s="50" t="s">
        <v>32</v>
      </c>
      <c r="D10" s="9">
        <f t="shared" ref="D10" ca="1" si="13">IF(OR(ISBLANK($N$2),ISBLANK($A10)),"",OFFSET($N$2,0,F10+MATCH(D9,$N$2:$AA$2,0)-1))</f>
        <v>44537</v>
      </c>
      <c r="E10" s="9">
        <f t="shared" ca="1" si="8"/>
        <v>44544</v>
      </c>
      <c r="F10" s="7">
        <v>0</v>
      </c>
      <c r="G10" s="7">
        <v>1</v>
      </c>
      <c r="H10" s="11">
        <v>6</v>
      </c>
      <c r="I10" s="12" cm="1">
        <f t="array" ref="I10">IFERROR(INDEX($N$2:$AA$2,1,(MATCH(1,IF(ISNUMBER($N10:$AA10),1,0),0))-1),0)</f>
        <v>44537</v>
      </c>
      <c r="J10" s="12" cm="1">
        <f t="array" ref="J10">IFERROR(INDEX($N$2:$AA$2,1,(MATCH(1,IF($N10:$AA10="x",1,0),0))-1),0)</f>
        <v>44544</v>
      </c>
      <c r="K10" s="13">
        <f t="shared" si="9"/>
        <v>5</v>
      </c>
      <c r="L10" s="60">
        <f t="shared" ref="L10:L73" si="14">IF(J10&gt;0,H10,0)</f>
        <v>6</v>
      </c>
      <c r="M10" s="63"/>
      <c r="N10" s="61"/>
      <c r="O10" s="16">
        <v>5</v>
      </c>
      <c r="P10" s="16" t="s">
        <v>31</v>
      </c>
      <c r="Q10" s="16" t="str">
        <f t="shared" ref="Q10:Q13" si="15">IF(P10="x","x","")</f>
        <v>x</v>
      </c>
      <c r="R10" s="16" t="str">
        <f t="shared" ref="R10:R19" si="16">IF(Q10="x","x","")</f>
        <v>x</v>
      </c>
      <c r="S10" s="16" t="str">
        <f t="shared" ref="S10:S19" si="17">IF(R10="x","x","")</f>
        <v>x</v>
      </c>
      <c r="T10" s="16" t="str">
        <f t="shared" ref="T10:T19" si="18">IF(S10="x","x","")</f>
        <v>x</v>
      </c>
      <c r="U10" s="16" t="str">
        <f t="shared" ref="U10:U19" si="19">IF(T10="x","x","")</f>
        <v>x</v>
      </c>
      <c r="V10" s="16" t="str">
        <f t="shared" ref="V10:V19" si="20">IF(U10="x","x","")</f>
        <v>x</v>
      </c>
      <c r="W10" s="16" t="str">
        <f t="shared" ref="W10:W19" si="21">IF(V10="x","x","")</f>
        <v>x</v>
      </c>
      <c r="X10" s="16" t="str">
        <f t="shared" ref="X10:X19" si="22">IF(W10="x","x","")</f>
        <v>x</v>
      </c>
      <c r="Y10" s="16" t="str">
        <f t="shared" ref="Y10:Y19" si="23">IF(X10="x","x","")</f>
        <v>x</v>
      </c>
      <c r="Z10" s="16" t="str">
        <f t="shared" ref="Z10:Z19" si="24">IF(Y10="x","x","")</f>
        <v>x</v>
      </c>
      <c r="AA10" s="16" t="str">
        <f t="shared" ref="AA10:AA19" si="25">IF(Z10="x","x","")</f>
        <v>x</v>
      </c>
      <c r="AB10" s="6"/>
    </row>
    <row r="11" spans="1:28" ht="12.75">
      <c r="A11" s="55" t="s">
        <v>27</v>
      </c>
      <c r="B11" s="54" t="s">
        <v>28</v>
      </c>
      <c r="C11" s="50" t="s">
        <v>33</v>
      </c>
      <c r="D11" s="9">
        <f t="shared" ref="D11:D74" ca="1" si="26">IF(OR(ISBLANK($N$2),ISBLANK($A11)),"",OFFSET($N$2,0,F11+MATCH(D10,$N$2:$AA$2,0)-1))</f>
        <v>44544</v>
      </c>
      <c r="E11" s="9">
        <f t="shared" ref="E11:E74" ca="1" si="27">IF(OR(ISBLANK($N$2),ISBLANK($A11)),"",OFFSET($N$2,0,G11+MATCH(D11,$N$2:$AA$2,0)-1))</f>
        <v>44551</v>
      </c>
      <c r="F11" s="7">
        <v>1</v>
      </c>
      <c r="G11" s="7">
        <v>1</v>
      </c>
      <c r="H11" s="11">
        <v>4</v>
      </c>
      <c r="I11" s="12" cm="1">
        <f t="array" ref="I11">IFERROR(INDEX($N$2:$AA$2,1,(MATCH(1,IF(ISNUMBER($N11:$AA11),1,0),0))-1),0)</f>
        <v>44544</v>
      </c>
      <c r="J11" s="12" cm="1">
        <f t="array" ref="J11">IFERROR(INDEX($N$2:$AA$2,1,(MATCH(1,IF($N11:$AA11="x",1,0),0))-1),0)</f>
        <v>44551</v>
      </c>
      <c r="K11" s="13">
        <f t="shared" si="9"/>
        <v>2</v>
      </c>
      <c r="L11" s="60">
        <f>IF(J11&gt;0,H11,0)</f>
        <v>4</v>
      </c>
      <c r="M11" s="57" t="s">
        <v>34</v>
      </c>
      <c r="N11" s="61"/>
      <c r="O11" s="16" t="str">
        <f t="shared" ref="O11:O16" si="28">IF(N11="x","x","")</f>
        <v/>
      </c>
      <c r="P11" s="16">
        <v>2</v>
      </c>
      <c r="Q11" s="16" t="s">
        <v>31</v>
      </c>
      <c r="R11" s="16" t="str">
        <f t="shared" si="16"/>
        <v>x</v>
      </c>
      <c r="S11" s="16" t="str">
        <f t="shared" si="17"/>
        <v>x</v>
      </c>
      <c r="T11" s="16" t="str">
        <f t="shared" si="18"/>
        <v>x</v>
      </c>
      <c r="U11" s="16" t="str">
        <f t="shared" si="19"/>
        <v>x</v>
      </c>
      <c r="V11" s="16" t="str">
        <f t="shared" si="20"/>
        <v>x</v>
      </c>
      <c r="W11" s="16" t="str">
        <f t="shared" si="21"/>
        <v>x</v>
      </c>
      <c r="X11" s="16" t="str">
        <f t="shared" si="22"/>
        <v>x</v>
      </c>
      <c r="Y11" s="16" t="str">
        <f t="shared" si="23"/>
        <v>x</v>
      </c>
      <c r="Z11" s="16" t="str">
        <f t="shared" si="24"/>
        <v>x</v>
      </c>
      <c r="AA11" s="16" t="str">
        <f t="shared" si="25"/>
        <v>x</v>
      </c>
      <c r="AB11" s="6"/>
    </row>
    <row r="12" spans="1:28" ht="12.75">
      <c r="A12" s="37" t="s">
        <v>27</v>
      </c>
      <c r="B12" s="52" t="s">
        <v>35</v>
      </c>
      <c r="C12" s="37" t="s">
        <v>36</v>
      </c>
      <c r="D12" s="9">
        <f t="shared" ca="1" si="26"/>
        <v>44537</v>
      </c>
      <c r="E12" s="9">
        <f t="shared" ca="1" si="27"/>
        <v>44544</v>
      </c>
      <c r="F12" s="17">
        <v>-1</v>
      </c>
      <c r="G12" s="17">
        <v>1</v>
      </c>
      <c r="H12" s="18">
        <v>3</v>
      </c>
      <c r="I12" s="12" cm="1">
        <f t="array" ref="I12">IFERROR(INDEX($N$2:$AA$2,1,(MATCH(1,IF(ISNUMBER($N12:$AA12),1,0),0))-1),0)</f>
        <v>44537</v>
      </c>
      <c r="J12" s="12" cm="1">
        <f t="array" ref="J12">IFERROR(INDEX($N$2:$AA$2,1,(MATCH(1,IF($N12:$AA12="x",1,0),0))-1),0)</f>
        <v>44544</v>
      </c>
      <c r="K12" s="13">
        <f t="shared" si="9"/>
        <v>2</v>
      </c>
      <c r="L12" s="60">
        <f t="shared" si="14"/>
        <v>3</v>
      </c>
      <c r="M12" s="63" t="s">
        <v>37</v>
      </c>
      <c r="N12" s="61"/>
      <c r="O12" s="16">
        <v>2</v>
      </c>
      <c r="P12" s="16" t="s">
        <v>31</v>
      </c>
      <c r="Q12" s="16" t="str">
        <f t="shared" si="15"/>
        <v>x</v>
      </c>
      <c r="R12" s="16" t="str">
        <f t="shared" si="16"/>
        <v>x</v>
      </c>
      <c r="S12" s="16" t="str">
        <f t="shared" si="17"/>
        <v>x</v>
      </c>
      <c r="T12" s="16" t="str">
        <f t="shared" si="18"/>
        <v>x</v>
      </c>
      <c r="U12" s="16" t="str">
        <f t="shared" si="19"/>
        <v>x</v>
      </c>
      <c r="V12" s="16" t="str">
        <f t="shared" si="20"/>
        <v>x</v>
      </c>
      <c r="W12" s="16" t="str">
        <f t="shared" si="21"/>
        <v>x</v>
      </c>
      <c r="X12" s="16" t="str">
        <f t="shared" si="22"/>
        <v>x</v>
      </c>
      <c r="Y12" s="16" t="str">
        <f t="shared" si="23"/>
        <v>x</v>
      </c>
      <c r="Z12" s="16" t="str">
        <f t="shared" si="24"/>
        <v>x</v>
      </c>
      <c r="AA12" s="16" t="str">
        <f t="shared" si="25"/>
        <v>x</v>
      </c>
      <c r="AB12" s="6"/>
    </row>
    <row r="13" spans="1:28" ht="12.75">
      <c r="A13" s="37" t="s">
        <v>27</v>
      </c>
      <c r="B13" s="37" t="s">
        <v>35</v>
      </c>
      <c r="C13" s="37" t="s">
        <v>38</v>
      </c>
      <c r="D13" s="9">
        <f t="shared" ca="1" si="26"/>
        <v>44537</v>
      </c>
      <c r="E13" s="9">
        <f t="shared" ca="1" si="27"/>
        <v>44544</v>
      </c>
      <c r="F13" s="17">
        <v>0</v>
      </c>
      <c r="G13" s="17">
        <v>1</v>
      </c>
      <c r="H13" s="18">
        <v>3</v>
      </c>
      <c r="I13" s="12" cm="1">
        <f t="array" ref="I13">IFERROR(INDEX($N$2:$AA$2,1,(MATCH(1,IF(ISNUMBER($N13:$AA13),1,0),0))-1),0)</f>
        <v>44537</v>
      </c>
      <c r="J13" s="12" cm="1">
        <f t="array" ref="J13">IFERROR(INDEX($N$2:$AA$2,1,(MATCH(1,IF($N13:$AA13="x",1,0),0))-1),0)</f>
        <v>44544</v>
      </c>
      <c r="K13" s="13">
        <f t="shared" si="9"/>
        <v>1</v>
      </c>
      <c r="L13" s="60">
        <f t="shared" ref="L13:L22" si="29">IF(J13&gt;0,H13,0)</f>
        <v>3</v>
      </c>
      <c r="N13" s="61"/>
      <c r="O13" s="16">
        <v>1</v>
      </c>
      <c r="P13" s="16" t="s">
        <v>31</v>
      </c>
      <c r="Q13" s="16" t="str">
        <f t="shared" si="15"/>
        <v>x</v>
      </c>
      <c r="R13" s="16" t="str">
        <f t="shared" si="16"/>
        <v>x</v>
      </c>
      <c r="S13" s="16" t="str">
        <f t="shared" si="17"/>
        <v>x</v>
      </c>
      <c r="T13" s="16" t="str">
        <f t="shared" si="18"/>
        <v>x</v>
      </c>
      <c r="U13" s="16" t="str">
        <f t="shared" si="19"/>
        <v>x</v>
      </c>
      <c r="V13" s="16" t="str">
        <f t="shared" si="20"/>
        <v>x</v>
      </c>
      <c r="W13" s="16" t="str">
        <f t="shared" si="21"/>
        <v>x</v>
      </c>
      <c r="X13" s="16" t="str">
        <f t="shared" si="22"/>
        <v>x</v>
      </c>
      <c r="Y13" s="16" t="str">
        <f t="shared" si="23"/>
        <v>x</v>
      </c>
      <c r="Z13" s="16" t="str">
        <f t="shared" si="24"/>
        <v>x</v>
      </c>
      <c r="AA13" s="16" t="str">
        <f t="shared" si="25"/>
        <v>x</v>
      </c>
      <c r="AB13" s="6"/>
    </row>
    <row r="14" spans="1:28" ht="12.75">
      <c r="A14" s="37" t="s">
        <v>27</v>
      </c>
      <c r="B14" s="37" t="s">
        <v>35</v>
      </c>
      <c r="C14" s="37" t="s">
        <v>39</v>
      </c>
      <c r="D14" s="9">
        <f t="shared" ref="D14:D18" ca="1" si="30">IF(OR(ISBLANK($N$2),ISBLANK($A14)),"",OFFSET($N$2,0,F14+MATCH(D13,$N$2:$AA$2,0)-1))</f>
        <v>44544</v>
      </c>
      <c r="E14" s="9">
        <f t="shared" ref="E14:E18" ca="1" si="31">IF(OR(ISBLANK($N$2),ISBLANK($A14)),"",OFFSET($N$2,0,G14+MATCH(D14,$N$2:$AA$2,0)-1))</f>
        <v>44551</v>
      </c>
      <c r="F14" s="17">
        <v>1</v>
      </c>
      <c r="G14" s="17">
        <v>1</v>
      </c>
      <c r="H14" s="18">
        <v>2</v>
      </c>
      <c r="I14" s="12" cm="1">
        <f t="array" ref="I14">IFERROR(INDEX($N$2:$AA$2,1,(MATCH(1,IF(ISNUMBER($N14:$AA14),1,0),0))-1),0)</f>
        <v>44544</v>
      </c>
      <c r="J14" s="12" cm="1">
        <f t="array" ref="J14">IFERROR(INDEX($N$2:$AA$2,1,(MATCH(1,IF($N14:$AA14="x",1,0),0))-1),0)</f>
        <v>44551</v>
      </c>
      <c r="K14" s="13">
        <f t="shared" si="9"/>
        <v>1</v>
      </c>
      <c r="L14" s="60">
        <f t="shared" si="29"/>
        <v>2</v>
      </c>
      <c r="M14" s="63" t="s">
        <v>40</v>
      </c>
      <c r="N14" s="61"/>
      <c r="O14" s="16" t="str">
        <f t="shared" si="28"/>
        <v/>
      </c>
      <c r="P14" s="16">
        <v>1</v>
      </c>
      <c r="Q14" s="16" t="s">
        <v>31</v>
      </c>
      <c r="R14" s="16" t="str">
        <f t="shared" si="16"/>
        <v>x</v>
      </c>
      <c r="S14" s="16" t="str">
        <f t="shared" si="17"/>
        <v>x</v>
      </c>
      <c r="T14" s="16" t="str">
        <f t="shared" si="18"/>
        <v>x</v>
      </c>
      <c r="U14" s="16" t="str">
        <f t="shared" si="19"/>
        <v>x</v>
      </c>
      <c r="V14" s="16" t="str">
        <f t="shared" si="20"/>
        <v>x</v>
      </c>
      <c r="W14" s="16" t="str">
        <f t="shared" si="21"/>
        <v>x</v>
      </c>
      <c r="X14" s="16" t="str">
        <f t="shared" si="22"/>
        <v>x</v>
      </c>
      <c r="Y14" s="16" t="str">
        <f t="shared" si="23"/>
        <v>x</v>
      </c>
      <c r="Z14" s="16" t="str">
        <f t="shared" si="24"/>
        <v>x</v>
      </c>
      <c r="AA14" s="16" t="str">
        <f t="shared" si="25"/>
        <v>x</v>
      </c>
      <c r="AB14" s="6"/>
    </row>
    <row r="15" spans="1:28" ht="12.75">
      <c r="A15" s="37" t="s">
        <v>27</v>
      </c>
      <c r="B15" s="37" t="s">
        <v>41</v>
      </c>
      <c r="C15" s="37" t="s">
        <v>42</v>
      </c>
      <c r="D15" s="9">
        <f t="shared" ca="1" si="30"/>
        <v>44544</v>
      </c>
      <c r="E15" s="9">
        <f t="shared" ca="1" si="31"/>
        <v>44551</v>
      </c>
      <c r="F15" s="17">
        <v>0</v>
      </c>
      <c r="G15" s="17">
        <v>1</v>
      </c>
      <c r="H15" s="19">
        <v>3</v>
      </c>
      <c r="I15" s="12" cm="1">
        <f t="array" ref="I15">IFERROR(INDEX($N$2:$AA$2,1,(MATCH(1,IF(ISNUMBER($N15:$AA15),1,0),0))-1),0)</f>
        <v>44544</v>
      </c>
      <c r="J15" s="12" cm="1">
        <f t="array" ref="J15">IFERROR(INDEX($N$2:$AA$2,1,(MATCH(1,IF($N15:$AA15="x",1,0),0))-1),0)</f>
        <v>44551</v>
      </c>
      <c r="K15" s="13">
        <f t="shared" si="9"/>
        <v>3</v>
      </c>
      <c r="L15" s="60">
        <f t="shared" si="29"/>
        <v>3</v>
      </c>
      <c r="M15" s="63" t="s">
        <v>43</v>
      </c>
      <c r="N15" s="61"/>
      <c r="O15" s="16"/>
      <c r="P15" s="16">
        <v>3</v>
      </c>
      <c r="Q15" s="16" t="s">
        <v>31</v>
      </c>
      <c r="R15" s="16" t="str">
        <f t="shared" si="16"/>
        <v>x</v>
      </c>
      <c r="S15" s="16" t="str">
        <f t="shared" si="17"/>
        <v>x</v>
      </c>
      <c r="T15" s="16" t="str">
        <f t="shared" si="18"/>
        <v>x</v>
      </c>
      <c r="U15" s="16" t="str">
        <f t="shared" si="19"/>
        <v>x</v>
      </c>
      <c r="V15" s="16" t="str">
        <f t="shared" si="20"/>
        <v>x</v>
      </c>
      <c r="W15" s="16" t="str">
        <f t="shared" si="21"/>
        <v>x</v>
      </c>
      <c r="X15" s="16" t="str">
        <f t="shared" si="22"/>
        <v>x</v>
      </c>
      <c r="Y15" s="16" t="str">
        <f t="shared" si="23"/>
        <v>x</v>
      </c>
      <c r="Z15" s="16" t="str">
        <f t="shared" si="24"/>
        <v>x</v>
      </c>
      <c r="AA15" s="16" t="str">
        <f t="shared" si="25"/>
        <v>x</v>
      </c>
      <c r="AB15" s="6"/>
    </row>
    <row r="16" spans="1:28" ht="12.75">
      <c r="A16" s="37" t="s">
        <v>27</v>
      </c>
      <c r="B16" s="37" t="s">
        <v>41</v>
      </c>
      <c r="C16" s="37" t="s">
        <v>44</v>
      </c>
      <c r="D16" s="9">
        <f t="shared" ca="1" si="30"/>
        <v>44544</v>
      </c>
      <c r="E16" s="9">
        <f t="shared" ca="1" si="31"/>
        <v>44551</v>
      </c>
      <c r="F16" s="17">
        <v>0</v>
      </c>
      <c r="G16" s="17">
        <v>1</v>
      </c>
      <c r="H16" s="19">
        <v>3</v>
      </c>
      <c r="I16" s="12" cm="1">
        <f t="array" ref="I16">IFERROR(INDEX($N$2:$AA$2,1,(MATCH(1,IF(ISNUMBER($N16:$AA16),1,0),0))-1),0)</f>
        <v>44544</v>
      </c>
      <c r="J16" s="12" cm="1">
        <f t="array" ref="J16">IFERROR(INDEX($N$2:$AA$2,1,(MATCH(1,IF($N16:$AA16="x",1,0),0))-1),0)</f>
        <v>44551</v>
      </c>
      <c r="K16" s="13">
        <f t="shared" ref="K16:K22" si="32">SUMIF(N16:AA16,"&gt;0")</f>
        <v>2</v>
      </c>
      <c r="L16" s="60">
        <f t="shared" si="29"/>
        <v>3</v>
      </c>
      <c r="N16" s="61"/>
      <c r="O16" s="16" t="str">
        <f t="shared" si="28"/>
        <v/>
      </c>
      <c r="P16" s="16">
        <v>2</v>
      </c>
      <c r="Q16" s="16" t="s">
        <v>31</v>
      </c>
      <c r="R16" s="16" t="str">
        <f t="shared" si="16"/>
        <v>x</v>
      </c>
      <c r="S16" s="16" t="str">
        <f t="shared" si="17"/>
        <v>x</v>
      </c>
      <c r="T16" s="16" t="str">
        <f t="shared" si="18"/>
        <v>x</v>
      </c>
      <c r="U16" s="16" t="str">
        <f t="shared" si="19"/>
        <v>x</v>
      </c>
      <c r="V16" s="16" t="str">
        <f t="shared" si="20"/>
        <v>x</v>
      </c>
      <c r="W16" s="16" t="str">
        <f t="shared" si="21"/>
        <v>x</v>
      </c>
      <c r="X16" s="16" t="str">
        <f t="shared" si="22"/>
        <v>x</v>
      </c>
      <c r="Y16" s="16" t="str">
        <f t="shared" si="23"/>
        <v>x</v>
      </c>
      <c r="Z16" s="16" t="str">
        <f t="shared" si="24"/>
        <v>x</v>
      </c>
      <c r="AA16" s="16" t="str">
        <f t="shared" si="25"/>
        <v>x</v>
      </c>
      <c r="AB16" s="6"/>
    </row>
    <row r="17" spans="1:28" ht="12.75">
      <c r="A17" s="37" t="s">
        <v>27</v>
      </c>
      <c r="B17" s="37" t="s">
        <v>41</v>
      </c>
      <c r="C17" s="37" t="s">
        <v>45</v>
      </c>
      <c r="D17" s="9">
        <f t="shared" ca="1" si="30"/>
        <v>44551</v>
      </c>
      <c r="E17" s="9">
        <f t="shared" ca="1" si="31"/>
        <v>44558</v>
      </c>
      <c r="F17" s="17">
        <v>1</v>
      </c>
      <c r="G17" s="20">
        <v>1</v>
      </c>
      <c r="H17" s="21">
        <v>2</v>
      </c>
      <c r="I17" s="12" cm="1">
        <f t="array" ref="I17">IFERROR(INDEX($N$2:$AA$2,1,(MATCH(1,IF(ISNUMBER($N17:$AA17),1,0),0))-1),0)</f>
        <v>44551</v>
      </c>
      <c r="J17" s="12" cm="1">
        <f t="array" ref="J17">IFERROR(INDEX($N$2:$AA$2,1,(MATCH(1,IF($N17:$AA17="x",1,0),0))-1),0)</f>
        <v>44558</v>
      </c>
      <c r="K17" s="13">
        <f t="shared" si="32"/>
        <v>2</v>
      </c>
      <c r="L17" s="60">
        <f t="shared" si="29"/>
        <v>2</v>
      </c>
      <c r="M17" s="63" t="s">
        <v>40</v>
      </c>
      <c r="N17" s="61"/>
      <c r="O17" s="16"/>
      <c r="P17" s="16" t="str">
        <f t="shared" ref="P17:P20" si="33">IF(O17="x","x","")</f>
        <v/>
      </c>
      <c r="Q17" s="16">
        <v>2</v>
      </c>
      <c r="R17" s="16" t="s">
        <v>31</v>
      </c>
      <c r="S17" s="16" t="str">
        <f t="shared" si="17"/>
        <v>x</v>
      </c>
      <c r="T17" s="16" t="str">
        <f t="shared" si="18"/>
        <v>x</v>
      </c>
      <c r="U17" s="16" t="str">
        <f t="shared" si="19"/>
        <v>x</v>
      </c>
      <c r="V17" s="16" t="str">
        <f t="shared" si="20"/>
        <v>x</v>
      </c>
      <c r="W17" s="16" t="str">
        <f t="shared" si="21"/>
        <v>x</v>
      </c>
      <c r="X17" s="16" t="str">
        <f t="shared" si="22"/>
        <v>x</v>
      </c>
      <c r="Y17" s="16" t="str">
        <f t="shared" si="23"/>
        <v>x</v>
      </c>
      <c r="Z17" s="16" t="str">
        <f t="shared" si="24"/>
        <v>x</v>
      </c>
      <c r="AA17" s="16" t="str">
        <f t="shared" si="25"/>
        <v>x</v>
      </c>
      <c r="AB17" s="6"/>
    </row>
    <row r="18" spans="1:28" ht="12.75">
      <c r="A18" s="37" t="s">
        <v>27</v>
      </c>
      <c r="B18" s="37" t="s">
        <v>46</v>
      </c>
      <c r="C18" s="37" t="s">
        <v>47</v>
      </c>
      <c r="D18" s="9">
        <f t="shared" ca="1" si="30"/>
        <v>44544</v>
      </c>
      <c r="E18" s="9">
        <f t="shared" ca="1" si="31"/>
        <v>44551</v>
      </c>
      <c r="F18" s="17">
        <v>-1</v>
      </c>
      <c r="G18" s="20">
        <v>1</v>
      </c>
      <c r="H18" s="21">
        <v>1</v>
      </c>
      <c r="I18" s="12" cm="1">
        <f t="array" ref="I18">IFERROR(INDEX($N$2:$AA$2,1,(MATCH(1,IF(ISNUMBER($N18:$AA18),1,0),0))-1),0)</f>
        <v>44544</v>
      </c>
      <c r="J18" s="12" cm="1">
        <f t="array" ref="J18">IFERROR(INDEX($N$2:$AA$2,1,(MATCH(1,IF($N18:$AA18="x",1,0),0))-1),0)</f>
        <v>44551</v>
      </c>
      <c r="K18" s="13">
        <f t="shared" si="32"/>
        <v>1</v>
      </c>
      <c r="L18" s="60">
        <f t="shared" si="29"/>
        <v>1</v>
      </c>
      <c r="M18" s="63"/>
      <c r="N18" s="61"/>
      <c r="O18" s="16"/>
      <c r="P18" s="16">
        <v>1</v>
      </c>
      <c r="Q18" s="16" t="s">
        <v>31</v>
      </c>
      <c r="R18" s="16" t="str">
        <f t="shared" si="16"/>
        <v>x</v>
      </c>
      <c r="S18" s="16" t="str">
        <f t="shared" si="17"/>
        <v>x</v>
      </c>
      <c r="T18" s="16" t="str">
        <f t="shared" si="18"/>
        <v>x</v>
      </c>
      <c r="U18" s="16" t="str">
        <f t="shared" si="19"/>
        <v>x</v>
      </c>
      <c r="V18" s="16" t="str">
        <f t="shared" si="20"/>
        <v>x</v>
      </c>
      <c r="W18" s="16" t="str">
        <f t="shared" si="21"/>
        <v>x</v>
      </c>
      <c r="X18" s="16" t="str">
        <f t="shared" si="22"/>
        <v>x</v>
      </c>
      <c r="Y18" s="16" t="str">
        <f t="shared" si="23"/>
        <v>x</v>
      </c>
      <c r="Z18" s="16" t="str">
        <f t="shared" si="24"/>
        <v>x</v>
      </c>
      <c r="AA18" s="16" t="str">
        <f t="shared" si="25"/>
        <v>x</v>
      </c>
      <c r="AB18" s="6"/>
    </row>
    <row r="19" spans="1:28" ht="12.75">
      <c r="A19" s="37" t="s">
        <v>27</v>
      </c>
      <c r="B19" s="37" t="s">
        <v>46</v>
      </c>
      <c r="C19" s="37" t="s">
        <v>48</v>
      </c>
      <c r="D19" s="9">
        <f t="shared" ca="1" si="26"/>
        <v>44544</v>
      </c>
      <c r="E19" s="9">
        <f t="shared" ca="1" si="27"/>
        <v>44551</v>
      </c>
      <c r="F19" s="17">
        <v>0</v>
      </c>
      <c r="G19" s="20">
        <v>1</v>
      </c>
      <c r="H19" s="21">
        <v>1</v>
      </c>
      <c r="I19" s="12" cm="1">
        <f t="array" ref="I19">IFERROR(INDEX($N$2:$AA$2,1,(MATCH(1,IF(ISNUMBER($N19:$AA19),1,0),0))-1),0)</f>
        <v>44544</v>
      </c>
      <c r="J19" s="12" cm="1">
        <f t="array" ref="J19">IFERROR(INDEX($N$2:$AA$2,1,(MATCH(1,IF($N19:$AA19="x",1,0),0))-1),0)</f>
        <v>44551</v>
      </c>
      <c r="K19" s="13">
        <f t="shared" si="32"/>
        <v>1</v>
      </c>
      <c r="L19" s="60">
        <f t="shared" si="29"/>
        <v>1</v>
      </c>
      <c r="N19" s="61"/>
      <c r="O19" s="16"/>
      <c r="P19" s="16">
        <v>1</v>
      </c>
      <c r="Q19" s="16" t="s">
        <v>31</v>
      </c>
      <c r="R19" s="16" t="str">
        <f t="shared" si="16"/>
        <v>x</v>
      </c>
      <c r="S19" s="16" t="str">
        <f t="shared" si="17"/>
        <v>x</v>
      </c>
      <c r="T19" s="16" t="str">
        <f t="shared" si="18"/>
        <v>x</v>
      </c>
      <c r="U19" s="16" t="str">
        <f t="shared" si="19"/>
        <v>x</v>
      </c>
      <c r="V19" s="16" t="str">
        <f t="shared" si="20"/>
        <v>x</v>
      </c>
      <c r="W19" s="16" t="str">
        <f t="shared" si="21"/>
        <v>x</v>
      </c>
      <c r="X19" s="16" t="str">
        <f t="shared" si="22"/>
        <v>x</v>
      </c>
      <c r="Y19" s="16" t="str">
        <f t="shared" si="23"/>
        <v>x</v>
      </c>
      <c r="Z19" s="16" t="str">
        <f t="shared" si="24"/>
        <v>x</v>
      </c>
      <c r="AA19" s="16" t="str">
        <f t="shared" si="25"/>
        <v>x</v>
      </c>
      <c r="AB19" s="6"/>
    </row>
    <row r="20" spans="1:28" ht="12.75">
      <c r="A20" s="37" t="s">
        <v>27</v>
      </c>
      <c r="B20" s="37" t="s">
        <v>46</v>
      </c>
      <c r="C20" s="37" t="s">
        <v>49</v>
      </c>
      <c r="D20" s="9">
        <f t="shared" ca="1" si="26"/>
        <v>44551</v>
      </c>
      <c r="E20" s="9">
        <f t="shared" ca="1" si="27"/>
        <v>44558</v>
      </c>
      <c r="F20" s="17">
        <v>1</v>
      </c>
      <c r="G20" s="20">
        <v>1</v>
      </c>
      <c r="H20" s="21">
        <v>1</v>
      </c>
      <c r="I20" s="12" cm="1">
        <f t="array" ref="I20">IFERROR(INDEX($N$2:$AA$2,1,(MATCH(1,IF(ISNUMBER($N20:$AA20),1,0),0))-1),0)</f>
        <v>44551</v>
      </c>
      <c r="J20" s="12" cm="1">
        <f t="array" ref="J20">IFERROR(INDEX($N$2:$AA$2,1,(MATCH(1,IF($N20:$AA20="x",1,0),0))-1),0)</f>
        <v>44558</v>
      </c>
      <c r="K20" s="13">
        <f t="shared" si="32"/>
        <v>1</v>
      </c>
      <c r="L20" s="60">
        <f t="shared" si="29"/>
        <v>1</v>
      </c>
      <c r="M20" s="63" t="s">
        <v>40</v>
      </c>
      <c r="N20" s="61"/>
      <c r="O20" s="16"/>
      <c r="P20" s="16" t="str">
        <f t="shared" si="33"/>
        <v/>
      </c>
      <c r="Q20" s="16">
        <v>1</v>
      </c>
      <c r="R20" s="16" t="s">
        <v>31</v>
      </c>
      <c r="S20" s="16" t="str">
        <f t="shared" ref="S20" si="34">IF(R20="x","x","")</f>
        <v>x</v>
      </c>
      <c r="T20" s="16" t="str">
        <f t="shared" ref="T20" si="35">IF(S20="x","x","")</f>
        <v>x</v>
      </c>
      <c r="U20" s="16" t="str">
        <f t="shared" si="12"/>
        <v>x</v>
      </c>
      <c r="V20" s="16" t="str">
        <f t="shared" si="12"/>
        <v>x</v>
      </c>
      <c r="W20" s="16" t="str">
        <f t="shared" si="12"/>
        <v>x</v>
      </c>
      <c r="X20" s="16" t="str">
        <f t="shared" si="12"/>
        <v>x</v>
      </c>
      <c r="Y20" s="16" t="str">
        <f t="shared" si="12"/>
        <v>x</v>
      </c>
      <c r="Z20" s="16" t="str">
        <f t="shared" si="12"/>
        <v>x</v>
      </c>
      <c r="AA20" s="16" t="str">
        <f t="shared" si="12"/>
        <v>x</v>
      </c>
      <c r="AB20" s="6"/>
    </row>
    <row r="21" spans="1:28" ht="12.75">
      <c r="A21" s="37" t="s">
        <v>50</v>
      </c>
      <c r="B21" s="37" t="s">
        <v>51</v>
      </c>
      <c r="C21" s="37" t="s">
        <v>52</v>
      </c>
      <c r="D21" s="9">
        <f t="shared" ca="1" si="26"/>
        <v>44544</v>
      </c>
      <c r="E21" s="9">
        <f t="shared" ca="1" si="27"/>
        <v>44551</v>
      </c>
      <c r="F21" s="47">
        <v>-1</v>
      </c>
      <c r="G21" s="47">
        <v>1</v>
      </c>
      <c r="H21" s="21">
        <v>3</v>
      </c>
      <c r="I21" s="12" cm="1">
        <f t="array" ref="I21">IFERROR(INDEX($N$2:$AA$2,1,(MATCH(1,IF(ISNUMBER($N21:$AA21),1,0),0))-1),0)</f>
        <v>44544</v>
      </c>
      <c r="J21" s="12" cm="1">
        <f t="array" ref="J21">IFERROR(INDEX($N$2:$AA$2,1,(MATCH(1,IF($N21:$AA21="x",1,0),0))-1),0)</f>
        <v>44551</v>
      </c>
      <c r="K21" s="13">
        <f t="shared" si="32"/>
        <v>3</v>
      </c>
      <c r="L21" s="60">
        <f t="shared" si="29"/>
        <v>3</v>
      </c>
      <c r="M21" s="63"/>
      <c r="N21" s="61"/>
      <c r="O21" s="16"/>
      <c r="P21" s="16">
        <v>3</v>
      </c>
      <c r="Q21" s="16" t="s">
        <v>31</v>
      </c>
      <c r="R21" s="16" t="str">
        <f t="shared" si="12"/>
        <v>x</v>
      </c>
      <c r="S21" s="16" t="str">
        <f t="shared" si="12"/>
        <v>x</v>
      </c>
      <c r="T21" s="16" t="str">
        <f t="shared" si="12"/>
        <v>x</v>
      </c>
      <c r="U21" s="16" t="str">
        <f t="shared" si="12"/>
        <v>x</v>
      </c>
      <c r="V21" s="16" t="str">
        <f t="shared" si="12"/>
        <v>x</v>
      </c>
      <c r="W21" s="16" t="str">
        <f t="shared" si="12"/>
        <v>x</v>
      </c>
      <c r="X21" s="16" t="str">
        <f t="shared" si="12"/>
        <v>x</v>
      </c>
      <c r="Y21" s="16" t="str">
        <f t="shared" si="12"/>
        <v>x</v>
      </c>
      <c r="Z21" s="16" t="str">
        <f t="shared" si="12"/>
        <v>x</v>
      </c>
      <c r="AA21" s="16" t="str">
        <f t="shared" si="12"/>
        <v>x</v>
      </c>
      <c r="AB21" s="6"/>
    </row>
    <row r="22" spans="1:28" ht="12.75">
      <c r="A22" s="37" t="s">
        <v>50</v>
      </c>
      <c r="B22" s="37" t="s">
        <v>51</v>
      </c>
      <c r="C22" s="37" t="s">
        <v>53</v>
      </c>
      <c r="D22" s="9">
        <f t="shared" ca="1" si="26"/>
        <v>44544</v>
      </c>
      <c r="E22" s="9">
        <f t="shared" ca="1" si="27"/>
        <v>44551</v>
      </c>
      <c r="F22" s="47">
        <v>0</v>
      </c>
      <c r="G22" s="47">
        <v>1</v>
      </c>
      <c r="H22" s="21">
        <v>4</v>
      </c>
      <c r="I22" s="12" cm="1">
        <f t="array" ref="I22">IFERROR(INDEX($N$2:$AA$2,1,(MATCH(1,IF(ISNUMBER($N22:$AA22),1,0),0))-1),0)</f>
        <v>44544</v>
      </c>
      <c r="J22" s="12" cm="1">
        <f t="array" ref="J22">IFERROR(INDEX($N$2:$AA$2,1,(MATCH(1,IF($N22:$AA22="x",1,0),0))-1),0)</f>
        <v>44551</v>
      </c>
      <c r="K22" s="13">
        <f t="shared" si="32"/>
        <v>4</v>
      </c>
      <c r="L22" s="60">
        <f t="shared" si="29"/>
        <v>4</v>
      </c>
      <c r="M22" s="63" t="s">
        <v>54</v>
      </c>
      <c r="N22" s="61"/>
      <c r="O22" s="16"/>
      <c r="P22" s="16">
        <v>4</v>
      </c>
      <c r="Q22" s="16" t="s">
        <v>31</v>
      </c>
      <c r="R22" s="16" t="str">
        <f t="shared" ref="R22:AA22" si="36">IF(Q22="x","x","")</f>
        <v>x</v>
      </c>
      <c r="S22" s="16" t="str">
        <f t="shared" si="36"/>
        <v>x</v>
      </c>
      <c r="T22" s="16" t="str">
        <f t="shared" si="36"/>
        <v>x</v>
      </c>
      <c r="U22" s="16" t="str">
        <f t="shared" si="36"/>
        <v>x</v>
      </c>
      <c r="V22" s="16" t="str">
        <f t="shared" si="36"/>
        <v>x</v>
      </c>
      <c r="W22" s="16" t="str">
        <f t="shared" si="36"/>
        <v>x</v>
      </c>
      <c r="X22" s="16" t="str">
        <f t="shared" si="36"/>
        <v>x</v>
      </c>
      <c r="Y22" s="16" t="str">
        <f t="shared" si="36"/>
        <v>x</v>
      </c>
      <c r="Z22" s="16" t="str">
        <f t="shared" si="36"/>
        <v>x</v>
      </c>
      <c r="AA22" s="16" t="str">
        <f t="shared" si="36"/>
        <v>x</v>
      </c>
      <c r="AB22" s="6"/>
    </row>
    <row r="23" spans="1:28" ht="12.75">
      <c r="A23" s="37" t="s">
        <v>50</v>
      </c>
      <c r="B23" s="37" t="s">
        <v>51</v>
      </c>
      <c r="C23" s="47" t="s">
        <v>55</v>
      </c>
      <c r="D23" s="9">
        <f t="shared" ca="1" si="26"/>
        <v>44551</v>
      </c>
      <c r="E23" s="9">
        <f t="shared" ca="1" si="27"/>
        <v>44558</v>
      </c>
      <c r="F23" s="47">
        <v>1</v>
      </c>
      <c r="G23" s="47">
        <v>1</v>
      </c>
      <c r="H23" s="21">
        <v>4</v>
      </c>
      <c r="I23" s="12" cm="1">
        <f t="array" ref="I23">IFERROR(INDEX($N$2:$AA$2,1,(MATCH(1,IF(ISNUMBER($N23:$AA23),1,0),0))-1),0)</f>
        <v>44551</v>
      </c>
      <c r="J23" s="12" cm="1">
        <f t="array" ref="J23">IFERROR(INDEX($N$2:$AA$2,1,(MATCH(1,IF($N23:$AA23="x",1,0),0))-1),0)</f>
        <v>44558</v>
      </c>
      <c r="K23" s="13">
        <f t="shared" ref="K23:K73" si="37">SUMIF(N23:AA23,"&gt;0")</f>
        <v>4</v>
      </c>
      <c r="L23" s="60">
        <f t="shared" si="14"/>
        <v>4</v>
      </c>
      <c r="M23" s="63" t="s">
        <v>40</v>
      </c>
      <c r="N23" s="61"/>
      <c r="O23" s="16" t="str">
        <f t="shared" ref="O23:O82" si="38">IF(N23="x","x","")</f>
        <v/>
      </c>
      <c r="P23" s="16" t="str">
        <f t="shared" ref="P23:P82" si="39">IF(O23="x","x","")</f>
        <v/>
      </c>
      <c r="Q23" s="16">
        <v>4</v>
      </c>
      <c r="R23" s="16" t="s">
        <v>31</v>
      </c>
      <c r="S23" s="16" t="str">
        <f t="shared" ref="S23:S82" si="40">IF(R23="x","x","")</f>
        <v>x</v>
      </c>
      <c r="T23" s="16" t="str">
        <f t="shared" ref="T23:T82" si="41">IF(S23="x","x","")</f>
        <v>x</v>
      </c>
      <c r="U23" s="16" t="str">
        <f t="shared" ref="U23:U82" si="42">IF(T23="x","x","")</f>
        <v>x</v>
      </c>
      <c r="V23" s="16" t="str">
        <f t="shared" ref="V23:V82" si="43">IF(U23="x","x","")</f>
        <v>x</v>
      </c>
      <c r="W23" s="16" t="str">
        <f t="shared" ref="W23:W82" si="44">IF(V23="x","x","")</f>
        <v>x</v>
      </c>
      <c r="X23" s="16" t="str">
        <f t="shared" ref="X23:X82" si="45">IF(W23="x","x","")</f>
        <v>x</v>
      </c>
      <c r="Y23" s="16" t="str">
        <f t="shared" ref="Y23:Y82" si="46">IF(X23="x","x","")</f>
        <v>x</v>
      </c>
      <c r="Z23" s="16" t="str">
        <f t="shared" ref="Z23:Z82" si="47">IF(Y23="x","x","")</f>
        <v>x</v>
      </c>
      <c r="AA23" s="16" t="str">
        <f t="shared" ref="AA23:AA82" si="48">IF(Z23="x","x","")</f>
        <v>x</v>
      </c>
      <c r="AB23" s="6"/>
    </row>
    <row r="24" spans="1:28" ht="12.75">
      <c r="A24" s="37" t="s">
        <v>50</v>
      </c>
      <c r="B24" s="55" t="s">
        <v>56</v>
      </c>
      <c r="C24" s="47" t="s">
        <v>57</v>
      </c>
      <c r="D24" s="56">
        <f t="shared" ca="1" si="26"/>
        <v>44551</v>
      </c>
      <c r="E24" s="9">
        <f t="shared" ca="1" si="27"/>
        <v>44558</v>
      </c>
      <c r="F24" s="47">
        <v>0</v>
      </c>
      <c r="G24" s="47">
        <v>1</v>
      </c>
      <c r="H24" s="21">
        <v>4</v>
      </c>
      <c r="I24" s="12" cm="1">
        <f t="array" ref="I24">IFERROR(INDEX($N$2:$AA$2,1,(MATCH(1,IF(ISNUMBER($N24:$AA24),1,0),0))-1),0)</f>
        <v>44558</v>
      </c>
      <c r="J24" s="12" cm="1">
        <f t="array" ref="J24">IFERROR(INDEX($N$2:$AA$2,1,(MATCH(1,IF($N24:$AA24="x",1,0),0))-1),0)</f>
        <v>44565</v>
      </c>
      <c r="K24" s="13">
        <f t="shared" si="37"/>
        <v>4</v>
      </c>
      <c r="L24" s="60">
        <f t="shared" si="14"/>
        <v>4</v>
      </c>
      <c r="M24" s="63" t="s">
        <v>58</v>
      </c>
      <c r="N24" s="61"/>
      <c r="O24" s="16" t="str">
        <f t="shared" si="38"/>
        <v/>
      </c>
      <c r="P24" s="16" t="str">
        <f>IF(O24="x","x","")</f>
        <v/>
      </c>
      <c r="Q24" s="16"/>
      <c r="R24" s="16">
        <v>4</v>
      </c>
      <c r="S24" s="16" t="s">
        <v>31</v>
      </c>
      <c r="T24" s="16" t="str">
        <f t="shared" si="41"/>
        <v>x</v>
      </c>
      <c r="U24" s="16" t="str">
        <f t="shared" si="42"/>
        <v>x</v>
      </c>
      <c r="V24" s="16" t="str">
        <f t="shared" si="43"/>
        <v>x</v>
      </c>
      <c r="W24" s="16" t="str">
        <f t="shared" si="44"/>
        <v>x</v>
      </c>
      <c r="X24" s="16" t="str">
        <f t="shared" si="45"/>
        <v>x</v>
      </c>
      <c r="Y24" s="16" t="str">
        <f t="shared" si="46"/>
        <v>x</v>
      </c>
      <c r="Z24" s="16" t="str">
        <f t="shared" si="47"/>
        <v>x</v>
      </c>
      <c r="AA24" s="16" t="str">
        <f t="shared" si="48"/>
        <v>x</v>
      </c>
      <c r="AB24" s="6"/>
    </row>
    <row r="25" spans="1:28" ht="12.75">
      <c r="A25" s="37" t="s">
        <v>50</v>
      </c>
      <c r="B25" s="55" t="s">
        <v>56</v>
      </c>
      <c r="C25" s="47" t="s">
        <v>59</v>
      </c>
      <c r="D25" s="56">
        <f t="shared" ca="1" si="26"/>
        <v>44551</v>
      </c>
      <c r="E25" s="9">
        <f t="shared" ca="1" si="27"/>
        <v>44558</v>
      </c>
      <c r="F25" s="47">
        <v>0</v>
      </c>
      <c r="G25" s="47">
        <v>1</v>
      </c>
      <c r="H25" s="21">
        <v>3</v>
      </c>
      <c r="I25" s="12" cm="1">
        <f t="array" ref="I25">IFERROR(INDEX($N$2:$AA$2,1,(MATCH(1,IF(ISNUMBER($N25:$AA25),1,0),0))-1),0)</f>
        <v>44558</v>
      </c>
      <c r="J25" s="12" cm="1">
        <f t="array" ref="J25">IFERROR(INDEX($N$2:$AA$2,1,(MATCH(1,IF($N25:$AA25="x",1,0),0))-1),0)</f>
        <v>44565</v>
      </c>
      <c r="K25" s="13">
        <f t="shared" si="37"/>
        <v>3</v>
      </c>
      <c r="L25" s="60">
        <f t="shared" si="14"/>
        <v>3</v>
      </c>
      <c r="M25" s="63" t="s">
        <v>58</v>
      </c>
      <c r="N25" s="61"/>
      <c r="O25" s="16" t="str">
        <f t="shared" si="38"/>
        <v/>
      </c>
      <c r="P25" s="16" t="str">
        <f t="shared" si="39"/>
        <v/>
      </c>
      <c r="Q25" s="16"/>
      <c r="R25" s="16">
        <v>3</v>
      </c>
      <c r="S25" s="16" t="s">
        <v>31</v>
      </c>
      <c r="T25" s="16" t="str">
        <f t="shared" si="41"/>
        <v>x</v>
      </c>
      <c r="U25" s="16" t="str">
        <f t="shared" si="42"/>
        <v>x</v>
      </c>
      <c r="V25" s="16" t="str">
        <f t="shared" si="43"/>
        <v>x</v>
      </c>
      <c r="W25" s="16" t="str">
        <f t="shared" si="44"/>
        <v>x</v>
      </c>
      <c r="X25" s="16" t="str">
        <f t="shared" si="45"/>
        <v>x</v>
      </c>
      <c r="Y25" s="16" t="str">
        <f t="shared" si="46"/>
        <v>x</v>
      </c>
      <c r="Z25" s="16" t="str">
        <f t="shared" si="47"/>
        <v>x</v>
      </c>
      <c r="AA25" s="16" t="str">
        <f t="shared" si="48"/>
        <v>x</v>
      </c>
      <c r="AB25" s="6"/>
    </row>
    <row r="26" spans="1:28" ht="12.75">
      <c r="A26" s="37" t="s">
        <v>50</v>
      </c>
      <c r="B26" s="55" t="s">
        <v>56</v>
      </c>
      <c r="C26" s="47" t="s">
        <v>60</v>
      </c>
      <c r="D26" s="56">
        <f t="shared" ca="1" si="26"/>
        <v>44551</v>
      </c>
      <c r="E26" s="9">
        <f t="shared" ca="1" si="27"/>
        <v>44558</v>
      </c>
      <c r="F26" s="47">
        <v>0</v>
      </c>
      <c r="G26" s="47">
        <v>1</v>
      </c>
      <c r="H26" s="21">
        <v>2</v>
      </c>
      <c r="I26" s="12" cm="1">
        <f t="array" ref="I26">IFERROR(INDEX($N$2:$AA$2,1,(MATCH(1,IF(ISNUMBER($N26:$AA26),1,0),0))-1),0)</f>
        <v>44565</v>
      </c>
      <c r="J26" s="12" cm="1">
        <f t="array" ref="J26">IFERROR(INDEX($N$2:$AA$2,1,(MATCH(1,IF($N26:$AA26="x",1,0),0))-1),0)</f>
        <v>44572</v>
      </c>
      <c r="K26" s="13">
        <f t="shared" si="37"/>
        <v>2</v>
      </c>
      <c r="L26" s="60">
        <f t="shared" si="14"/>
        <v>2</v>
      </c>
      <c r="M26" s="63" t="s">
        <v>58</v>
      </c>
      <c r="N26" s="61"/>
      <c r="O26" s="16" t="str">
        <f t="shared" si="38"/>
        <v/>
      </c>
      <c r="P26" s="16" t="str">
        <f t="shared" si="39"/>
        <v/>
      </c>
      <c r="Q26" s="16"/>
      <c r="R26" s="16"/>
      <c r="S26" s="16">
        <v>2</v>
      </c>
      <c r="T26" s="16" t="s">
        <v>31</v>
      </c>
      <c r="U26" s="16" t="str">
        <f t="shared" si="42"/>
        <v>x</v>
      </c>
      <c r="V26" s="16" t="str">
        <f t="shared" si="43"/>
        <v>x</v>
      </c>
      <c r="W26" s="16" t="str">
        <f t="shared" si="44"/>
        <v>x</v>
      </c>
      <c r="X26" s="16" t="str">
        <f t="shared" si="45"/>
        <v>x</v>
      </c>
      <c r="Y26" s="16" t="str">
        <f t="shared" si="46"/>
        <v>x</v>
      </c>
      <c r="Z26" s="16" t="str">
        <f t="shared" si="47"/>
        <v>x</v>
      </c>
      <c r="AA26" s="16" t="str">
        <f t="shared" si="48"/>
        <v>x</v>
      </c>
      <c r="AB26" s="6"/>
    </row>
    <row r="27" spans="1:28" ht="12.75">
      <c r="A27" s="37" t="s">
        <v>50</v>
      </c>
      <c r="B27" s="55" t="s">
        <v>56</v>
      </c>
      <c r="C27" s="47" t="s">
        <v>61</v>
      </c>
      <c r="D27" s="56">
        <f t="shared" ca="1" si="26"/>
        <v>44551</v>
      </c>
      <c r="E27" s="9">
        <f t="shared" ca="1" si="27"/>
        <v>44558</v>
      </c>
      <c r="F27" s="47">
        <v>0</v>
      </c>
      <c r="G27" s="47">
        <v>1</v>
      </c>
      <c r="H27" s="21">
        <v>6</v>
      </c>
      <c r="I27" s="12" cm="1">
        <f t="array" ref="I27">IFERROR(INDEX($N$2:$AA$2,1,(MATCH(1,IF(ISNUMBER($N27:$AA27),1,0),0))-1),0)</f>
        <v>44565</v>
      </c>
      <c r="J27" s="12" cm="1">
        <f t="array" ref="J27">IFERROR(INDEX($N$2:$AA$2,1,(MATCH(1,IF($N27:$AA27="x",1,0),0))-1),0)</f>
        <v>44572</v>
      </c>
      <c r="K27" s="13">
        <f t="shared" si="37"/>
        <v>4</v>
      </c>
      <c r="L27" s="60">
        <f t="shared" si="14"/>
        <v>6</v>
      </c>
      <c r="M27" s="63" t="s">
        <v>62</v>
      </c>
      <c r="N27" s="61"/>
      <c r="O27" s="16" t="str">
        <f t="shared" si="38"/>
        <v/>
      </c>
      <c r="P27" s="16" t="str">
        <f t="shared" si="39"/>
        <v/>
      </c>
      <c r="Q27" s="16"/>
      <c r="R27" s="16"/>
      <c r="S27" s="16">
        <v>4</v>
      </c>
      <c r="T27" s="16" t="s">
        <v>31</v>
      </c>
      <c r="U27" s="16" t="str">
        <f t="shared" si="42"/>
        <v>x</v>
      </c>
      <c r="V27" s="16" t="str">
        <f t="shared" si="43"/>
        <v>x</v>
      </c>
      <c r="W27" s="16" t="str">
        <f t="shared" si="44"/>
        <v>x</v>
      </c>
      <c r="X27" s="16" t="str">
        <f t="shared" si="45"/>
        <v>x</v>
      </c>
      <c r="Y27" s="16" t="str">
        <f t="shared" si="46"/>
        <v>x</v>
      </c>
      <c r="Z27" s="16" t="str">
        <f t="shared" si="47"/>
        <v>x</v>
      </c>
      <c r="AA27" s="16" t="str">
        <f t="shared" si="48"/>
        <v>x</v>
      </c>
      <c r="AB27" s="6"/>
    </row>
    <row r="28" spans="1:28" ht="12.75">
      <c r="A28" s="37" t="s">
        <v>50</v>
      </c>
      <c r="B28" s="55" t="s">
        <v>56</v>
      </c>
      <c r="C28" s="47" t="s">
        <v>63</v>
      </c>
      <c r="D28" s="56">
        <f t="shared" ca="1" si="26"/>
        <v>44558</v>
      </c>
      <c r="E28" s="9">
        <f t="shared" ca="1" si="27"/>
        <v>44565</v>
      </c>
      <c r="F28" s="47">
        <v>1</v>
      </c>
      <c r="G28" s="47">
        <v>1</v>
      </c>
      <c r="H28" s="21">
        <v>5</v>
      </c>
      <c r="I28" s="12" cm="1">
        <f t="array" ref="I28">IFERROR(INDEX($N$2:$AA$2,1,(MATCH(1,IF(ISNUMBER($N28:$AA28),1,0),0))-1),0)</f>
        <v>44565</v>
      </c>
      <c r="J28" s="12" cm="1">
        <f t="array" ref="J28">IFERROR(INDEX($N$2:$AA$2,1,(MATCH(1,IF($N28:$AA28="x",1,0),0))-1),0)</f>
        <v>44572</v>
      </c>
      <c r="K28" s="13">
        <f t="shared" si="37"/>
        <v>4</v>
      </c>
      <c r="L28" s="60">
        <f t="shared" si="14"/>
        <v>5</v>
      </c>
      <c r="M28" s="63" t="s">
        <v>58</v>
      </c>
      <c r="N28" s="61"/>
      <c r="O28" s="16" t="str">
        <f t="shared" si="38"/>
        <v/>
      </c>
      <c r="P28" s="16" t="str">
        <f t="shared" si="39"/>
        <v/>
      </c>
      <c r="Q28" s="16" t="str">
        <f t="shared" ref="Q28:Q82" si="49">IF(P28="x","x","")</f>
        <v/>
      </c>
      <c r="R28" s="16"/>
      <c r="S28" s="16">
        <v>4</v>
      </c>
      <c r="T28" s="16" t="s">
        <v>31</v>
      </c>
      <c r="U28" s="16" t="str">
        <f t="shared" si="42"/>
        <v>x</v>
      </c>
      <c r="V28" s="16" t="str">
        <f t="shared" si="43"/>
        <v>x</v>
      </c>
      <c r="W28" s="16" t="str">
        <f t="shared" si="44"/>
        <v>x</v>
      </c>
      <c r="X28" s="16" t="str">
        <f t="shared" si="45"/>
        <v>x</v>
      </c>
      <c r="Y28" s="16" t="str">
        <f t="shared" si="46"/>
        <v>x</v>
      </c>
      <c r="Z28" s="16" t="str">
        <f t="shared" si="47"/>
        <v>x</v>
      </c>
      <c r="AA28" s="16" t="str">
        <f t="shared" si="48"/>
        <v>x</v>
      </c>
      <c r="AB28" s="6"/>
    </row>
    <row r="29" spans="1:28" ht="12.75">
      <c r="A29" s="37" t="s">
        <v>50</v>
      </c>
      <c r="B29" s="55" t="s">
        <v>56</v>
      </c>
      <c r="C29" s="47" t="s">
        <v>64</v>
      </c>
      <c r="D29" s="56">
        <f t="shared" ca="1" si="26"/>
        <v>44558</v>
      </c>
      <c r="E29" s="9">
        <f t="shared" ca="1" si="27"/>
        <v>44565</v>
      </c>
      <c r="F29" s="47">
        <v>0</v>
      </c>
      <c r="G29" s="47">
        <v>1</v>
      </c>
      <c r="H29" s="21">
        <v>2</v>
      </c>
      <c r="I29" s="12" cm="1">
        <f t="array" ref="I29">IFERROR(INDEX($N$2:$AA$2,1,(MATCH(1,IF(ISNUMBER($N29:$AA29),1,0),0))-1),0)</f>
        <v>44565</v>
      </c>
      <c r="J29" s="12" cm="1">
        <f t="array" ref="J29">IFERROR(INDEX($N$2:$AA$2,1,(MATCH(1,IF($N29:$AA29="x",1,0),0))-1),0)</f>
        <v>44572</v>
      </c>
      <c r="K29" s="13">
        <f t="shared" si="37"/>
        <v>2</v>
      </c>
      <c r="L29" s="60">
        <f t="shared" si="14"/>
        <v>2</v>
      </c>
      <c r="M29" s="63" t="s">
        <v>58</v>
      </c>
      <c r="N29" s="61"/>
      <c r="O29" s="16" t="str">
        <f t="shared" si="38"/>
        <v/>
      </c>
      <c r="P29" s="16" t="str">
        <f t="shared" si="39"/>
        <v/>
      </c>
      <c r="Q29" s="16" t="str">
        <f t="shared" si="49"/>
        <v/>
      </c>
      <c r="R29" s="16"/>
      <c r="S29" s="16">
        <v>2</v>
      </c>
      <c r="T29" s="16" t="s">
        <v>31</v>
      </c>
      <c r="U29" s="16" t="str">
        <f t="shared" si="42"/>
        <v>x</v>
      </c>
      <c r="V29" s="16" t="str">
        <f t="shared" si="43"/>
        <v>x</v>
      </c>
      <c r="W29" s="16" t="str">
        <f t="shared" si="44"/>
        <v>x</v>
      </c>
      <c r="X29" s="16" t="str">
        <f t="shared" si="45"/>
        <v>x</v>
      </c>
      <c r="Y29" s="16" t="str">
        <f t="shared" si="46"/>
        <v>x</v>
      </c>
      <c r="Z29" s="16" t="str">
        <f t="shared" si="47"/>
        <v>x</v>
      </c>
      <c r="AA29" s="16" t="str">
        <f t="shared" si="48"/>
        <v>x</v>
      </c>
      <c r="AB29" s="6"/>
    </row>
    <row r="30" spans="1:28" ht="12.75">
      <c r="A30" s="37" t="s">
        <v>50</v>
      </c>
      <c r="B30" s="55" t="s">
        <v>56</v>
      </c>
      <c r="C30" s="47" t="s">
        <v>65</v>
      </c>
      <c r="D30" s="56">
        <f t="shared" ca="1" si="26"/>
        <v>44558</v>
      </c>
      <c r="E30" s="9">
        <f t="shared" ca="1" si="27"/>
        <v>44565</v>
      </c>
      <c r="F30" s="47">
        <v>0</v>
      </c>
      <c r="G30" s="47">
        <v>1</v>
      </c>
      <c r="H30" s="21">
        <v>4</v>
      </c>
      <c r="I30" s="12" cm="1">
        <f t="array" ref="I30">IFERROR(INDEX($N$2:$AA$2,1,(MATCH(1,IF(ISNUMBER($N30:$AA30),1,0),0))-1),0)</f>
        <v>44565</v>
      </c>
      <c r="J30" s="12" cm="1">
        <f t="array" ref="J30">IFERROR(INDEX($N$2:$AA$2,1,(MATCH(1,IF($N30:$AA30="x",1,0),0))-1),0)</f>
        <v>44572</v>
      </c>
      <c r="K30" s="13">
        <f t="shared" si="37"/>
        <v>4</v>
      </c>
      <c r="L30" s="60">
        <f t="shared" si="14"/>
        <v>4</v>
      </c>
      <c r="M30" s="63" t="s">
        <v>58</v>
      </c>
      <c r="N30" s="61"/>
      <c r="O30" s="16" t="str">
        <f t="shared" si="38"/>
        <v/>
      </c>
      <c r="P30" s="16" t="str">
        <f t="shared" si="39"/>
        <v/>
      </c>
      <c r="Q30" s="16" t="str">
        <f t="shared" si="49"/>
        <v/>
      </c>
      <c r="R30" s="16"/>
      <c r="S30" s="16">
        <v>4</v>
      </c>
      <c r="T30" s="16" t="s">
        <v>31</v>
      </c>
      <c r="U30" s="16" t="str">
        <f t="shared" si="42"/>
        <v>x</v>
      </c>
      <c r="V30" s="16" t="str">
        <f t="shared" si="43"/>
        <v>x</v>
      </c>
      <c r="W30" s="16" t="str">
        <f t="shared" si="44"/>
        <v>x</v>
      </c>
      <c r="X30" s="16" t="str">
        <f t="shared" si="45"/>
        <v>x</v>
      </c>
      <c r="Y30" s="16" t="str">
        <f t="shared" si="46"/>
        <v>x</v>
      </c>
      <c r="Z30" s="16" t="str">
        <f t="shared" si="47"/>
        <v>x</v>
      </c>
      <c r="AA30" s="16" t="str">
        <f t="shared" si="48"/>
        <v>x</v>
      </c>
      <c r="AB30" s="6"/>
    </row>
    <row r="31" spans="1:28" ht="12.75">
      <c r="A31" s="37" t="s">
        <v>50</v>
      </c>
      <c r="B31" s="55" t="s">
        <v>56</v>
      </c>
      <c r="C31" s="47" t="s">
        <v>66</v>
      </c>
      <c r="D31" s="56">
        <f t="shared" ca="1" si="26"/>
        <v>44558</v>
      </c>
      <c r="E31" s="9">
        <f t="shared" ca="1" si="27"/>
        <v>44565</v>
      </c>
      <c r="F31" s="47">
        <v>0</v>
      </c>
      <c r="G31" s="47">
        <v>1</v>
      </c>
      <c r="H31" s="21">
        <v>2</v>
      </c>
      <c r="I31" s="12" cm="1">
        <f t="array" ref="I31">IFERROR(INDEX($N$2:$AA$2,1,(MATCH(1,IF(ISNUMBER($N31:$AA31),1,0),0))-1),0)</f>
        <v>44565</v>
      </c>
      <c r="J31" s="12" cm="1">
        <f t="array" ref="J31">IFERROR(INDEX($N$2:$AA$2,1,(MATCH(1,IF($N31:$AA31="x",1,0),0))-1),0)</f>
        <v>44572</v>
      </c>
      <c r="K31" s="13">
        <f t="shared" si="37"/>
        <v>2</v>
      </c>
      <c r="L31" s="60">
        <f t="shared" si="14"/>
        <v>2</v>
      </c>
      <c r="M31" s="63" t="s">
        <v>58</v>
      </c>
      <c r="N31" s="61"/>
      <c r="O31" s="16" t="str">
        <f t="shared" si="38"/>
        <v/>
      </c>
      <c r="P31" s="16" t="str">
        <f t="shared" si="39"/>
        <v/>
      </c>
      <c r="Q31" s="16" t="str">
        <f t="shared" si="49"/>
        <v/>
      </c>
      <c r="R31" s="16"/>
      <c r="S31" s="16">
        <v>2</v>
      </c>
      <c r="T31" s="16" t="s">
        <v>31</v>
      </c>
      <c r="U31" s="16" t="str">
        <f t="shared" si="42"/>
        <v>x</v>
      </c>
      <c r="V31" s="16" t="str">
        <f t="shared" si="43"/>
        <v>x</v>
      </c>
      <c r="W31" s="16" t="str">
        <f t="shared" si="44"/>
        <v>x</v>
      </c>
      <c r="X31" s="16" t="str">
        <f t="shared" si="45"/>
        <v>x</v>
      </c>
      <c r="Y31" s="16" t="str">
        <f t="shared" si="46"/>
        <v>x</v>
      </c>
      <c r="Z31" s="16" t="str">
        <f t="shared" si="47"/>
        <v>x</v>
      </c>
      <c r="AA31" s="16" t="str">
        <f t="shared" si="48"/>
        <v>x</v>
      </c>
      <c r="AB31" s="6"/>
    </row>
    <row r="32" spans="1:28" ht="12.75">
      <c r="A32" s="37" t="s">
        <v>50</v>
      </c>
      <c r="B32" s="55" t="s">
        <v>56</v>
      </c>
      <c r="C32" s="47" t="s">
        <v>67</v>
      </c>
      <c r="D32" s="56">
        <f t="shared" ca="1" si="26"/>
        <v>44558</v>
      </c>
      <c r="E32" s="9">
        <f t="shared" ca="1" si="27"/>
        <v>44565</v>
      </c>
      <c r="F32" s="47">
        <v>0</v>
      </c>
      <c r="G32" s="47">
        <v>1</v>
      </c>
      <c r="H32" s="21">
        <v>3</v>
      </c>
      <c r="I32" s="12" cm="1">
        <f t="array" ref="I32">IFERROR(INDEX($N$2:$AA$2,1,(MATCH(1,IF(ISNUMBER($N32:$AA32),1,0),0))-1),0)</f>
        <v>44565</v>
      </c>
      <c r="J32" s="12" cm="1">
        <f t="array" ref="J32">IFERROR(INDEX($N$2:$AA$2,1,(MATCH(1,IF($N32:$AA32="x",1,0),0))-1),0)</f>
        <v>44572</v>
      </c>
      <c r="K32" s="13">
        <f t="shared" si="37"/>
        <v>3</v>
      </c>
      <c r="L32" s="60">
        <f t="shared" si="14"/>
        <v>3</v>
      </c>
      <c r="M32" s="63" t="s">
        <v>58</v>
      </c>
      <c r="N32" s="61"/>
      <c r="O32" s="16" t="str">
        <f t="shared" si="38"/>
        <v/>
      </c>
      <c r="P32" s="16" t="str">
        <f t="shared" si="39"/>
        <v/>
      </c>
      <c r="Q32" s="16" t="str">
        <f t="shared" si="49"/>
        <v/>
      </c>
      <c r="R32" s="16"/>
      <c r="S32" s="16">
        <v>3</v>
      </c>
      <c r="T32" s="16" t="s">
        <v>31</v>
      </c>
      <c r="U32" s="16" t="str">
        <f t="shared" si="42"/>
        <v>x</v>
      </c>
      <c r="V32" s="16" t="str">
        <f t="shared" si="43"/>
        <v>x</v>
      </c>
      <c r="W32" s="16" t="str">
        <f t="shared" si="44"/>
        <v>x</v>
      </c>
      <c r="X32" s="16" t="str">
        <f t="shared" si="45"/>
        <v>x</v>
      </c>
      <c r="Y32" s="16" t="str">
        <f t="shared" si="46"/>
        <v>x</v>
      </c>
      <c r="Z32" s="16" t="str">
        <f t="shared" si="47"/>
        <v>x</v>
      </c>
      <c r="AA32" s="16" t="str">
        <f t="shared" si="48"/>
        <v>x</v>
      </c>
      <c r="AB32" s="6"/>
    </row>
    <row r="33" spans="1:28" ht="12.75">
      <c r="A33" s="37" t="s">
        <v>50</v>
      </c>
      <c r="B33" s="55" t="s">
        <v>56</v>
      </c>
      <c r="C33" s="47" t="s">
        <v>68</v>
      </c>
      <c r="D33" s="56">
        <f t="shared" ca="1" si="26"/>
        <v>44558</v>
      </c>
      <c r="E33" s="9">
        <f t="shared" ca="1" si="27"/>
        <v>44565</v>
      </c>
      <c r="F33" s="47">
        <v>0</v>
      </c>
      <c r="G33" s="47">
        <v>1</v>
      </c>
      <c r="H33" s="21">
        <v>4</v>
      </c>
      <c r="I33" s="12" cm="1">
        <f t="array" ref="I33">IFERROR(INDEX($N$2:$AA$2,1,(MATCH(1,IF(ISNUMBER($N33:$AA33),1,0),0))-1),0)</f>
        <v>44565</v>
      </c>
      <c r="J33" s="12" cm="1">
        <f t="array" ref="J33">IFERROR(INDEX($N$2:$AA$2,1,(MATCH(1,IF($N33:$AA33="x",1,0),0))-1),0)</f>
        <v>44572</v>
      </c>
      <c r="K33" s="13">
        <f t="shared" si="37"/>
        <v>4</v>
      </c>
      <c r="L33" s="60">
        <f t="shared" si="14"/>
        <v>4</v>
      </c>
      <c r="M33" s="63" t="s">
        <v>69</v>
      </c>
      <c r="N33" s="61"/>
      <c r="O33" s="16" t="str">
        <f t="shared" si="38"/>
        <v/>
      </c>
      <c r="P33" s="16" t="str">
        <f t="shared" si="39"/>
        <v/>
      </c>
      <c r="Q33" s="16" t="str">
        <f t="shared" si="49"/>
        <v/>
      </c>
      <c r="R33" s="16"/>
      <c r="S33" s="16">
        <v>4</v>
      </c>
      <c r="T33" s="16" t="s">
        <v>31</v>
      </c>
      <c r="U33" s="16" t="str">
        <f t="shared" si="42"/>
        <v>x</v>
      </c>
      <c r="V33" s="16" t="str">
        <f t="shared" si="43"/>
        <v>x</v>
      </c>
      <c r="W33" s="16" t="str">
        <f t="shared" si="44"/>
        <v>x</v>
      </c>
      <c r="X33" s="16" t="str">
        <f t="shared" si="45"/>
        <v>x</v>
      </c>
      <c r="Y33" s="16" t="str">
        <f t="shared" si="46"/>
        <v>x</v>
      </c>
      <c r="Z33" s="16" t="str">
        <f t="shared" si="47"/>
        <v>x</v>
      </c>
      <c r="AA33" s="16" t="str">
        <f t="shared" si="48"/>
        <v>x</v>
      </c>
      <c r="AB33" s="6"/>
    </row>
    <row r="34" spans="1:28" ht="12.75">
      <c r="A34" s="37" t="s">
        <v>50</v>
      </c>
      <c r="B34" s="55" t="s">
        <v>56</v>
      </c>
      <c r="C34" s="47" t="s">
        <v>70</v>
      </c>
      <c r="D34" s="56">
        <f t="shared" ca="1" si="26"/>
        <v>44565</v>
      </c>
      <c r="E34" s="9">
        <f t="shared" ca="1" si="27"/>
        <v>44579</v>
      </c>
      <c r="F34" s="47">
        <v>1</v>
      </c>
      <c r="G34" s="47">
        <v>2</v>
      </c>
      <c r="H34" s="21">
        <v>7</v>
      </c>
      <c r="I34" s="12" cm="1">
        <f t="array" ref="I34">IFERROR(INDEX($N$2:$AA$2,1,(MATCH(1,IF(ISNUMBER($N34:$AA34),1,0),0))-1),0)</f>
        <v>44565</v>
      </c>
      <c r="J34" s="12" cm="1">
        <f t="array" ref="J34">IFERROR(INDEX($N$2:$AA$2,1,(MATCH(1,IF($N34:$AA34="x",1,0),0))-1),0)</f>
        <v>44572</v>
      </c>
      <c r="K34" s="13">
        <f t="shared" si="37"/>
        <v>7</v>
      </c>
      <c r="L34" s="60">
        <f t="shared" si="14"/>
        <v>7</v>
      </c>
      <c r="M34" s="63" t="s">
        <v>69</v>
      </c>
      <c r="N34" s="61"/>
      <c r="O34" s="16" t="str">
        <f t="shared" si="38"/>
        <v/>
      </c>
      <c r="P34" s="16" t="str">
        <f t="shared" si="39"/>
        <v/>
      </c>
      <c r="Q34" s="16" t="str">
        <f t="shared" si="49"/>
        <v/>
      </c>
      <c r="R34" s="16" t="str">
        <f t="shared" ref="R34:R82" si="50">IF(Q34="x","x","")</f>
        <v/>
      </c>
      <c r="S34" s="16">
        <v>7</v>
      </c>
      <c r="T34" s="16" t="s">
        <v>31</v>
      </c>
      <c r="U34" s="16" t="str">
        <f t="shared" si="42"/>
        <v>x</v>
      </c>
      <c r="V34" s="16" t="str">
        <f t="shared" si="43"/>
        <v>x</v>
      </c>
      <c r="W34" s="16" t="str">
        <f t="shared" si="44"/>
        <v>x</v>
      </c>
      <c r="X34" s="16" t="str">
        <f t="shared" si="45"/>
        <v>x</v>
      </c>
      <c r="Y34" s="16" t="str">
        <f t="shared" si="46"/>
        <v>x</v>
      </c>
      <c r="Z34" s="16" t="str">
        <f t="shared" si="47"/>
        <v>x</v>
      </c>
      <c r="AA34" s="16" t="str">
        <f t="shared" si="48"/>
        <v>x</v>
      </c>
      <c r="AB34" s="6"/>
    </row>
    <row r="35" spans="1:28" ht="12.75">
      <c r="A35" s="37" t="s">
        <v>50</v>
      </c>
      <c r="B35" s="55" t="s">
        <v>56</v>
      </c>
      <c r="C35" s="47" t="s">
        <v>71</v>
      </c>
      <c r="D35" s="56">
        <f t="shared" ca="1" si="26"/>
        <v>44565</v>
      </c>
      <c r="E35" s="9">
        <f t="shared" ca="1" si="27"/>
        <v>44572</v>
      </c>
      <c r="F35" s="47">
        <v>0</v>
      </c>
      <c r="G35" s="47">
        <v>1</v>
      </c>
      <c r="H35" s="21">
        <v>3</v>
      </c>
      <c r="I35" s="12" cm="1">
        <f t="array" ref="I35">IFERROR(INDEX($N$2:$AA$2,1,(MATCH(1,IF(ISNUMBER($N35:$AA35),1,0),0))-1),0)</f>
        <v>44565</v>
      </c>
      <c r="J35" s="12" cm="1">
        <f t="array" ref="J35">IFERROR(INDEX($N$2:$AA$2,1,(MATCH(1,IF($N35:$AA35="x",1,0),0))-1),0)</f>
        <v>0</v>
      </c>
      <c r="K35" s="13">
        <f t="shared" si="37"/>
        <v>0</v>
      </c>
      <c r="L35" s="60">
        <f t="shared" si="14"/>
        <v>0</v>
      </c>
      <c r="M35" s="63" t="s">
        <v>69</v>
      </c>
      <c r="N35" s="61"/>
      <c r="O35" s="16" t="str">
        <f t="shared" si="38"/>
        <v/>
      </c>
      <c r="P35" s="16" t="str">
        <f t="shared" si="39"/>
        <v/>
      </c>
      <c r="Q35" s="16" t="str">
        <f t="shared" si="49"/>
        <v/>
      </c>
      <c r="R35" s="16" t="str">
        <f t="shared" si="50"/>
        <v/>
      </c>
      <c r="S35" s="16">
        <v>0</v>
      </c>
      <c r="T35" s="16"/>
      <c r="U35" s="16" t="str">
        <f t="shared" si="42"/>
        <v/>
      </c>
      <c r="V35" s="16" t="str">
        <f t="shared" si="43"/>
        <v/>
      </c>
      <c r="W35" s="16" t="str">
        <f t="shared" si="44"/>
        <v/>
      </c>
      <c r="X35" s="16" t="str">
        <f t="shared" si="45"/>
        <v/>
      </c>
      <c r="Y35" s="16" t="str">
        <f t="shared" si="46"/>
        <v/>
      </c>
      <c r="Z35" s="16" t="str">
        <f t="shared" si="47"/>
        <v/>
      </c>
      <c r="AA35" s="16" t="str">
        <f t="shared" si="48"/>
        <v/>
      </c>
      <c r="AB35" s="6"/>
    </row>
    <row r="36" spans="1:28" ht="12.75">
      <c r="A36" s="37" t="s">
        <v>50</v>
      </c>
      <c r="B36" s="55" t="s">
        <v>56</v>
      </c>
      <c r="C36" s="47" t="s">
        <v>72</v>
      </c>
      <c r="D36" s="56">
        <f t="shared" ca="1" si="26"/>
        <v>44565</v>
      </c>
      <c r="E36" s="9">
        <f t="shared" ca="1" si="27"/>
        <v>44572</v>
      </c>
      <c r="F36" s="47">
        <v>0</v>
      </c>
      <c r="G36" s="47">
        <v>1</v>
      </c>
      <c r="H36" s="21">
        <v>3</v>
      </c>
      <c r="I36" s="12" cm="1">
        <f t="array" ref="I36">IFERROR(INDEX($N$2:$AA$2,1,(MATCH(1,IF(ISNUMBER($N36:$AA36),1,0),0))-1),0)</f>
        <v>44565</v>
      </c>
      <c r="J36" s="12" cm="1">
        <f t="array" ref="J36">IFERROR(INDEX($N$2:$AA$2,1,(MATCH(1,IF($N36:$AA36="x",1,0),0))-1),0)</f>
        <v>44572</v>
      </c>
      <c r="K36" s="13">
        <f t="shared" si="37"/>
        <v>3</v>
      </c>
      <c r="L36" s="60">
        <f t="shared" si="14"/>
        <v>3</v>
      </c>
      <c r="M36" s="63" t="s">
        <v>69</v>
      </c>
      <c r="N36" s="61"/>
      <c r="O36" s="16" t="str">
        <f t="shared" si="38"/>
        <v/>
      </c>
      <c r="P36" s="16" t="str">
        <f t="shared" si="39"/>
        <v/>
      </c>
      <c r="Q36" s="16" t="str">
        <f t="shared" si="49"/>
        <v/>
      </c>
      <c r="R36" s="16" t="str">
        <f t="shared" si="50"/>
        <v/>
      </c>
      <c r="S36" s="16">
        <v>3</v>
      </c>
      <c r="T36" s="16" t="s">
        <v>31</v>
      </c>
      <c r="U36" s="16" t="str">
        <f t="shared" si="42"/>
        <v>x</v>
      </c>
      <c r="V36" s="16" t="str">
        <f t="shared" si="43"/>
        <v>x</v>
      </c>
      <c r="W36" s="16" t="str">
        <f t="shared" si="44"/>
        <v>x</v>
      </c>
      <c r="X36" s="16" t="str">
        <f t="shared" si="45"/>
        <v>x</v>
      </c>
      <c r="Y36" s="16" t="str">
        <f t="shared" si="46"/>
        <v>x</v>
      </c>
      <c r="Z36" s="16" t="str">
        <f t="shared" si="47"/>
        <v>x</v>
      </c>
      <c r="AA36" s="16" t="str">
        <f t="shared" si="48"/>
        <v>x</v>
      </c>
      <c r="AB36" s="6"/>
    </row>
    <row r="37" spans="1:28" ht="12.75">
      <c r="A37" s="37" t="s">
        <v>50</v>
      </c>
      <c r="B37" s="55" t="s">
        <v>56</v>
      </c>
      <c r="C37" s="47" t="s">
        <v>73</v>
      </c>
      <c r="D37" s="56">
        <f t="shared" ca="1" si="26"/>
        <v>44565</v>
      </c>
      <c r="E37" s="9">
        <f t="shared" ca="1" si="27"/>
        <v>44572</v>
      </c>
      <c r="F37" s="47">
        <v>0</v>
      </c>
      <c r="G37" s="47">
        <v>1</v>
      </c>
      <c r="H37" s="21">
        <v>2</v>
      </c>
      <c r="I37" s="12" cm="1">
        <f t="array" ref="I37">IFERROR(INDEX($N$2:$AA$2,1,(MATCH(1,IF(ISNUMBER($N37:$AA37),1,0),0))-1),0)</f>
        <v>44565</v>
      </c>
      <c r="J37" s="12" cm="1">
        <f t="array" ref="J37">IFERROR(INDEX($N$2:$AA$2,1,(MATCH(1,IF($N37:$AA37="x",1,0),0))-1),0)</f>
        <v>44572</v>
      </c>
      <c r="K37" s="13">
        <f t="shared" si="37"/>
        <v>2</v>
      </c>
      <c r="L37" s="60">
        <f t="shared" si="14"/>
        <v>2</v>
      </c>
      <c r="M37" s="63" t="s">
        <v>69</v>
      </c>
      <c r="N37" s="61"/>
      <c r="O37" s="16" t="str">
        <f t="shared" si="38"/>
        <v/>
      </c>
      <c r="P37" s="16" t="str">
        <f t="shared" si="39"/>
        <v/>
      </c>
      <c r="Q37" s="16" t="str">
        <f t="shared" si="49"/>
        <v/>
      </c>
      <c r="R37" s="16" t="str">
        <f t="shared" si="50"/>
        <v/>
      </c>
      <c r="S37" s="16">
        <v>2</v>
      </c>
      <c r="T37" s="16" t="s">
        <v>31</v>
      </c>
      <c r="U37" s="16" t="str">
        <f t="shared" si="42"/>
        <v>x</v>
      </c>
      <c r="V37" s="16" t="str">
        <f t="shared" si="43"/>
        <v>x</v>
      </c>
      <c r="W37" s="16" t="str">
        <f t="shared" si="44"/>
        <v>x</v>
      </c>
      <c r="X37" s="16" t="str">
        <f t="shared" si="45"/>
        <v>x</v>
      </c>
      <c r="Y37" s="16" t="str">
        <f t="shared" si="46"/>
        <v>x</v>
      </c>
      <c r="Z37" s="16" t="str">
        <f t="shared" si="47"/>
        <v>x</v>
      </c>
      <c r="AA37" s="16" t="str">
        <f t="shared" si="48"/>
        <v>x</v>
      </c>
      <c r="AB37" s="6"/>
    </row>
    <row r="38" spans="1:28" ht="12.75">
      <c r="A38" s="37" t="s">
        <v>50</v>
      </c>
      <c r="B38" s="55" t="s">
        <v>56</v>
      </c>
      <c r="C38" s="47" t="s">
        <v>74</v>
      </c>
      <c r="D38" s="56">
        <f t="shared" ca="1" si="26"/>
        <v>44565</v>
      </c>
      <c r="E38" s="9">
        <f t="shared" ca="1" si="27"/>
        <v>44572</v>
      </c>
      <c r="F38" s="47">
        <v>0</v>
      </c>
      <c r="G38" s="47">
        <v>1</v>
      </c>
      <c r="H38" s="21">
        <v>3</v>
      </c>
      <c r="I38" s="12" cm="1">
        <f t="array" ref="I38">IFERROR(INDEX($N$2:$AA$2,1,(MATCH(1,IF(ISNUMBER($N38:$AA38),1,0),0))-1),0)</f>
        <v>44565</v>
      </c>
      <c r="J38" s="12" cm="1">
        <f t="array" ref="J38">IFERROR(INDEX($N$2:$AA$2,1,(MATCH(1,IF($N38:$AA38="x",1,0),0))-1),0)</f>
        <v>44572</v>
      </c>
      <c r="K38" s="13">
        <f t="shared" si="37"/>
        <v>1</v>
      </c>
      <c r="L38" s="60">
        <f t="shared" si="14"/>
        <v>3</v>
      </c>
      <c r="M38" s="63" t="s">
        <v>69</v>
      </c>
      <c r="N38" s="61"/>
      <c r="O38" s="16" t="str">
        <f t="shared" si="38"/>
        <v/>
      </c>
      <c r="P38" s="16" t="str">
        <f t="shared" si="39"/>
        <v/>
      </c>
      <c r="Q38" s="16" t="str">
        <f t="shared" si="49"/>
        <v/>
      </c>
      <c r="R38" s="16" t="str">
        <f t="shared" si="50"/>
        <v/>
      </c>
      <c r="S38" s="16">
        <v>1</v>
      </c>
      <c r="T38" s="16" t="s">
        <v>31</v>
      </c>
      <c r="U38" s="16" t="str">
        <f t="shared" si="42"/>
        <v>x</v>
      </c>
      <c r="V38" s="16" t="str">
        <f t="shared" si="43"/>
        <v>x</v>
      </c>
      <c r="W38" s="16" t="str">
        <f t="shared" si="44"/>
        <v>x</v>
      </c>
      <c r="X38" s="16" t="str">
        <f t="shared" si="45"/>
        <v>x</v>
      </c>
      <c r="Y38" s="16" t="str">
        <f t="shared" si="46"/>
        <v>x</v>
      </c>
      <c r="Z38" s="16" t="str">
        <f t="shared" si="47"/>
        <v>x</v>
      </c>
      <c r="AA38" s="16" t="str">
        <f t="shared" si="48"/>
        <v>x</v>
      </c>
      <c r="AB38" s="6"/>
    </row>
    <row r="39" spans="1:28" ht="12.75">
      <c r="A39" s="37" t="s">
        <v>50</v>
      </c>
      <c r="B39" s="55" t="s">
        <v>56</v>
      </c>
      <c r="C39" s="47" t="s">
        <v>75</v>
      </c>
      <c r="D39" s="56">
        <f ca="1">IF(OR(ISBLANK($N$2),ISBLANK($A39)),"",OFFSET($N$2,0,F39+MATCH(D38,$N$2:$AA$2,0)-1))</f>
        <v>44565</v>
      </c>
      <c r="E39" s="9">
        <f t="shared" ca="1" si="27"/>
        <v>44572</v>
      </c>
      <c r="F39" s="47">
        <v>0</v>
      </c>
      <c r="G39" s="47">
        <v>1</v>
      </c>
      <c r="H39" s="21">
        <v>3</v>
      </c>
      <c r="I39" s="12" cm="1">
        <f t="array" ref="I39">IFERROR(INDEX($N$2:$AA$2,1,(MATCH(1,IF(ISNUMBER($N39:$AA39),1,0),0))-1),0)</f>
        <v>44565</v>
      </c>
      <c r="J39" s="12" cm="1">
        <f t="array" ref="J39">IFERROR(INDEX($N$2:$AA$2,1,(MATCH(1,IF($N39:$AA39="x",1,0),0))-1),0)</f>
        <v>44572</v>
      </c>
      <c r="K39" s="13">
        <f t="shared" si="37"/>
        <v>1</v>
      </c>
      <c r="L39" s="60">
        <f t="shared" si="14"/>
        <v>3</v>
      </c>
      <c r="M39" s="63" t="s">
        <v>69</v>
      </c>
      <c r="N39" s="61"/>
      <c r="O39" s="16" t="str">
        <f t="shared" si="38"/>
        <v/>
      </c>
      <c r="P39" s="16" t="str">
        <f t="shared" si="39"/>
        <v/>
      </c>
      <c r="Q39" s="16" t="str">
        <f t="shared" si="49"/>
        <v/>
      </c>
      <c r="R39" s="16" t="str">
        <f t="shared" si="50"/>
        <v/>
      </c>
      <c r="S39" s="16">
        <v>1</v>
      </c>
      <c r="T39" s="16" t="s">
        <v>31</v>
      </c>
      <c r="U39" s="16" t="str">
        <f t="shared" si="42"/>
        <v>x</v>
      </c>
      <c r="V39" s="16" t="str">
        <f t="shared" si="43"/>
        <v>x</v>
      </c>
      <c r="W39" s="16" t="str">
        <f t="shared" si="44"/>
        <v>x</v>
      </c>
      <c r="X39" s="16" t="str">
        <f t="shared" si="45"/>
        <v>x</v>
      </c>
      <c r="Y39" s="16" t="str">
        <f t="shared" si="46"/>
        <v>x</v>
      </c>
      <c r="Z39" s="16" t="str">
        <f t="shared" si="47"/>
        <v>x</v>
      </c>
      <c r="AA39" s="16" t="str">
        <f t="shared" si="48"/>
        <v>x</v>
      </c>
      <c r="AB39" s="6"/>
    </row>
    <row r="40" spans="1:28" ht="12.75">
      <c r="A40" s="37" t="s">
        <v>50</v>
      </c>
      <c r="B40" s="37" t="s">
        <v>76</v>
      </c>
      <c r="C40" s="47" t="s">
        <v>77</v>
      </c>
      <c r="D40" s="9">
        <f t="shared" ca="1" si="26"/>
        <v>44565</v>
      </c>
      <c r="E40" s="9">
        <f t="shared" ca="1" si="27"/>
        <v>44572</v>
      </c>
      <c r="F40" s="47">
        <v>0</v>
      </c>
      <c r="G40" s="47">
        <v>1</v>
      </c>
      <c r="H40" s="21">
        <v>3</v>
      </c>
      <c r="I40" s="12" cm="1">
        <f t="array" ref="I40">IFERROR(INDEX($N$2:$AA$2,1,(MATCH(1,IF(ISNUMBER($N40:$AA40),1,0),0))-1),0)</f>
        <v>44565</v>
      </c>
      <c r="J40" s="12" cm="1">
        <f t="array" ref="J40">IFERROR(INDEX($N$2:$AA$2,1,(MATCH(1,IF($N40:$AA40="x",1,0),0))-1),0)</f>
        <v>44572</v>
      </c>
      <c r="K40" s="13">
        <f t="shared" si="37"/>
        <v>3</v>
      </c>
      <c r="L40" s="60">
        <f t="shared" si="14"/>
        <v>3</v>
      </c>
      <c r="M40" s="63" t="s">
        <v>78</v>
      </c>
      <c r="N40" s="61"/>
      <c r="O40" s="16" t="str">
        <f t="shared" si="38"/>
        <v/>
      </c>
      <c r="P40" s="16" t="str">
        <f t="shared" si="39"/>
        <v/>
      </c>
      <c r="Q40" s="16" t="str">
        <f t="shared" si="49"/>
        <v/>
      </c>
      <c r="R40" s="16" t="str">
        <f t="shared" si="50"/>
        <v/>
      </c>
      <c r="S40" s="16">
        <v>3</v>
      </c>
      <c r="T40" s="16" t="s">
        <v>31</v>
      </c>
      <c r="U40" s="16" t="str">
        <f t="shared" si="42"/>
        <v>x</v>
      </c>
      <c r="V40" s="16" t="str">
        <f t="shared" si="43"/>
        <v>x</v>
      </c>
      <c r="W40" s="16" t="str">
        <f t="shared" si="44"/>
        <v>x</v>
      </c>
      <c r="X40" s="16" t="str">
        <f t="shared" si="45"/>
        <v>x</v>
      </c>
      <c r="Y40" s="16" t="str">
        <f t="shared" si="46"/>
        <v>x</v>
      </c>
      <c r="Z40" s="16" t="str">
        <f t="shared" si="47"/>
        <v>x</v>
      </c>
      <c r="AA40" s="16" t="str">
        <f t="shared" si="48"/>
        <v>x</v>
      </c>
      <c r="AB40" s="6"/>
    </row>
    <row r="41" spans="1:28" ht="12.75">
      <c r="A41" s="37" t="s">
        <v>50</v>
      </c>
      <c r="B41" s="37" t="s">
        <v>76</v>
      </c>
      <c r="C41" s="37" t="s">
        <v>79</v>
      </c>
      <c r="D41" s="9">
        <f t="shared" ca="1" si="26"/>
        <v>44572</v>
      </c>
      <c r="E41" s="9">
        <f t="shared" ca="1" si="27"/>
        <v>44579</v>
      </c>
      <c r="F41" s="47">
        <v>1</v>
      </c>
      <c r="G41" s="47">
        <v>1</v>
      </c>
      <c r="H41" s="21">
        <v>5</v>
      </c>
      <c r="I41" s="12" cm="1">
        <f t="array" ref="I41">IFERROR(INDEX($N$2:$AA$2,1,(MATCH(1,IF(ISNUMBER($N41:$AA41),1,0),0))-1),0)</f>
        <v>44565</v>
      </c>
      <c r="J41" s="12" cm="1">
        <f t="array" ref="J41">IFERROR(INDEX($N$2:$AA$2,1,(MATCH(1,IF($N41:$AA41="x",1,0),0))-1),0)</f>
        <v>44572</v>
      </c>
      <c r="K41" s="13">
        <f t="shared" si="37"/>
        <v>3</v>
      </c>
      <c r="L41" s="60">
        <f t="shared" si="14"/>
        <v>5</v>
      </c>
      <c r="M41" s="63"/>
      <c r="N41" s="61"/>
      <c r="O41" s="16" t="str">
        <f t="shared" si="38"/>
        <v/>
      </c>
      <c r="P41" s="16" t="str">
        <f t="shared" si="39"/>
        <v/>
      </c>
      <c r="Q41" s="16" t="str">
        <f t="shared" si="49"/>
        <v/>
      </c>
      <c r="R41" s="16" t="str">
        <f t="shared" si="50"/>
        <v/>
      </c>
      <c r="S41" s="16">
        <v>3</v>
      </c>
      <c r="T41" s="16" t="s">
        <v>31</v>
      </c>
      <c r="U41" s="16" t="str">
        <f t="shared" si="42"/>
        <v>x</v>
      </c>
      <c r="V41" s="16" t="str">
        <f t="shared" si="43"/>
        <v>x</v>
      </c>
      <c r="W41" s="16" t="str">
        <f t="shared" si="44"/>
        <v>x</v>
      </c>
      <c r="X41" s="16" t="str">
        <f t="shared" si="45"/>
        <v>x</v>
      </c>
      <c r="Y41" s="16" t="str">
        <f t="shared" si="46"/>
        <v>x</v>
      </c>
      <c r="Z41" s="16" t="str">
        <f t="shared" si="47"/>
        <v>x</v>
      </c>
      <c r="AA41" s="16" t="str">
        <f t="shared" si="48"/>
        <v>x</v>
      </c>
      <c r="AB41" s="6"/>
    </row>
    <row r="42" spans="1:28" ht="12.75">
      <c r="A42" s="37" t="s">
        <v>50</v>
      </c>
      <c r="B42" s="37" t="s">
        <v>76</v>
      </c>
      <c r="C42" s="37" t="s">
        <v>80</v>
      </c>
      <c r="D42" s="9">
        <f t="shared" ca="1" si="26"/>
        <v>44572</v>
      </c>
      <c r="E42" s="9">
        <f t="shared" ca="1" si="27"/>
        <v>44579</v>
      </c>
      <c r="F42" s="47">
        <v>0</v>
      </c>
      <c r="G42" s="47">
        <v>1</v>
      </c>
      <c r="H42" s="21">
        <v>2</v>
      </c>
      <c r="I42" s="12" cm="1">
        <f t="array" ref="I42">IFERROR(INDEX($N$2:$AA$2,1,(MATCH(1,IF(ISNUMBER($N42:$AA42),1,0),0))-1),0)</f>
        <v>44572</v>
      </c>
      <c r="J42" s="12" cm="1">
        <f t="array" ref="J42">IFERROR(INDEX($N$2:$AA$2,1,(MATCH(1,IF($N42:$AA42="x",1,0),0))-1),0)</f>
        <v>0</v>
      </c>
      <c r="K42" s="13">
        <f t="shared" si="37"/>
        <v>0</v>
      </c>
      <c r="L42" s="60">
        <f t="shared" si="14"/>
        <v>0</v>
      </c>
      <c r="M42" s="63" t="s">
        <v>40</v>
      </c>
      <c r="N42" s="61"/>
      <c r="O42" s="16" t="str">
        <f t="shared" si="38"/>
        <v/>
      </c>
      <c r="P42" s="16" t="str">
        <f t="shared" si="39"/>
        <v/>
      </c>
      <c r="Q42" s="16" t="str">
        <f t="shared" si="49"/>
        <v/>
      </c>
      <c r="R42" s="16" t="str">
        <f t="shared" si="50"/>
        <v/>
      </c>
      <c r="S42" s="16" t="str">
        <f>IF(R42="x","x","")</f>
        <v/>
      </c>
      <c r="T42" s="16">
        <v>0</v>
      </c>
      <c r="U42" s="16"/>
      <c r="V42" s="16" t="str">
        <f t="shared" si="43"/>
        <v/>
      </c>
      <c r="W42" s="16" t="str">
        <f t="shared" si="44"/>
        <v/>
      </c>
      <c r="X42" s="16" t="str">
        <f t="shared" si="45"/>
        <v/>
      </c>
      <c r="Y42" s="16" t="str">
        <f t="shared" si="46"/>
        <v/>
      </c>
      <c r="Z42" s="16" t="str">
        <f t="shared" si="47"/>
        <v/>
      </c>
      <c r="AA42" s="16" t="str">
        <f t="shared" si="48"/>
        <v/>
      </c>
      <c r="AB42" s="6"/>
    </row>
    <row r="43" spans="1:28" ht="12.75">
      <c r="A43" s="37" t="s">
        <v>50</v>
      </c>
      <c r="B43" s="37" t="s">
        <v>81</v>
      </c>
      <c r="C43" s="37" t="s">
        <v>82</v>
      </c>
      <c r="D43" s="9">
        <f t="shared" ca="1" si="26"/>
        <v>44565</v>
      </c>
      <c r="E43" s="9">
        <f t="shared" ca="1" si="27"/>
        <v>44572</v>
      </c>
      <c r="F43" s="47">
        <v>-1</v>
      </c>
      <c r="G43" s="47">
        <v>1</v>
      </c>
      <c r="H43" s="21">
        <v>2</v>
      </c>
      <c r="I43" s="12" cm="1">
        <f t="array" ref="I43">IFERROR(INDEX($N$2:$AA$2,1,(MATCH(1,IF(ISNUMBER($N43:$AA43),1,0),0))-1),0)</f>
        <v>44565</v>
      </c>
      <c r="J43" s="12" cm="1">
        <f t="array" ref="J43">IFERROR(INDEX($N$2:$AA$2,1,(MATCH(1,IF($N43:$AA43="x",1,0),0))-1),0)</f>
        <v>44572</v>
      </c>
      <c r="K43" s="13">
        <f t="shared" si="37"/>
        <v>2</v>
      </c>
      <c r="L43" s="60">
        <f t="shared" si="14"/>
        <v>2</v>
      </c>
      <c r="M43" s="63"/>
      <c r="N43" s="61"/>
      <c r="O43" s="16" t="str">
        <f t="shared" si="38"/>
        <v/>
      </c>
      <c r="P43" s="16" t="str">
        <f t="shared" si="39"/>
        <v/>
      </c>
      <c r="Q43" s="16" t="str">
        <f t="shared" si="49"/>
        <v/>
      </c>
      <c r="R43" s="16" t="str">
        <f t="shared" si="50"/>
        <v/>
      </c>
      <c r="S43" s="16">
        <v>2</v>
      </c>
      <c r="T43" s="16" t="s">
        <v>31</v>
      </c>
      <c r="U43" s="16" t="s">
        <v>31</v>
      </c>
      <c r="V43" s="16" t="str">
        <f t="shared" si="43"/>
        <v>x</v>
      </c>
      <c r="W43" s="16" t="str">
        <f t="shared" si="44"/>
        <v>x</v>
      </c>
      <c r="X43" s="16" t="str">
        <f t="shared" si="45"/>
        <v>x</v>
      </c>
      <c r="Y43" s="16" t="str">
        <f t="shared" si="46"/>
        <v>x</v>
      </c>
      <c r="Z43" s="16" t="str">
        <f t="shared" si="47"/>
        <v>x</v>
      </c>
      <c r="AA43" s="16" t="str">
        <f t="shared" si="48"/>
        <v>x</v>
      </c>
      <c r="AB43" s="6"/>
    </row>
    <row r="44" spans="1:28" ht="12.75">
      <c r="A44" s="37" t="s">
        <v>50</v>
      </c>
      <c r="B44" s="37" t="s">
        <v>81</v>
      </c>
      <c r="C44" s="37" t="s">
        <v>83</v>
      </c>
      <c r="D44" s="9">
        <f t="shared" ca="1" si="26"/>
        <v>44565</v>
      </c>
      <c r="E44" s="9">
        <f t="shared" ca="1" si="27"/>
        <v>44572</v>
      </c>
      <c r="F44" s="47">
        <v>0</v>
      </c>
      <c r="G44" s="47">
        <v>1</v>
      </c>
      <c r="H44" s="21">
        <v>2</v>
      </c>
      <c r="I44" s="12" cm="1">
        <f t="array" ref="I44">IFERROR(INDEX($N$2:$AA$2,1,(MATCH(1,IF(ISNUMBER($N44:$AA44),1,0),0))-1),0)</f>
        <v>44565</v>
      </c>
      <c r="J44" s="12" cm="1">
        <f t="array" ref="J44">IFERROR(INDEX($N$2:$AA$2,1,(MATCH(1,IF($N44:$AA44="x",1,0),0))-1),0)</f>
        <v>44572</v>
      </c>
      <c r="K44" s="13">
        <f t="shared" si="37"/>
        <v>2</v>
      </c>
      <c r="L44" s="60">
        <f t="shared" si="14"/>
        <v>2</v>
      </c>
      <c r="M44" s="63"/>
      <c r="N44" s="61"/>
      <c r="O44" s="16" t="str">
        <f t="shared" si="38"/>
        <v/>
      </c>
      <c r="P44" s="16" t="str">
        <f t="shared" si="39"/>
        <v/>
      </c>
      <c r="Q44" s="16" t="str">
        <f t="shared" si="49"/>
        <v/>
      </c>
      <c r="R44" s="16" t="str">
        <f t="shared" si="50"/>
        <v/>
      </c>
      <c r="S44" s="16">
        <v>2</v>
      </c>
      <c r="T44" s="16" t="s">
        <v>31</v>
      </c>
      <c r="U44" s="16" t="str">
        <f t="shared" si="42"/>
        <v>x</v>
      </c>
      <c r="V44" s="16" t="str">
        <f t="shared" si="43"/>
        <v>x</v>
      </c>
      <c r="W44" s="16" t="str">
        <f t="shared" si="44"/>
        <v>x</v>
      </c>
      <c r="X44" s="16" t="str">
        <f t="shared" si="45"/>
        <v>x</v>
      </c>
      <c r="Y44" s="16" t="str">
        <f t="shared" si="46"/>
        <v>x</v>
      </c>
      <c r="Z44" s="16" t="str">
        <f t="shared" si="47"/>
        <v>x</v>
      </c>
      <c r="AA44" s="16" t="str">
        <f t="shared" si="48"/>
        <v>x</v>
      </c>
      <c r="AB44" s="6"/>
    </row>
    <row r="45" spans="1:28" ht="12.75">
      <c r="A45" s="37" t="s">
        <v>50</v>
      </c>
      <c r="B45" s="37" t="s">
        <v>81</v>
      </c>
      <c r="C45" s="37" t="s">
        <v>84</v>
      </c>
      <c r="D45" s="9">
        <f t="shared" ca="1" si="26"/>
        <v>44572</v>
      </c>
      <c r="E45" s="9">
        <f t="shared" ca="1" si="27"/>
        <v>44579</v>
      </c>
      <c r="F45" s="47">
        <v>1</v>
      </c>
      <c r="G45" s="47">
        <v>1</v>
      </c>
      <c r="H45" s="21">
        <v>1</v>
      </c>
      <c r="I45" s="12" cm="1">
        <f t="array" ref="I45">IFERROR(INDEX($N$2:$AA$2,1,(MATCH(1,IF(ISNUMBER($N45:$AA45),1,0),0))-1),0)</f>
        <v>44572</v>
      </c>
      <c r="J45" s="12" cm="1">
        <f t="array" ref="J45">IFERROR(INDEX($N$2:$AA$2,1,(MATCH(1,IF($N45:$AA45="x",1,0),0))-1),0)</f>
        <v>44579</v>
      </c>
      <c r="K45" s="13">
        <f t="shared" si="37"/>
        <v>1</v>
      </c>
      <c r="L45" s="60">
        <f t="shared" si="14"/>
        <v>1</v>
      </c>
      <c r="M45" s="63" t="s">
        <v>40</v>
      </c>
      <c r="N45" s="61"/>
      <c r="O45" s="16" t="str">
        <f t="shared" si="38"/>
        <v/>
      </c>
      <c r="P45" s="16" t="str">
        <f t="shared" si="39"/>
        <v/>
      </c>
      <c r="Q45" s="16" t="str">
        <f t="shared" si="49"/>
        <v/>
      </c>
      <c r="R45" s="16" t="str">
        <f t="shared" si="50"/>
        <v/>
      </c>
      <c r="S45" s="16" t="str">
        <f t="shared" si="40"/>
        <v/>
      </c>
      <c r="T45" s="16">
        <v>1</v>
      </c>
      <c r="U45" s="16" t="s">
        <v>31</v>
      </c>
      <c r="V45" s="16" t="str">
        <f t="shared" si="43"/>
        <v>x</v>
      </c>
      <c r="W45" s="16" t="str">
        <f t="shared" si="44"/>
        <v>x</v>
      </c>
      <c r="X45" s="16" t="str">
        <f t="shared" si="45"/>
        <v>x</v>
      </c>
      <c r="Y45" s="16" t="str">
        <f t="shared" si="46"/>
        <v>x</v>
      </c>
      <c r="Z45" s="16" t="str">
        <f t="shared" si="47"/>
        <v>x</v>
      </c>
      <c r="AA45" s="16" t="str">
        <f t="shared" si="48"/>
        <v>x</v>
      </c>
      <c r="AB45" s="6"/>
    </row>
    <row r="46" spans="1:28" ht="12.75">
      <c r="A46" s="37" t="s">
        <v>85</v>
      </c>
      <c r="B46" s="37" t="s">
        <v>86</v>
      </c>
      <c r="C46" s="37" t="s">
        <v>87</v>
      </c>
      <c r="D46" s="9">
        <f t="shared" ca="1" si="26"/>
        <v>44572</v>
      </c>
      <c r="E46" s="9">
        <f t="shared" ca="1" si="27"/>
        <v>44579</v>
      </c>
      <c r="F46" s="47">
        <v>0</v>
      </c>
      <c r="G46" s="47">
        <v>1</v>
      </c>
      <c r="H46" s="21">
        <v>2</v>
      </c>
      <c r="I46" s="12" cm="1">
        <f t="array" ref="I46">IFERROR(INDEX($N$2:$AA$2,1,(MATCH(1,IF(ISNUMBER($N46:$AA46),1,0),0))-1),0)</f>
        <v>44572</v>
      </c>
      <c r="J46" s="12" cm="1">
        <f t="array" ref="J46">IFERROR(INDEX($N$2:$AA$2,1,(MATCH(1,IF($N46:$AA46="x",1,0),0))-1),0)</f>
        <v>44579</v>
      </c>
      <c r="K46" s="13">
        <f t="shared" si="37"/>
        <v>2</v>
      </c>
      <c r="L46" s="60">
        <f t="shared" si="14"/>
        <v>2</v>
      </c>
      <c r="M46" s="63"/>
      <c r="N46" s="61"/>
      <c r="O46" s="16" t="str">
        <f t="shared" si="38"/>
        <v/>
      </c>
      <c r="P46" s="16" t="str">
        <f t="shared" si="39"/>
        <v/>
      </c>
      <c r="Q46" s="16" t="str">
        <f t="shared" si="49"/>
        <v/>
      </c>
      <c r="R46" s="16" t="str">
        <f t="shared" si="50"/>
        <v/>
      </c>
      <c r="S46" s="16" t="str">
        <f t="shared" si="40"/>
        <v/>
      </c>
      <c r="T46" s="16">
        <v>2</v>
      </c>
      <c r="U46" s="16" t="s">
        <v>31</v>
      </c>
      <c r="V46" s="16" t="str">
        <f t="shared" si="43"/>
        <v>x</v>
      </c>
      <c r="W46" s="16" t="str">
        <f t="shared" si="44"/>
        <v>x</v>
      </c>
      <c r="X46" s="16" t="str">
        <f t="shared" si="45"/>
        <v>x</v>
      </c>
      <c r="Y46" s="16" t="str">
        <f t="shared" si="46"/>
        <v>x</v>
      </c>
      <c r="Z46" s="16" t="str">
        <f t="shared" si="47"/>
        <v>x</v>
      </c>
      <c r="AA46" s="16" t="str">
        <f t="shared" si="48"/>
        <v>x</v>
      </c>
      <c r="AB46" s="6"/>
    </row>
    <row r="47" spans="1:28" ht="12.75">
      <c r="A47" s="37" t="s">
        <v>85</v>
      </c>
      <c r="B47" s="37" t="s">
        <v>86</v>
      </c>
      <c r="C47" s="37" t="s">
        <v>88</v>
      </c>
      <c r="D47" s="9">
        <f t="shared" ca="1" si="26"/>
        <v>44572</v>
      </c>
      <c r="E47" s="9">
        <f t="shared" ca="1" si="27"/>
        <v>44579</v>
      </c>
      <c r="F47" s="47">
        <v>0</v>
      </c>
      <c r="G47" s="47">
        <v>1</v>
      </c>
      <c r="H47" s="21">
        <v>4</v>
      </c>
      <c r="I47" s="12" cm="1">
        <f t="array" ref="I47">IFERROR(INDEX($N$2:$AA$2,1,(MATCH(1,IF(ISNUMBER($N47:$AA47),1,0),0))-1),0)</f>
        <v>44572</v>
      </c>
      <c r="J47" s="12" cm="1">
        <f t="array" ref="J47">IFERROR(INDEX($N$2:$AA$2,1,(MATCH(1,IF($N47:$AA47="x",1,0),0))-1),0)</f>
        <v>44579</v>
      </c>
      <c r="K47" s="13">
        <f t="shared" si="37"/>
        <v>4</v>
      </c>
      <c r="L47" s="60">
        <f t="shared" si="14"/>
        <v>4</v>
      </c>
      <c r="N47" s="61"/>
      <c r="O47" s="16" t="str">
        <f t="shared" si="38"/>
        <v/>
      </c>
      <c r="P47" s="16" t="str">
        <f t="shared" si="39"/>
        <v/>
      </c>
      <c r="Q47" s="16" t="str">
        <f t="shared" si="49"/>
        <v/>
      </c>
      <c r="R47" s="16" t="str">
        <f t="shared" si="50"/>
        <v/>
      </c>
      <c r="S47" s="16" t="str">
        <f t="shared" si="40"/>
        <v/>
      </c>
      <c r="T47" s="16">
        <v>4</v>
      </c>
      <c r="U47" s="16" t="s">
        <v>31</v>
      </c>
      <c r="V47" s="16" t="str">
        <f t="shared" si="43"/>
        <v>x</v>
      </c>
      <c r="W47" s="16" t="str">
        <f t="shared" si="44"/>
        <v>x</v>
      </c>
      <c r="X47" s="16" t="str">
        <f t="shared" si="45"/>
        <v>x</v>
      </c>
      <c r="Y47" s="16" t="str">
        <f t="shared" si="46"/>
        <v>x</v>
      </c>
      <c r="Z47" s="16" t="str">
        <f t="shared" si="47"/>
        <v>x</v>
      </c>
      <c r="AA47" s="16" t="str">
        <f t="shared" si="48"/>
        <v>x</v>
      </c>
      <c r="AB47" s="6"/>
    </row>
    <row r="48" spans="1:28" ht="12.75">
      <c r="A48" s="37" t="s">
        <v>85</v>
      </c>
      <c r="B48" s="37" t="s">
        <v>86</v>
      </c>
      <c r="C48" s="37" t="s">
        <v>89</v>
      </c>
      <c r="D48" s="9">
        <f t="shared" ca="1" si="26"/>
        <v>44579</v>
      </c>
      <c r="E48" s="9">
        <f t="shared" ca="1" si="27"/>
        <v>44586</v>
      </c>
      <c r="F48" s="47">
        <v>1</v>
      </c>
      <c r="G48" s="47">
        <v>1</v>
      </c>
      <c r="H48" s="21">
        <v>2</v>
      </c>
      <c r="I48" s="12" cm="1">
        <f t="array" ref="I48">IFERROR(INDEX($N$2:$AA$2,1,(MATCH(1,IF(ISNUMBER($N48:$AA48),1,0),0))-1),0)</f>
        <v>44579</v>
      </c>
      <c r="J48" s="12" cm="1">
        <f t="array" ref="J48">IFERROR(INDEX($N$2:$AA$2,1,(MATCH(1,IF($N48:$AA48="x",1,0),0))-1),0)</f>
        <v>0</v>
      </c>
      <c r="K48" s="13">
        <f t="shared" si="37"/>
        <v>2</v>
      </c>
      <c r="L48" s="60">
        <f t="shared" si="14"/>
        <v>0</v>
      </c>
      <c r="M48" s="63" t="s">
        <v>40</v>
      </c>
      <c r="N48" s="61"/>
      <c r="O48" s="16" t="str">
        <f t="shared" si="38"/>
        <v/>
      </c>
      <c r="P48" s="16" t="str">
        <f t="shared" si="39"/>
        <v/>
      </c>
      <c r="Q48" s="16" t="str">
        <f t="shared" si="49"/>
        <v/>
      </c>
      <c r="R48" s="16" t="str">
        <f t="shared" si="50"/>
        <v/>
      </c>
      <c r="S48" s="16" t="str">
        <f t="shared" si="40"/>
        <v/>
      </c>
      <c r="T48" s="16" t="str">
        <f t="shared" si="41"/>
        <v/>
      </c>
      <c r="U48" s="16">
        <v>2</v>
      </c>
      <c r="V48" s="16" t="str">
        <f t="shared" si="43"/>
        <v/>
      </c>
      <c r="W48" s="16" t="str">
        <f t="shared" si="44"/>
        <v/>
      </c>
      <c r="X48" s="16" t="str">
        <f t="shared" si="45"/>
        <v/>
      </c>
      <c r="Y48" s="16" t="str">
        <f t="shared" si="46"/>
        <v/>
      </c>
      <c r="Z48" s="16" t="str">
        <f t="shared" si="47"/>
        <v/>
      </c>
      <c r="AA48" s="16" t="str">
        <f t="shared" si="48"/>
        <v/>
      </c>
      <c r="AB48" s="6"/>
    </row>
    <row r="49" spans="1:28" ht="25.5">
      <c r="A49" s="37" t="s">
        <v>85</v>
      </c>
      <c r="B49" s="37" t="s">
        <v>90</v>
      </c>
      <c r="C49" s="37" t="s">
        <v>91</v>
      </c>
      <c r="D49" s="9">
        <f t="shared" ca="1" si="26"/>
        <v>44579</v>
      </c>
      <c r="E49" s="9">
        <f t="shared" ca="1" si="27"/>
        <v>44586</v>
      </c>
      <c r="F49" s="47">
        <v>0</v>
      </c>
      <c r="G49" s="47">
        <v>1</v>
      </c>
      <c r="H49" s="21">
        <v>3</v>
      </c>
      <c r="I49" s="12" cm="1">
        <f t="array" ref="I49">IFERROR(INDEX($N$2:$AA$2,1,(MATCH(1,IF(ISNUMBER($N49:$AA49),1,0),0))-1),0)</f>
        <v>44579</v>
      </c>
      <c r="J49" s="12" cm="1">
        <f t="array" ref="J49">IFERROR(INDEX($N$2:$AA$2,1,(MATCH(1,IF($N49:$AA49="x",1,0),0))-1),0)</f>
        <v>44586</v>
      </c>
      <c r="K49" s="13">
        <f t="shared" si="37"/>
        <v>3</v>
      </c>
      <c r="L49" s="60">
        <f t="shared" si="14"/>
        <v>3</v>
      </c>
      <c r="M49" s="63" t="s">
        <v>92</v>
      </c>
      <c r="N49" s="61"/>
      <c r="O49" s="16" t="str">
        <f t="shared" si="38"/>
        <v/>
      </c>
      <c r="P49" s="16" t="str">
        <f t="shared" si="39"/>
        <v/>
      </c>
      <c r="Q49" s="16" t="str">
        <f t="shared" si="49"/>
        <v/>
      </c>
      <c r="R49" s="16" t="str">
        <f t="shared" si="50"/>
        <v/>
      </c>
      <c r="S49" s="16" t="str">
        <f t="shared" si="40"/>
        <v/>
      </c>
      <c r="T49" s="16" t="str">
        <f>IF(S49="x","x","")</f>
        <v/>
      </c>
      <c r="U49" s="16">
        <v>3</v>
      </c>
      <c r="V49" s="16" t="s">
        <v>31</v>
      </c>
      <c r="W49" s="16" t="str">
        <f t="shared" si="44"/>
        <v>x</v>
      </c>
      <c r="X49" s="16" t="str">
        <f t="shared" si="45"/>
        <v>x</v>
      </c>
      <c r="Y49" s="16" t="str">
        <f t="shared" si="46"/>
        <v>x</v>
      </c>
      <c r="Z49" s="16" t="str">
        <f t="shared" si="47"/>
        <v>x</v>
      </c>
      <c r="AA49" s="16" t="str">
        <f t="shared" si="48"/>
        <v>x</v>
      </c>
      <c r="AB49" s="6"/>
    </row>
    <row r="50" spans="1:28" ht="12.75">
      <c r="A50" s="37" t="s">
        <v>85</v>
      </c>
      <c r="B50" s="37" t="s">
        <v>90</v>
      </c>
      <c r="C50" s="37" t="s">
        <v>93</v>
      </c>
      <c r="D50" s="9">
        <f t="shared" ca="1" si="26"/>
        <v>44579</v>
      </c>
      <c r="E50" s="9">
        <f t="shared" ca="1" si="27"/>
        <v>44586</v>
      </c>
      <c r="F50" s="47">
        <v>0</v>
      </c>
      <c r="G50" s="47">
        <v>1</v>
      </c>
      <c r="H50" s="21">
        <v>3</v>
      </c>
      <c r="I50" s="12" cm="1">
        <f t="array" ref="I50">IFERROR(INDEX($N$2:$AA$2,1,(MATCH(1,IF(ISNUMBER($N50:$AA50),1,0),0))-1),0)</f>
        <v>44579</v>
      </c>
      <c r="J50" s="12" cm="1">
        <f t="array" ref="J50">IFERROR(INDEX($N$2:$AA$2,1,(MATCH(1,IF($N50:$AA50="x",1,0),0))-1),0)</f>
        <v>44586</v>
      </c>
      <c r="K50" s="13">
        <f t="shared" si="37"/>
        <v>3</v>
      </c>
      <c r="L50" s="60">
        <f t="shared" si="14"/>
        <v>3</v>
      </c>
      <c r="M50" s="63"/>
      <c r="N50" s="61"/>
      <c r="O50" s="16" t="str">
        <f t="shared" si="38"/>
        <v/>
      </c>
      <c r="P50" s="16" t="str">
        <f t="shared" si="39"/>
        <v/>
      </c>
      <c r="Q50" s="16" t="str">
        <f t="shared" si="49"/>
        <v/>
      </c>
      <c r="R50" s="16" t="str">
        <f t="shared" si="50"/>
        <v/>
      </c>
      <c r="S50" s="16" t="str">
        <f t="shared" si="40"/>
        <v/>
      </c>
      <c r="T50" s="16" t="str">
        <f>IF(S50="x","x","")</f>
        <v/>
      </c>
      <c r="U50" s="16">
        <v>3</v>
      </c>
      <c r="V50" s="16" t="s">
        <v>31</v>
      </c>
      <c r="W50" s="16" t="str">
        <f t="shared" si="44"/>
        <v>x</v>
      </c>
      <c r="X50" s="16" t="str">
        <f t="shared" si="45"/>
        <v>x</v>
      </c>
      <c r="Y50" s="16" t="str">
        <f t="shared" si="46"/>
        <v>x</v>
      </c>
      <c r="Z50" s="16" t="str">
        <f t="shared" si="47"/>
        <v>x</v>
      </c>
      <c r="AA50" s="16" t="str">
        <f t="shared" si="48"/>
        <v>x</v>
      </c>
      <c r="AB50" s="6"/>
    </row>
    <row r="51" spans="1:28" ht="12.75">
      <c r="A51" s="37" t="s">
        <v>85</v>
      </c>
      <c r="B51" s="37" t="s">
        <v>90</v>
      </c>
      <c r="C51" s="37" t="s">
        <v>94</v>
      </c>
      <c r="D51" s="9">
        <f t="shared" ca="1" si="26"/>
        <v>44579</v>
      </c>
      <c r="E51" s="9">
        <f t="shared" ca="1" si="27"/>
        <v>44586</v>
      </c>
      <c r="F51" s="47">
        <v>0</v>
      </c>
      <c r="G51" s="47">
        <v>1</v>
      </c>
      <c r="H51" s="21">
        <v>3</v>
      </c>
      <c r="I51" s="12" cm="1">
        <f t="array" ref="I51">IFERROR(INDEX($N$2:$AA$2,1,(MATCH(1,IF(ISNUMBER($N51:$AA51),1,0),0))-1),0)</f>
        <v>44579</v>
      </c>
      <c r="J51" s="12" cm="1">
        <f t="array" ref="J51">IFERROR(INDEX($N$2:$AA$2,1,(MATCH(1,IF($N51:$AA51="x",1,0),0))-1),0)</f>
        <v>0</v>
      </c>
      <c r="K51" s="13">
        <f t="shared" si="37"/>
        <v>3</v>
      </c>
      <c r="L51" s="60">
        <f t="shared" si="14"/>
        <v>0</v>
      </c>
      <c r="M51" s="63" t="s">
        <v>40</v>
      </c>
      <c r="N51" s="61"/>
      <c r="O51" s="16" t="str">
        <f t="shared" si="38"/>
        <v/>
      </c>
      <c r="P51" s="16" t="str">
        <f t="shared" si="39"/>
        <v/>
      </c>
      <c r="Q51" s="16" t="str">
        <f t="shared" si="49"/>
        <v/>
      </c>
      <c r="R51" s="16" t="str">
        <f t="shared" si="50"/>
        <v/>
      </c>
      <c r="S51" s="16" t="str">
        <f t="shared" si="40"/>
        <v/>
      </c>
      <c r="T51" s="16" t="str">
        <f t="shared" si="41"/>
        <v/>
      </c>
      <c r="U51" s="16">
        <v>3</v>
      </c>
      <c r="V51" s="16" t="str">
        <f t="shared" si="43"/>
        <v/>
      </c>
      <c r="W51" s="16" t="str">
        <f t="shared" si="44"/>
        <v/>
      </c>
      <c r="X51" s="16" t="str">
        <f t="shared" si="45"/>
        <v/>
      </c>
      <c r="Y51" s="16" t="str">
        <f t="shared" si="46"/>
        <v/>
      </c>
      <c r="Z51" s="16" t="str">
        <f t="shared" si="47"/>
        <v/>
      </c>
      <c r="AA51" s="16" t="str">
        <f t="shared" si="48"/>
        <v/>
      </c>
      <c r="AB51" s="6"/>
    </row>
    <row r="52" spans="1:28" ht="12.75">
      <c r="A52" s="37" t="s">
        <v>85</v>
      </c>
      <c r="B52" s="37" t="s">
        <v>95</v>
      </c>
      <c r="C52" s="37" t="s">
        <v>96</v>
      </c>
      <c r="D52" s="9">
        <f t="shared" ca="1" si="26"/>
        <v>44579</v>
      </c>
      <c r="E52" s="9">
        <f t="shared" ca="1" si="27"/>
        <v>44586</v>
      </c>
      <c r="F52" s="47">
        <v>0</v>
      </c>
      <c r="G52" s="47">
        <v>1</v>
      </c>
      <c r="H52" s="21">
        <v>1</v>
      </c>
      <c r="I52" s="12" cm="1">
        <f t="array" ref="I52">IFERROR(INDEX($N$2:$AA$2,1,(MATCH(1,IF(ISNUMBER($N52:$AA52),1,0),0))-1),0)</f>
        <v>44579</v>
      </c>
      <c r="J52" s="12" cm="1">
        <f t="array" ref="J52">IFERROR(INDEX($N$2:$AA$2,1,(MATCH(1,IF($N52:$AA52="x",1,0),0))-1),0)</f>
        <v>44586</v>
      </c>
      <c r="K52" s="13">
        <f t="shared" si="37"/>
        <v>1</v>
      </c>
      <c r="L52" s="60">
        <f t="shared" si="14"/>
        <v>1</v>
      </c>
      <c r="M52" s="63"/>
      <c r="N52" s="61"/>
      <c r="O52" s="16" t="str">
        <f t="shared" si="38"/>
        <v/>
      </c>
      <c r="P52" s="16" t="str">
        <f t="shared" si="39"/>
        <v/>
      </c>
      <c r="Q52" s="16" t="str">
        <f t="shared" si="49"/>
        <v/>
      </c>
      <c r="R52" s="16" t="str">
        <f t="shared" si="50"/>
        <v/>
      </c>
      <c r="S52" s="16" t="str">
        <f t="shared" si="40"/>
        <v/>
      </c>
      <c r="T52" s="16" t="str">
        <f>IF(S52="x","x","")</f>
        <v/>
      </c>
      <c r="U52" s="16">
        <v>1</v>
      </c>
      <c r="V52" s="16" t="s">
        <v>31</v>
      </c>
      <c r="W52" s="16" t="str">
        <f t="shared" si="44"/>
        <v>x</v>
      </c>
      <c r="X52" s="16" t="str">
        <f t="shared" si="45"/>
        <v>x</v>
      </c>
      <c r="Y52" s="16" t="str">
        <f t="shared" si="46"/>
        <v>x</v>
      </c>
      <c r="Z52" s="16" t="str">
        <f t="shared" si="47"/>
        <v>x</v>
      </c>
      <c r="AA52" s="16" t="str">
        <f t="shared" si="48"/>
        <v>x</v>
      </c>
      <c r="AB52" s="6"/>
    </row>
    <row r="53" spans="1:28" ht="12.75">
      <c r="A53" s="37" t="s">
        <v>85</v>
      </c>
      <c r="B53" s="37" t="s">
        <v>95</v>
      </c>
      <c r="C53" s="37" t="s">
        <v>97</v>
      </c>
      <c r="D53" s="9">
        <f t="shared" ca="1" si="26"/>
        <v>44579</v>
      </c>
      <c r="E53" s="9">
        <f t="shared" ca="1" si="27"/>
        <v>44586</v>
      </c>
      <c r="F53" s="47">
        <v>0</v>
      </c>
      <c r="G53" s="47">
        <v>1</v>
      </c>
      <c r="H53" s="21">
        <v>2</v>
      </c>
      <c r="I53" s="12" cm="1">
        <f t="array" ref="I53">IFERROR(INDEX($N$2:$AA$2,1,(MATCH(1,IF(ISNUMBER($N53:$AA53),1,0),0))-1),0)</f>
        <v>44579</v>
      </c>
      <c r="J53" s="12" cm="1">
        <f t="array" ref="J53">IFERROR(INDEX($N$2:$AA$2,1,(MATCH(1,IF($N53:$AA53="x",1,0),0))-1),0)</f>
        <v>44586</v>
      </c>
      <c r="K53" s="13">
        <f t="shared" si="37"/>
        <v>2</v>
      </c>
      <c r="L53" s="60">
        <f t="shared" si="14"/>
        <v>2</v>
      </c>
      <c r="M53" s="63"/>
      <c r="N53" s="61"/>
      <c r="O53" s="16" t="str">
        <f t="shared" si="38"/>
        <v/>
      </c>
      <c r="P53" s="16" t="str">
        <f t="shared" si="39"/>
        <v/>
      </c>
      <c r="Q53" s="16" t="str">
        <f t="shared" si="49"/>
        <v/>
      </c>
      <c r="R53" s="16" t="str">
        <f t="shared" si="50"/>
        <v/>
      </c>
      <c r="S53" s="16" t="str">
        <f t="shared" si="40"/>
        <v/>
      </c>
      <c r="T53" s="16" t="str">
        <f>IF(S53="x","x","")</f>
        <v/>
      </c>
      <c r="U53" s="16">
        <v>2</v>
      </c>
      <c r="V53" s="16" t="s">
        <v>31</v>
      </c>
      <c r="W53" s="16" t="str">
        <f t="shared" si="44"/>
        <v>x</v>
      </c>
      <c r="X53" s="16" t="str">
        <f t="shared" si="45"/>
        <v>x</v>
      </c>
      <c r="Y53" s="16" t="str">
        <f t="shared" si="46"/>
        <v>x</v>
      </c>
      <c r="Z53" s="16" t="str">
        <f t="shared" si="47"/>
        <v>x</v>
      </c>
      <c r="AA53" s="16" t="str">
        <f t="shared" si="48"/>
        <v>x</v>
      </c>
      <c r="AB53" s="6"/>
    </row>
    <row r="54" spans="1:28" ht="12.75">
      <c r="A54" s="37" t="s">
        <v>85</v>
      </c>
      <c r="B54" s="37" t="s">
        <v>95</v>
      </c>
      <c r="C54" s="37" t="s">
        <v>98</v>
      </c>
      <c r="D54" s="9">
        <f t="shared" ca="1" si="26"/>
        <v>44579</v>
      </c>
      <c r="E54" s="9">
        <f t="shared" ca="1" si="27"/>
        <v>44586</v>
      </c>
      <c r="F54" s="47">
        <v>0</v>
      </c>
      <c r="G54" s="47">
        <v>1</v>
      </c>
      <c r="H54" s="21">
        <v>2</v>
      </c>
      <c r="I54" s="12" cm="1">
        <f t="array" ref="I54">IFERROR(INDEX($N$2:$AA$2,1,(MATCH(1,IF(ISNUMBER($N54:$AA54),1,0),0))-1),0)</f>
        <v>44579</v>
      </c>
      <c r="J54" s="12" cm="1">
        <f t="array" ref="J54">IFERROR(INDEX($N$2:$AA$2,1,(MATCH(1,IF($N54:$AA54="x",1,0),0))-1),0)</f>
        <v>0</v>
      </c>
      <c r="K54" s="13">
        <f t="shared" si="37"/>
        <v>2</v>
      </c>
      <c r="L54" s="60">
        <f t="shared" si="14"/>
        <v>0</v>
      </c>
      <c r="M54" s="63" t="s">
        <v>40</v>
      </c>
      <c r="N54" s="61"/>
      <c r="O54" s="16" t="str">
        <f t="shared" si="38"/>
        <v/>
      </c>
      <c r="P54" s="16" t="str">
        <f t="shared" si="39"/>
        <v/>
      </c>
      <c r="Q54" s="16" t="str">
        <f t="shared" si="49"/>
        <v/>
      </c>
      <c r="R54" s="16" t="str">
        <f t="shared" si="50"/>
        <v/>
      </c>
      <c r="S54" s="16" t="str">
        <f t="shared" si="40"/>
        <v/>
      </c>
      <c r="T54" s="16" t="str">
        <f t="shared" si="41"/>
        <v/>
      </c>
      <c r="U54" s="16">
        <v>2</v>
      </c>
      <c r="V54" s="16" t="str">
        <f t="shared" si="43"/>
        <v/>
      </c>
      <c r="W54" s="16" t="str">
        <f t="shared" si="44"/>
        <v/>
      </c>
      <c r="X54" s="16" t="str">
        <f t="shared" si="45"/>
        <v/>
      </c>
      <c r="Y54" s="16" t="str">
        <f t="shared" si="46"/>
        <v/>
      </c>
      <c r="Z54" s="16" t="str">
        <f t="shared" si="47"/>
        <v/>
      </c>
      <c r="AA54" s="16" t="str">
        <f t="shared" si="48"/>
        <v/>
      </c>
      <c r="AB54" s="6"/>
    </row>
    <row r="55" spans="1:28" ht="12.75">
      <c r="A55" s="37"/>
      <c r="B55" s="37"/>
      <c r="C55" s="37"/>
      <c r="D55" s="9" t="str">
        <f t="shared" ca="1" si="26"/>
        <v/>
      </c>
      <c r="E55" s="9" t="str">
        <f t="shared" ca="1" si="27"/>
        <v/>
      </c>
      <c r="F55" s="47"/>
      <c r="G55" s="47"/>
      <c r="H55" s="21"/>
      <c r="I55" s="12" cm="1">
        <f t="array" ref="I55">IFERROR(INDEX($N$2:$AA$2,1,(MATCH(1,IF(ISNUMBER($N55:$AA55),1,0),0))-1),0)</f>
        <v>0</v>
      </c>
      <c r="J55" s="12" cm="1">
        <f t="array" ref="J55">IFERROR(INDEX($N$2:$AA$2,1,(MATCH(1,IF($N55:$AA55="x",1,0),0))-1),0)</f>
        <v>0</v>
      </c>
      <c r="K55" s="13">
        <f t="shared" si="37"/>
        <v>0</v>
      </c>
      <c r="L55" s="14">
        <f t="shared" si="14"/>
        <v>0</v>
      </c>
      <c r="M55" s="62"/>
      <c r="N55" s="15"/>
      <c r="O55" s="16" t="str">
        <f t="shared" si="38"/>
        <v/>
      </c>
      <c r="P55" s="16" t="str">
        <f t="shared" si="39"/>
        <v/>
      </c>
      <c r="Q55" s="16" t="str">
        <f t="shared" si="49"/>
        <v/>
      </c>
      <c r="R55" s="16" t="str">
        <f t="shared" si="50"/>
        <v/>
      </c>
      <c r="S55" s="16" t="str">
        <f t="shared" si="40"/>
        <v/>
      </c>
      <c r="T55" s="16" t="str">
        <f t="shared" si="41"/>
        <v/>
      </c>
      <c r="U55" s="16" t="str">
        <f t="shared" si="42"/>
        <v/>
      </c>
      <c r="V55" s="16" t="str">
        <f t="shared" si="43"/>
        <v/>
      </c>
      <c r="W55" s="16" t="str">
        <f t="shared" si="44"/>
        <v/>
      </c>
      <c r="X55" s="16" t="str">
        <f t="shared" si="45"/>
        <v/>
      </c>
      <c r="Y55" s="16" t="str">
        <f t="shared" si="46"/>
        <v/>
      </c>
      <c r="Z55" s="16" t="str">
        <f t="shared" si="47"/>
        <v/>
      </c>
      <c r="AA55" s="16" t="str">
        <f t="shared" si="48"/>
        <v/>
      </c>
      <c r="AB55" s="6"/>
    </row>
    <row r="56" spans="1:28" ht="12.75">
      <c r="A56" s="37"/>
      <c r="B56" s="37"/>
      <c r="C56" s="37"/>
      <c r="D56" s="9" t="str">
        <f t="shared" ca="1" si="26"/>
        <v/>
      </c>
      <c r="E56" s="9" t="str">
        <f t="shared" ca="1" si="27"/>
        <v/>
      </c>
      <c r="F56" s="47"/>
      <c r="G56" s="47"/>
      <c r="H56" s="21"/>
      <c r="I56" s="12" cm="1">
        <f t="array" ref="I56">IFERROR(INDEX($N$2:$AA$2,1,(MATCH(1,IF(ISNUMBER($N56:$AA56),1,0),0))-1),0)</f>
        <v>0</v>
      </c>
      <c r="J56" s="12" cm="1">
        <f t="array" ref="J56">IFERROR(INDEX($N$2:$AA$2,1,(MATCH(1,IF($N56:$AA56="x",1,0),0))-1),0)</f>
        <v>0</v>
      </c>
      <c r="K56" s="13">
        <f t="shared" si="37"/>
        <v>0</v>
      </c>
      <c r="L56" s="14">
        <f t="shared" si="14"/>
        <v>0</v>
      </c>
      <c r="M56" s="47"/>
      <c r="N56" s="15"/>
      <c r="O56" s="16" t="str">
        <f t="shared" si="38"/>
        <v/>
      </c>
      <c r="P56" s="16" t="str">
        <f t="shared" si="39"/>
        <v/>
      </c>
      <c r="Q56" s="16" t="str">
        <f t="shared" si="49"/>
        <v/>
      </c>
      <c r="R56" s="16" t="str">
        <f t="shared" si="50"/>
        <v/>
      </c>
      <c r="S56" s="16" t="str">
        <f t="shared" si="40"/>
        <v/>
      </c>
      <c r="T56" s="16" t="str">
        <f t="shared" si="41"/>
        <v/>
      </c>
      <c r="U56" s="16" t="str">
        <f t="shared" si="42"/>
        <v/>
      </c>
      <c r="V56" s="16" t="str">
        <f t="shared" si="43"/>
        <v/>
      </c>
      <c r="W56" s="16" t="str">
        <f t="shared" si="44"/>
        <v/>
      </c>
      <c r="X56" s="16" t="str">
        <f t="shared" si="45"/>
        <v/>
      </c>
      <c r="Y56" s="16" t="str">
        <f t="shared" si="46"/>
        <v/>
      </c>
      <c r="Z56" s="16" t="str">
        <f t="shared" si="47"/>
        <v/>
      </c>
      <c r="AA56" s="16" t="str">
        <f t="shared" si="48"/>
        <v/>
      </c>
      <c r="AB56" s="6"/>
    </row>
    <row r="57" spans="1:28" ht="12.75">
      <c r="A57" s="37"/>
      <c r="B57" s="37"/>
      <c r="C57" s="37"/>
      <c r="D57" s="9" t="str">
        <f t="shared" ca="1" si="26"/>
        <v/>
      </c>
      <c r="E57" s="9" t="str">
        <f t="shared" ca="1" si="27"/>
        <v/>
      </c>
      <c r="F57" s="47"/>
      <c r="G57" s="47"/>
      <c r="H57" s="21"/>
      <c r="I57" s="12" cm="1">
        <f t="array" ref="I57">IFERROR(INDEX($N$2:$AA$2,1,(MATCH(1,IF(ISNUMBER($N57:$AA57),1,0),0))-1),0)</f>
        <v>0</v>
      </c>
      <c r="J57" s="12" cm="1">
        <f t="array" ref="J57">IFERROR(INDEX($N$2:$AA$2,1,(MATCH(1,IF($N57:$AA57="x",1,0),0))-1),0)</f>
        <v>0</v>
      </c>
      <c r="K57" s="13">
        <f t="shared" si="37"/>
        <v>0</v>
      </c>
      <c r="L57" s="14">
        <f t="shared" si="14"/>
        <v>0</v>
      </c>
      <c r="M57" s="47"/>
      <c r="N57" s="15"/>
      <c r="O57" s="16" t="str">
        <f t="shared" si="38"/>
        <v/>
      </c>
      <c r="P57" s="16" t="str">
        <f t="shared" si="39"/>
        <v/>
      </c>
      <c r="Q57" s="16" t="str">
        <f t="shared" si="49"/>
        <v/>
      </c>
      <c r="R57" s="16" t="str">
        <f t="shared" si="50"/>
        <v/>
      </c>
      <c r="S57" s="16" t="str">
        <f t="shared" si="40"/>
        <v/>
      </c>
      <c r="T57" s="16" t="str">
        <f t="shared" si="41"/>
        <v/>
      </c>
      <c r="U57" s="16" t="str">
        <f t="shared" si="42"/>
        <v/>
      </c>
      <c r="V57" s="16" t="str">
        <f t="shared" si="43"/>
        <v/>
      </c>
      <c r="W57" s="16" t="str">
        <f t="shared" si="44"/>
        <v/>
      </c>
      <c r="X57" s="16" t="str">
        <f t="shared" si="45"/>
        <v/>
      </c>
      <c r="Y57" s="16" t="str">
        <f t="shared" si="46"/>
        <v/>
      </c>
      <c r="Z57" s="16" t="str">
        <f t="shared" si="47"/>
        <v/>
      </c>
      <c r="AA57" s="16" t="str">
        <f t="shared" si="48"/>
        <v/>
      </c>
      <c r="AB57" s="6"/>
    </row>
    <row r="58" spans="1:28" ht="12.75">
      <c r="A58" s="37"/>
      <c r="B58" s="37"/>
      <c r="C58" s="37"/>
      <c r="D58" s="9" t="str">
        <f t="shared" ca="1" si="26"/>
        <v/>
      </c>
      <c r="E58" s="9" t="str">
        <f t="shared" ca="1" si="27"/>
        <v/>
      </c>
      <c r="F58" s="47"/>
      <c r="G58" s="47"/>
      <c r="H58" s="21"/>
      <c r="I58" s="12" cm="1">
        <f t="array" ref="I58">IFERROR(INDEX($N$2:$AA$2,1,(MATCH(1,IF(ISNUMBER($N58:$AA58),1,0),0))-1),0)</f>
        <v>0</v>
      </c>
      <c r="J58" s="12" cm="1">
        <f t="array" ref="J58">IFERROR(INDEX($N$2:$AA$2,1,(MATCH(1,IF($N58:$AA58="x",1,0),0))-1),0)</f>
        <v>0</v>
      </c>
      <c r="K58" s="13">
        <f t="shared" si="37"/>
        <v>0</v>
      </c>
      <c r="L58" s="14">
        <f t="shared" si="14"/>
        <v>0</v>
      </c>
      <c r="M58" s="47"/>
      <c r="N58" s="15"/>
      <c r="O58" s="16" t="str">
        <f t="shared" si="38"/>
        <v/>
      </c>
      <c r="P58" s="16" t="str">
        <f t="shared" si="39"/>
        <v/>
      </c>
      <c r="Q58" s="16" t="str">
        <f t="shared" si="49"/>
        <v/>
      </c>
      <c r="R58" s="16" t="str">
        <f t="shared" si="50"/>
        <v/>
      </c>
      <c r="S58" s="16" t="str">
        <f t="shared" si="40"/>
        <v/>
      </c>
      <c r="T58" s="16" t="str">
        <f t="shared" si="41"/>
        <v/>
      </c>
      <c r="U58" s="16" t="str">
        <f t="shared" si="42"/>
        <v/>
      </c>
      <c r="V58" s="16" t="str">
        <f t="shared" si="43"/>
        <v/>
      </c>
      <c r="W58" s="16" t="str">
        <f t="shared" si="44"/>
        <v/>
      </c>
      <c r="X58" s="16" t="str">
        <f t="shared" si="45"/>
        <v/>
      </c>
      <c r="Y58" s="16" t="str">
        <f t="shared" si="46"/>
        <v/>
      </c>
      <c r="Z58" s="16" t="str">
        <f t="shared" si="47"/>
        <v/>
      </c>
      <c r="AA58" s="16" t="str">
        <f t="shared" si="48"/>
        <v/>
      </c>
      <c r="AB58" s="6"/>
    </row>
    <row r="59" spans="1:28" ht="12.75">
      <c r="A59" s="37"/>
      <c r="B59" s="37"/>
      <c r="C59" s="37"/>
      <c r="D59" s="9" t="str">
        <f t="shared" ca="1" si="26"/>
        <v/>
      </c>
      <c r="E59" s="9" t="str">
        <f t="shared" ca="1" si="27"/>
        <v/>
      </c>
      <c r="F59" s="47"/>
      <c r="G59" s="47"/>
      <c r="H59" s="21"/>
      <c r="I59" s="12" cm="1">
        <f t="array" ref="I59">IFERROR(INDEX($N$2:$AA$2,1,(MATCH(1,IF(ISNUMBER($N59:$AA59),1,0),0))-1),0)</f>
        <v>0</v>
      </c>
      <c r="J59" s="12" cm="1">
        <f t="array" ref="J59">IFERROR(INDEX($N$2:$AA$2,1,(MATCH(1,IF($N59:$AA59="x",1,0),0))-1),0)</f>
        <v>0</v>
      </c>
      <c r="K59" s="13">
        <f t="shared" si="37"/>
        <v>0</v>
      </c>
      <c r="L59" s="14">
        <f t="shared" si="14"/>
        <v>0</v>
      </c>
      <c r="M59" s="47"/>
      <c r="N59" s="15"/>
      <c r="O59" s="16" t="str">
        <f t="shared" si="38"/>
        <v/>
      </c>
      <c r="P59" s="16" t="str">
        <f t="shared" si="39"/>
        <v/>
      </c>
      <c r="Q59" s="16" t="str">
        <f t="shared" si="49"/>
        <v/>
      </c>
      <c r="R59" s="16" t="str">
        <f t="shared" si="50"/>
        <v/>
      </c>
      <c r="S59" s="16" t="str">
        <f t="shared" si="40"/>
        <v/>
      </c>
      <c r="T59" s="16" t="str">
        <f t="shared" si="41"/>
        <v/>
      </c>
      <c r="U59" s="16" t="str">
        <f t="shared" si="42"/>
        <v/>
      </c>
      <c r="V59" s="16" t="str">
        <f t="shared" si="43"/>
        <v/>
      </c>
      <c r="W59" s="16" t="str">
        <f t="shared" si="44"/>
        <v/>
      </c>
      <c r="X59" s="16" t="str">
        <f t="shared" si="45"/>
        <v/>
      </c>
      <c r="Y59" s="16" t="str">
        <f t="shared" si="46"/>
        <v/>
      </c>
      <c r="Z59" s="16" t="str">
        <f t="shared" si="47"/>
        <v/>
      </c>
      <c r="AA59" s="16" t="str">
        <f t="shared" si="48"/>
        <v/>
      </c>
      <c r="AB59" s="6"/>
    </row>
    <row r="60" spans="1:28" ht="12.75">
      <c r="A60" s="37"/>
      <c r="B60" s="37"/>
      <c r="C60" s="37"/>
      <c r="D60" s="9" t="str">
        <f t="shared" ca="1" si="26"/>
        <v/>
      </c>
      <c r="E60" s="9" t="str">
        <f t="shared" ca="1" si="27"/>
        <v/>
      </c>
      <c r="F60" s="47"/>
      <c r="G60" s="47"/>
      <c r="H60" s="21"/>
      <c r="I60" s="12" cm="1">
        <f t="array" ref="I60">IFERROR(INDEX($N$2:$AA$2,1,(MATCH(1,IF(ISNUMBER($N60:$AA60),1,0),0))-1),0)</f>
        <v>0</v>
      </c>
      <c r="J60" s="12" cm="1">
        <f t="array" ref="J60">IFERROR(INDEX($N$2:$AA$2,1,(MATCH(1,IF($N60:$AA60="x",1,0),0))-1),0)</f>
        <v>0</v>
      </c>
      <c r="K60" s="13">
        <f t="shared" si="37"/>
        <v>0</v>
      </c>
      <c r="L60" s="14">
        <f t="shared" si="14"/>
        <v>0</v>
      </c>
      <c r="M60" s="47"/>
      <c r="N60" s="15"/>
      <c r="O60" s="16" t="str">
        <f t="shared" si="38"/>
        <v/>
      </c>
      <c r="P60" s="16" t="str">
        <f t="shared" si="39"/>
        <v/>
      </c>
      <c r="Q60" s="16" t="str">
        <f t="shared" si="49"/>
        <v/>
      </c>
      <c r="R60" s="16" t="str">
        <f t="shared" si="50"/>
        <v/>
      </c>
      <c r="S60" s="16" t="str">
        <f t="shared" si="40"/>
        <v/>
      </c>
      <c r="T60" s="16" t="str">
        <f t="shared" si="41"/>
        <v/>
      </c>
      <c r="U60" s="16" t="str">
        <f t="shared" si="42"/>
        <v/>
      </c>
      <c r="V60" s="16" t="str">
        <f t="shared" si="43"/>
        <v/>
      </c>
      <c r="W60" s="16" t="str">
        <f t="shared" si="44"/>
        <v/>
      </c>
      <c r="X60" s="16" t="str">
        <f t="shared" si="45"/>
        <v/>
      </c>
      <c r="Y60" s="16" t="str">
        <f t="shared" si="46"/>
        <v/>
      </c>
      <c r="Z60" s="16" t="str">
        <f t="shared" si="47"/>
        <v/>
      </c>
      <c r="AA60" s="16" t="str">
        <f t="shared" si="48"/>
        <v/>
      </c>
      <c r="AB60" s="6"/>
    </row>
    <row r="61" spans="1:28" ht="12.75">
      <c r="A61" s="37"/>
      <c r="B61" s="37"/>
      <c r="C61" s="37"/>
      <c r="D61" s="9" t="str">
        <f t="shared" ca="1" si="26"/>
        <v/>
      </c>
      <c r="E61" s="9" t="str">
        <f t="shared" ca="1" si="27"/>
        <v/>
      </c>
      <c r="F61" s="47"/>
      <c r="G61" s="47"/>
      <c r="H61" s="21"/>
      <c r="I61" s="12" cm="1">
        <f t="array" ref="I61">IFERROR(INDEX($N$2:$AA$2,1,(MATCH(1,IF(ISNUMBER($N61:$AA61),1,0),0))-1),0)</f>
        <v>0</v>
      </c>
      <c r="J61" s="12" cm="1">
        <f t="array" ref="J61">IFERROR(INDEX($N$2:$AA$2,1,(MATCH(1,IF($N61:$AA61="x",1,0),0))-1),0)</f>
        <v>0</v>
      </c>
      <c r="K61" s="13">
        <f t="shared" si="37"/>
        <v>0</v>
      </c>
      <c r="L61" s="14">
        <f t="shared" si="14"/>
        <v>0</v>
      </c>
      <c r="M61" s="47"/>
      <c r="N61" s="15"/>
      <c r="O61" s="16" t="str">
        <f t="shared" si="38"/>
        <v/>
      </c>
      <c r="P61" s="16" t="str">
        <f t="shared" si="39"/>
        <v/>
      </c>
      <c r="Q61" s="16" t="str">
        <f t="shared" si="49"/>
        <v/>
      </c>
      <c r="R61" s="16" t="str">
        <f t="shared" si="50"/>
        <v/>
      </c>
      <c r="S61" s="16" t="str">
        <f t="shared" si="40"/>
        <v/>
      </c>
      <c r="T61" s="16" t="str">
        <f t="shared" si="41"/>
        <v/>
      </c>
      <c r="U61" s="16" t="str">
        <f t="shared" si="42"/>
        <v/>
      </c>
      <c r="V61" s="16" t="str">
        <f t="shared" si="43"/>
        <v/>
      </c>
      <c r="W61" s="16" t="str">
        <f t="shared" si="44"/>
        <v/>
      </c>
      <c r="X61" s="16" t="str">
        <f t="shared" si="45"/>
        <v/>
      </c>
      <c r="Y61" s="16" t="str">
        <f t="shared" si="46"/>
        <v/>
      </c>
      <c r="Z61" s="16" t="str">
        <f t="shared" si="47"/>
        <v/>
      </c>
      <c r="AA61" s="16" t="str">
        <f t="shared" si="48"/>
        <v/>
      </c>
      <c r="AB61" s="6"/>
    </row>
    <row r="62" spans="1:28" ht="12.75">
      <c r="A62" s="37"/>
      <c r="B62" s="37"/>
      <c r="C62" s="37"/>
      <c r="D62" s="9" t="str">
        <f t="shared" ca="1" si="26"/>
        <v/>
      </c>
      <c r="E62" s="9" t="str">
        <f t="shared" ca="1" si="27"/>
        <v/>
      </c>
      <c r="F62" s="47"/>
      <c r="G62" s="47"/>
      <c r="H62" s="21"/>
      <c r="I62" s="12" cm="1">
        <f t="array" ref="I62">IFERROR(INDEX($N$2:$AA$2,1,(MATCH(1,IF(ISNUMBER($N62:$AA62),1,0),0))-1),0)</f>
        <v>0</v>
      </c>
      <c r="J62" s="12" cm="1">
        <f t="array" ref="J62">IFERROR(INDEX($N$2:$AA$2,1,(MATCH(1,IF($N62:$AA62="x",1,0),0))-1),0)</f>
        <v>0</v>
      </c>
      <c r="K62" s="13">
        <f t="shared" si="37"/>
        <v>0</v>
      </c>
      <c r="L62" s="14">
        <f t="shared" si="14"/>
        <v>0</v>
      </c>
      <c r="M62" s="47"/>
      <c r="N62" s="15"/>
      <c r="O62" s="16" t="str">
        <f t="shared" si="38"/>
        <v/>
      </c>
      <c r="P62" s="16" t="str">
        <f t="shared" si="39"/>
        <v/>
      </c>
      <c r="Q62" s="16" t="str">
        <f t="shared" si="49"/>
        <v/>
      </c>
      <c r="R62" s="16" t="str">
        <f t="shared" si="50"/>
        <v/>
      </c>
      <c r="S62" s="16" t="str">
        <f t="shared" si="40"/>
        <v/>
      </c>
      <c r="T62" s="16" t="str">
        <f t="shared" si="41"/>
        <v/>
      </c>
      <c r="U62" s="16" t="str">
        <f t="shared" si="42"/>
        <v/>
      </c>
      <c r="V62" s="16" t="str">
        <f t="shared" si="43"/>
        <v/>
      </c>
      <c r="W62" s="16" t="str">
        <f t="shared" si="44"/>
        <v/>
      </c>
      <c r="X62" s="16" t="str">
        <f t="shared" si="45"/>
        <v/>
      </c>
      <c r="Y62" s="16" t="str">
        <f t="shared" si="46"/>
        <v/>
      </c>
      <c r="Z62" s="16" t="str">
        <f t="shared" si="47"/>
        <v/>
      </c>
      <c r="AA62" s="16" t="str">
        <f t="shared" si="48"/>
        <v/>
      </c>
      <c r="AB62" s="6"/>
    </row>
    <row r="63" spans="1:28" ht="12.75">
      <c r="A63" s="37"/>
      <c r="B63" s="37"/>
      <c r="C63" s="37"/>
      <c r="D63" s="9" t="str">
        <f t="shared" ca="1" si="26"/>
        <v/>
      </c>
      <c r="E63" s="9" t="str">
        <f t="shared" ca="1" si="27"/>
        <v/>
      </c>
      <c r="F63" s="47"/>
      <c r="G63" s="47"/>
      <c r="H63" s="21"/>
      <c r="I63" s="12" cm="1">
        <f t="array" ref="I63">IFERROR(INDEX($N$2:$AA$2,1,(MATCH(1,IF(ISNUMBER($N63:$AA63),1,0),0))-1),0)</f>
        <v>0</v>
      </c>
      <c r="J63" s="12" cm="1">
        <f t="array" ref="J63">IFERROR(INDEX($N$2:$AA$2,1,(MATCH(1,IF($N63:$AA63="x",1,0),0))-1),0)</f>
        <v>0</v>
      </c>
      <c r="K63" s="13">
        <f t="shared" si="37"/>
        <v>0</v>
      </c>
      <c r="L63" s="14">
        <f t="shared" si="14"/>
        <v>0</v>
      </c>
      <c r="M63" s="47"/>
      <c r="N63" s="15"/>
      <c r="O63" s="16" t="str">
        <f t="shared" si="38"/>
        <v/>
      </c>
      <c r="P63" s="16" t="str">
        <f t="shared" si="39"/>
        <v/>
      </c>
      <c r="Q63" s="16" t="str">
        <f t="shared" si="49"/>
        <v/>
      </c>
      <c r="R63" s="16" t="str">
        <f t="shared" si="50"/>
        <v/>
      </c>
      <c r="S63" s="16" t="str">
        <f t="shared" si="40"/>
        <v/>
      </c>
      <c r="T63" s="16" t="str">
        <f t="shared" si="41"/>
        <v/>
      </c>
      <c r="U63" s="16" t="str">
        <f t="shared" si="42"/>
        <v/>
      </c>
      <c r="V63" s="16" t="str">
        <f t="shared" si="43"/>
        <v/>
      </c>
      <c r="W63" s="16" t="str">
        <f t="shared" si="44"/>
        <v/>
      </c>
      <c r="X63" s="16" t="str">
        <f t="shared" si="45"/>
        <v/>
      </c>
      <c r="Y63" s="16" t="str">
        <f t="shared" si="46"/>
        <v/>
      </c>
      <c r="Z63" s="16" t="str">
        <f t="shared" si="47"/>
        <v/>
      </c>
      <c r="AA63" s="16" t="str">
        <f t="shared" si="48"/>
        <v/>
      </c>
      <c r="AB63" s="6"/>
    </row>
    <row r="64" spans="1:28" ht="12.75">
      <c r="A64" s="37"/>
      <c r="B64" s="37"/>
      <c r="C64" s="37"/>
      <c r="D64" s="9" t="str">
        <f t="shared" ca="1" si="26"/>
        <v/>
      </c>
      <c r="E64" s="9" t="str">
        <f t="shared" ca="1" si="27"/>
        <v/>
      </c>
      <c r="F64" s="47"/>
      <c r="G64" s="47"/>
      <c r="H64" s="21"/>
      <c r="I64" s="12" cm="1">
        <f t="array" ref="I64">IFERROR(INDEX($N$2:$AA$2,1,(MATCH(1,IF(ISNUMBER($N64:$AA64),1,0),0))-1),0)</f>
        <v>0</v>
      </c>
      <c r="J64" s="12" cm="1">
        <f t="array" ref="J64">IFERROR(INDEX($N$2:$AA$2,1,(MATCH(1,IF($N64:$AA64="x",1,0),0))-1),0)</f>
        <v>0</v>
      </c>
      <c r="K64" s="13">
        <f t="shared" si="37"/>
        <v>0</v>
      </c>
      <c r="L64" s="14">
        <f t="shared" si="14"/>
        <v>0</v>
      </c>
      <c r="M64" s="47"/>
      <c r="N64" s="15"/>
      <c r="O64" s="16" t="str">
        <f t="shared" si="38"/>
        <v/>
      </c>
      <c r="P64" s="16" t="str">
        <f t="shared" si="39"/>
        <v/>
      </c>
      <c r="Q64" s="16" t="str">
        <f t="shared" si="49"/>
        <v/>
      </c>
      <c r="R64" s="16" t="str">
        <f t="shared" si="50"/>
        <v/>
      </c>
      <c r="S64" s="16" t="str">
        <f t="shared" si="40"/>
        <v/>
      </c>
      <c r="T64" s="16" t="str">
        <f t="shared" si="41"/>
        <v/>
      </c>
      <c r="U64" s="16" t="str">
        <f t="shared" si="42"/>
        <v/>
      </c>
      <c r="V64" s="16" t="str">
        <f t="shared" si="43"/>
        <v/>
      </c>
      <c r="W64" s="16" t="str">
        <f t="shared" si="44"/>
        <v/>
      </c>
      <c r="X64" s="16" t="str">
        <f t="shared" si="45"/>
        <v/>
      </c>
      <c r="Y64" s="16" t="str">
        <f t="shared" si="46"/>
        <v/>
      </c>
      <c r="Z64" s="16" t="str">
        <f t="shared" si="47"/>
        <v/>
      </c>
      <c r="AA64" s="16" t="str">
        <f t="shared" si="48"/>
        <v/>
      </c>
      <c r="AB64" s="6"/>
    </row>
    <row r="65" spans="1:28" ht="12.75">
      <c r="A65" s="37"/>
      <c r="B65" s="37"/>
      <c r="C65" s="37"/>
      <c r="D65" s="9" t="str">
        <f t="shared" ca="1" si="26"/>
        <v/>
      </c>
      <c r="E65" s="9" t="str">
        <f t="shared" ca="1" si="27"/>
        <v/>
      </c>
      <c r="F65" s="47"/>
      <c r="G65" s="47"/>
      <c r="H65" s="21"/>
      <c r="I65" s="12" cm="1">
        <f t="array" ref="I65">IFERROR(INDEX($N$2:$AA$2,1,(MATCH(1,IF(ISNUMBER($N65:$AA65),1,0),0))-1),0)</f>
        <v>0</v>
      </c>
      <c r="J65" s="12" cm="1">
        <f t="array" ref="J65">IFERROR(INDEX($N$2:$AA$2,1,(MATCH(1,IF($N65:$AA65="x",1,0),0))-1),0)</f>
        <v>0</v>
      </c>
      <c r="K65" s="13">
        <f t="shared" si="37"/>
        <v>0</v>
      </c>
      <c r="L65" s="14">
        <f t="shared" si="14"/>
        <v>0</v>
      </c>
      <c r="M65" s="47"/>
      <c r="N65" s="15"/>
      <c r="O65" s="16" t="str">
        <f t="shared" si="38"/>
        <v/>
      </c>
      <c r="P65" s="16" t="str">
        <f t="shared" si="39"/>
        <v/>
      </c>
      <c r="Q65" s="16" t="str">
        <f t="shared" si="49"/>
        <v/>
      </c>
      <c r="R65" s="16" t="str">
        <f t="shared" si="50"/>
        <v/>
      </c>
      <c r="S65" s="16" t="str">
        <f t="shared" si="40"/>
        <v/>
      </c>
      <c r="T65" s="16" t="str">
        <f t="shared" si="41"/>
        <v/>
      </c>
      <c r="U65" s="16" t="str">
        <f t="shared" si="42"/>
        <v/>
      </c>
      <c r="V65" s="16" t="str">
        <f t="shared" si="43"/>
        <v/>
      </c>
      <c r="W65" s="16" t="str">
        <f t="shared" si="44"/>
        <v/>
      </c>
      <c r="X65" s="16" t="str">
        <f t="shared" si="45"/>
        <v/>
      </c>
      <c r="Y65" s="16" t="str">
        <f t="shared" si="46"/>
        <v/>
      </c>
      <c r="Z65" s="16" t="str">
        <f t="shared" si="47"/>
        <v/>
      </c>
      <c r="AA65" s="16" t="str">
        <f t="shared" si="48"/>
        <v/>
      </c>
      <c r="AB65" s="6"/>
    </row>
    <row r="66" spans="1:28" ht="12.75">
      <c r="A66" s="37"/>
      <c r="B66" s="37"/>
      <c r="C66" s="37"/>
      <c r="D66" s="9" t="str">
        <f t="shared" ca="1" si="26"/>
        <v/>
      </c>
      <c r="E66" s="9" t="str">
        <f t="shared" ca="1" si="27"/>
        <v/>
      </c>
      <c r="F66" s="47"/>
      <c r="G66" s="47"/>
      <c r="H66" s="21"/>
      <c r="I66" s="12" cm="1">
        <f t="array" ref="I66">IFERROR(INDEX($N$2:$AA$2,1,(MATCH(1,IF(ISNUMBER($N66:$AA66),1,0),0))-1),0)</f>
        <v>0</v>
      </c>
      <c r="J66" s="12" cm="1">
        <f t="array" ref="J66">IFERROR(INDEX($N$2:$AA$2,1,(MATCH(1,IF($N66:$AA66="x",1,0),0))-1),0)</f>
        <v>0</v>
      </c>
      <c r="K66" s="13">
        <f t="shared" si="37"/>
        <v>0</v>
      </c>
      <c r="L66" s="14">
        <f t="shared" si="14"/>
        <v>0</v>
      </c>
      <c r="M66" s="47"/>
      <c r="N66" s="15"/>
      <c r="O66" s="16" t="str">
        <f t="shared" si="38"/>
        <v/>
      </c>
      <c r="P66" s="16" t="str">
        <f t="shared" si="39"/>
        <v/>
      </c>
      <c r="Q66" s="16" t="str">
        <f t="shared" si="49"/>
        <v/>
      </c>
      <c r="R66" s="16" t="str">
        <f t="shared" si="50"/>
        <v/>
      </c>
      <c r="S66" s="16" t="str">
        <f t="shared" si="40"/>
        <v/>
      </c>
      <c r="T66" s="16" t="str">
        <f t="shared" si="41"/>
        <v/>
      </c>
      <c r="U66" s="16" t="str">
        <f t="shared" si="42"/>
        <v/>
      </c>
      <c r="V66" s="16" t="str">
        <f t="shared" si="43"/>
        <v/>
      </c>
      <c r="W66" s="16" t="str">
        <f t="shared" si="44"/>
        <v/>
      </c>
      <c r="X66" s="16" t="str">
        <f t="shared" si="45"/>
        <v/>
      </c>
      <c r="Y66" s="16" t="str">
        <f t="shared" si="46"/>
        <v/>
      </c>
      <c r="Z66" s="16" t="str">
        <f t="shared" si="47"/>
        <v/>
      </c>
      <c r="AA66" s="16" t="str">
        <f t="shared" si="48"/>
        <v/>
      </c>
      <c r="AB66" s="6"/>
    </row>
    <row r="67" spans="1:28" ht="12.75">
      <c r="A67" s="37"/>
      <c r="B67" s="37"/>
      <c r="C67" s="37"/>
      <c r="D67" s="9" t="str">
        <f t="shared" ca="1" si="26"/>
        <v/>
      </c>
      <c r="E67" s="9" t="str">
        <f t="shared" ca="1" si="27"/>
        <v/>
      </c>
      <c r="F67" s="47"/>
      <c r="G67" s="47"/>
      <c r="H67" s="21"/>
      <c r="I67" s="12" cm="1">
        <f t="array" ref="I67">IFERROR(INDEX($N$2:$AA$2,1,(MATCH(1,IF(ISNUMBER($N67:$AA67),1,0),0))-1),0)</f>
        <v>0</v>
      </c>
      <c r="J67" s="12" cm="1">
        <f t="array" ref="J67">IFERROR(INDEX($N$2:$AA$2,1,(MATCH(1,IF($N67:$AA67="x",1,0),0))-1),0)</f>
        <v>0</v>
      </c>
      <c r="K67" s="13">
        <f t="shared" si="37"/>
        <v>0</v>
      </c>
      <c r="L67" s="14">
        <f t="shared" si="14"/>
        <v>0</v>
      </c>
      <c r="M67" s="47"/>
      <c r="N67" s="15"/>
      <c r="O67" s="16" t="str">
        <f t="shared" si="38"/>
        <v/>
      </c>
      <c r="P67" s="16" t="str">
        <f t="shared" si="39"/>
        <v/>
      </c>
      <c r="Q67" s="16" t="str">
        <f t="shared" si="49"/>
        <v/>
      </c>
      <c r="R67" s="16" t="str">
        <f t="shared" si="50"/>
        <v/>
      </c>
      <c r="S67" s="16" t="str">
        <f t="shared" si="40"/>
        <v/>
      </c>
      <c r="T67" s="16" t="str">
        <f t="shared" si="41"/>
        <v/>
      </c>
      <c r="U67" s="16" t="str">
        <f t="shared" si="42"/>
        <v/>
      </c>
      <c r="V67" s="16" t="str">
        <f t="shared" si="43"/>
        <v/>
      </c>
      <c r="W67" s="16" t="str">
        <f t="shared" si="44"/>
        <v/>
      </c>
      <c r="X67" s="16" t="str">
        <f t="shared" si="45"/>
        <v/>
      </c>
      <c r="Y67" s="16" t="str">
        <f t="shared" si="46"/>
        <v/>
      </c>
      <c r="Z67" s="16" t="str">
        <f t="shared" si="47"/>
        <v/>
      </c>
      <c r="AA67" s="16" t="str">
        <f t="shared" si="48"/>
        <v/>
      </c>
      <c r="AB67" s="6"/>
    </row>
    <row r="68" spans="1:28" ht="12.75">
      <c r="A68" s="37"/>
      <c r="B68" s="37"/>
      <c r="C68" s="37"/>
      <c r="D68" s="9" t="str">
        <f t="shared" ca="1" si="26"/>
        <v/>
      </c>
      <c r="E68" s="9" t="str">
        <f t="shared" ca="1" si="27"/>
        <v/>
      </c>
      <c r="F68" s="47"/>
      <c r="G68" s="47"/>
      <c r="H68" s="21"/>
      <c r="I68" s="12" cm="1">
        <f t="array" ref="I68">IFERROR(INDEX($N$2:$AA$2,1,(MATCH(1,IF(ISNUMBER($N68:$AA68),1,0),0))-1),0)</f>
        <v>0</v>
      </c>
      <c r="J68" s="12" cm="1">
        <f t="array" ref="J68">IFERROR(INDEX($N$2:$AA$2,1,(MATCH(1,IF($N68:$AA68="x",1,0),0))-1),0)</f>
        <v>0</v>
      </c>
      <c r="K68" s="13">
        <f t="shared" si="37"/>
        <v>0</v>
      </c>
      <c r="L68" s="14">
        <f t="shared" si="14"/>
        <v>0</v>
      </c>
      <c r="M68" s="47"/>
      <c r="N68" s="15"/>
      <c r="O68" s="16" t="str">
        <f t="shared" si="38"/>
        <v/>
      </c>
      <c r="P68" s="16" t="str">
        <f t="shared" si="39"/>
        <v/>
      </c>
      <c r="Q68" s="16" t="str">
        <f t="shared" si="49"/>
        <v/>
      </c>
      <c r="R68" s="16" t="str">
        <f t="shared" si="50"/>
        <v/>
      </c>
      <c r="S68" s="16" t="str">
        <f t="shared" si="40"/>
        <v/>
      </c>
      <c r="T68" s="16" t="str">
        <f t="shared" si="41"/>
        <v/>
      </c>
      <c r="U68" s="16" t="str">
        <f t="shared" si="42"/>
        <v/>
      </c>
      <c r="V68" s="16" t="str">
        <f t="shared" si="43"/>
        <v/>
      </c>
      <c r="W68" s="16" t="str">
        <f t="shared" si="44"/>
        <v/>
      </c>
      <c r="X68" s="16" t="str">
        <f t="shared" si="45"/>
        <v/>
      </c>
      <c r="Y68" s="16" t="str">
        <f t="shared" si="46"/>
        <v/>
      </c>
      <c r="Z68" s="16" t="str">
        <f t="shared" si="47"/>
        <v/>
      </c>
      <c r="AA68" s="16" t="str">
        <f t="shared" si="48"/>
        <v/>
      </c>
      <c r="AB68" s="6"/>
    </row>
    <row r="69" spans="1:28" ht="12.75">
      <c r="A69" s="37"/>
      <c r="B69" s="37"/>
      <c r="C69" s="37"/>
      <c r="D69" s="9" t="str">
        <f t="shared" ca="1" si="26"/>
        <v/>
      </c>
      <c r="E69" s="9" t="str">
        <f t="shared" ca="1" si="27"/>
        <v/>
      </c>
      <c r="F69" s="47"/>
      <c r="G69" s="47"/>
      <c r="H69" s="21"/>
      <c r="I69" s="12" cm="1">
        <f t="array" ref="I69">IFERROR(INDEX($N$2:$AA$2,1,(MATCH(1,IF(ISNUMBER($N69:$AA69),1,0),0))-1),0)</f>
        <v>0</v>
      </c>
      <c r="J69" s="12" cm="1">
        <f t="array" ref="J69">IFERROR(INDEX($N$2:$AA$2,1,(MATCH(1,IF($N69:$AA69="x",1,0),0))-1),0)</f>
        <v>0</v>
      </c>
      <c r="K69" s="13">
        <f t="shared" si="37"/>
        <v>0</v>
      </c>
      <c r="L69" s="14">
        <f t="shared" si="14"/>
        <v>0</v>
      </c>
      <c r="M69" s="47"/>
      <c r="N69" s="15"/>
      <c r="O69" s="16" t="str">
        <f t="shared" si="38"/>
        <v/>
      </c>
      <c r="P69" s="16" t="str">
        <f t="shared" si="39"/>
        <v/>
      </c>
      <c r="Q69" s="16" t="str">
        <f t="shared" si="49"/>
        <v/>
      </c>
      <c r="R69" s="16" t="str">
        <f t="shared" si="50"/>
        <v/>
      </c>
      <c r="S69" s="16" t="str">
        <f t="shared" si="40"/>
        <v/>
      </c>
      <c r="T69" s="16" t="str">
        <f t="shared" si="41"/>
        <v/>
      </c>
      <c r="U69" s="16" t="str">
        <f t="shared" si="42"/>
        <v/>
      </c>
      <c r="V69" s="16" t="str">
        <f t="shared" si="43"/>
        <v/>
      </c>
      <c r="W69" s="16" t="str">
        <f t="shared" si="44"/>
        <v/>
      </c>
      <c r="X69" s="16" t="str">
        <f t="shared" si="45"/>
        <v/>
      </c>
      <c r="Y69" s="16" t="str">
        <f t="shared" si="46"/>
        <v/>
      </c>
      <c r="Z69" s="16" t="str">
        <f t="shared" si="47"/>
        <v/>
      </c>
      <c r="AA69" s="16" t="str">
        <f t="shared" si="48"/>
        <v/>
      </c>
      <c r="AB69" s="6"/>
    </row>
    <row r="70" spans="1:28" ht="12.75">
      <c r="A70" s="37"/>
      <c r="B70" s="37"/>
      <c r="C70" s="37"/>
      <c r="D70" s="9" t="str">
        <f t="shared" ca="1" si="26"/>
        <v/>
      </c>
      <c r="E70" s="9" t="str">
        <f t="shared" ca="1" si="27"/>
        <v/>
      </c>
      <c r="F70" s="47"/>
      <c r="G70" s="47"/>
      <c r="H70" s="21"/>
      <c r="I70" s="12" cm="1">
        <f t="array" ref="I70">IFERROR(INDEX($N$2:$AA$2,1,(MATCH(1,IF(ISNUMBER($N70:$AA70),1,0),0))-1),0)</f>
        <v>0</v>
      </c>
      <c r="J70" s="12" cm="1">
        <f t="array" ref="J70">IFERROR(INDEX($N$2:$AA$2,1,(MATCH(1,IF($N70:$AA70="x",1,0),0))-1),0)</f>
        <v>0</v>
      </c>
      <c r="K70" s="13">
        <f t="shared" si="37"/>
        <v>0</v>
      </c>
      <c r="L70" s="14">
        <f t="shared" si="14"/>
        <v>0</v>
      </c>
      <c r="M70" s="47"/>
      <c r="N70" s="15"/>
      <c r="O70" s="16" t="str">
        <f t="shared" si="38"/>
        <v/>
      </c>
      <c r="P70" s="16" t="str">
        <f t="shared" si="39"/>
        <v/>
      </c>
      <c r="Q70" s="16" t="str">
        <f t="shared" si="49"/>
        <v/>
      </c>
      <c r="R70" s="16" t="str">
        <f t="shared" si="50"/>
        <v/>
      </c>
      <c r="S70" s="16" t="str">
        <f t="shared" si="40"/>
        <v/>
      </c>
      <c r="T70" s="16" t="str">
        <f t="shared" si="41"/>
        <v/>
      </c>
      <c r="U70" s="16" t="str">
        <f t="shared" si="42"/>
        <v/>
      </c>
      <c r="V70" s="16" t="str">
        <f t="shared" si="43"/>
        <v/>
      </c>
      <c r="W70" s="16" t="str">
        <f t="shared" si="44"/>
        <v/>
      </c>
      <c r="X70" s="16" t="str">
        <f t="shared" si="45"/>
        <v/>
      </c>
      <c r="Y70" s="16" t="str">
        <f t="shared" si="46"/>
        <v/>
      </c>
      <c r="Z70" s="16" t="str">
        <f t="shared" si="47"/>
        <v/>
      </c>
      <c r="AA70" s="16" t="str">
        <f t="shared" si="48"/>
        <v/>
      </c>
      <c r="AB70" s="6"/>
    </row>
    <row r="71" spans="1:28" ht="12.75">
      <c r="A71" s="37"/>
      <c r="B71" s="37"/>
      <c r="C71" s="37"/>
      <c r="D71" s="9" t="str">
        <f t="shared" ca="1" si="26"/>
        <v/>
      </c>
      <c r="E71" s="9" t="str">
        <f t="shared" ca="1" si="27"/>
        <v/>
      </c>
      <c r="F71" s="47"/>
      <c r="G71" s="47"/>
      <c r="H71" s="21"/>
      <c r="I71" s="12" cm="1">
        <f t="array" ref="I71">IFERROR(INDEX($N$2:$AA$2,1,(MATCH(1,IF(ISNUMBER($N71:$AA71),1,0),0))-1),0)</f>
        <v>0</v>
      </c>
      <c r="J71" s="12" cm="1">
        <f t="array" ref="J71">IFERROR(INDEX($N$2:$AA$2,1,(MATCH(1,IF($N71:$AA71="x",1,0),0))-1),0)</f>
        <v>0</v>
      </c>
      <c r="K71" s="13">
        <f t="shared" si="37"/>
        <v>0</v>
      </c>
      <c r="L71" s="14">
        <f t="shared" si="14"/>
        <v>0</v>
      </c>
      <c r="M71" s="47"/>
      <c r="N71" s="15"/>
      <c r="O71" s="16" t="str">
        <f t="shared" si="38"/>
        <v/>
      </c>
      <c r="P71" s="16" t="str">
        <f t="shared" si="39"/>
        <v/>
      </c>
      <c r="Q71" s="16" t="str">
        <f t="shared" si="49"/>
        <v/>
      </c>
      <c r="R71" s="16" t="str">
        <f t="shared" si="50"/>
        <v/>
      </c>
      <c r="S71" s="16" t="str">
        <f t="shared" si="40"/>
        <v/>
      </c>
      <c r="T71" s="16" t="str">
        <f t="shared" si="41"/>
        <v/>
      </c>
      <c r="U71" s="16" t="str">
        <f t="shared" si="42"/>
        <v/>
      </c>
      <c r="V71" s="16" t="str">
        <f t="shared" si="43"/>
        <v/>
      </c>
      <c r="W71" s="16" t="str">
        <f t="shared" si="44"/>
        <v/>
      </c>
      <c r="X71" s="16" t="str">
        <f t="shared" si="45"/>
        <v/>
      </c>
      <c r="Y71" s="16" t="str">
        <f t="shared" si="46"/>
        <v/>
      </c>
      <c r="Z71" s="16" t="str">
        <f t="shared" si="47"/>
        <v/>
      </c>
      <c r="AA71" s="16" t="str">
        <f t="shared" si="48"/>
        <v/>
      </c>
      <c r="AB71" s="6"/>
    </row>
    <row r="72" spans="1:28" ht="12.75">
      <c r="A72" s="37"/>
      <c r="B72" s="37"/>
      <c r="C72" s="37"/>
      <c r="D72" s="9" t="str">
        <f t="shared" ca="1" si="26"/>
        <v/>
      </c>
      <c r="E72" s="9" t="str">
        <f t="shared" ca="1" si="27"/>
        <v/>
      </c>
      <c r="F72" s="47"/>
      <c r="G72" s="47"/>
      <c r="H72" s="21"/>
      <c r="I72" s="12" cm="1">
        <f t="array" ref="I72">IFERROR(INDEX($N$2:$AA$2,1,(MATCH(1,IF(ISNUMBER($N72:$AA72),1,0),0))-1),0)</f>
        <v>0</v>
      </c>
      <c r="J72" s="12" cm="1">
        <f t="array" ref="J72">IFERROR(INDEX($N$2:$AA$2,1,(MATCH(1,IF($N72:$AA72="x",1,0),0))-1),0)</f>
        <v>0</v>
      </c>
      <c r="K72" s="13">
        <f t="shared" si="37"/>
        <v>0</v>
      </c>
      <c r="L72" s="14">
        <f t="shared" si="14"/>
        <v>0</v>
      </c>
      <c r="M72" s="47"/>
      <c r="N72" s="15"/>
      <c r="O72" s="16" t="str">
        <f t="shared" si="38"/>
        <v/>
      </c>
      <c r="P72" s="16" t="str">
        <f t="shared" si="39"/>
        <v/>
      </c>
      <c r="Q72" s="16" t="str">
        <f t="shared" si="49"/>
        <v/>
      </c>
      <c r="R72" s="16" t="str">
        <f t="shared" si="50"/>
        <v/>
      </c>
      <c r="S72" s="16" t="str">
        <f t="shared" si="40"/>
        <v/>
      </c>
      <c r="T72" s="16" t="str">
        <f t="shared" si="41"/>
        <v/>
      </c>
      <c r="U72" s="16" t="str">
        <f t="shared" si="42"/>
        <v/>
      </c>
      <c r="V72" s="16" t="str">
        <f t="shared" si="43"/>
        <v/>
      </c>
      <c r="W72" s="16" t="str">
        <f t="shared" si="44"/>
        <v/>
      </c>
      <c r="X72" s="16" t="str">
        <f t="shared" si="45"/>
        <v/>
      </c>
      <c r="Y72" s="16" t="str">
        <f t="shared" si="46"/>
        <v/>
      </c>
      <c r="Z72" s="16" t="str">
        <f t="shared" si="47"/>
        <v/>
      </c>
      <c r="AA72" s="16" t="str">
        <f t="shared" si="48"/>
        <v/>
      </c>
      <c r="AB72" s="6"/>
    </row>
    <row r="73" spans="1:28" ht="12.75">
      <c r="A73" s="37"/>
      <c r="B73" s="37"/>
      <c r="C73" s="37"/>
      <c r="D73" s="9" t="str">
        <f t="shared" ca="1" si="26"/>
        <v/>
      </c>
      <c r="E73" s="9" t="str">
        <f t="shared" ca="1" si="27"/>
        <v/>
      </c>
      <c r="F73" s="47"/>
      <c r="G73" s="47"/>
      <c r="H73" s="21"/>
      <c r="I73" s="12" cm="1">
        <f t="array" ref="I73">IFERROR(INDEX($N$2:$AA$2,1,(MATCH(1,IF(ISNUMBER($N73:$AA73),1,0),0))-1),0)</f>
        <v>0</v>
      </c>
      <c r="J73" s="12" cm="1">
        <f t="array" ref="J73">IFERROR(INDEX($N$2:$AA$2,1,(MATCH(1,IF($N73:$AA73="x",1,0),0))-1),0)</f>
        <v>0</v>
      </c>
      <c r="K73" s="13">
        <f t="shared" si="37"/>
        <v>0</v>
      </c>
      <c r="L73" s="14">
        <f t="shared" si="14"/>
        <v>0</v>
      </c>
      <c r="M73" s="47"/>
      <c r="N73" s="15"/>
      <c r="O73" s="16" t="str">
        <f t="shared" si="38"/>
        <v/>
      </c>
      <c r="P73" s="16" t="str">
        <f t="shared" si="39"/>
        <v/>
      </c>
      <c r="Q73" s="16" t="str">
        <f t="shared" si="49"/>
        <v/>
      </c>
      <c r="R73" s="16" t="str">
        <f t="shared" si="50"/>
        <v/>
      </c>
      <c r="S73" s="16" t="str">
        <f t="shared" si="40"/>
        <v/>
      </c>
      <c r="T73" s="16" t="str">
        <f t="shared" si="41"/>
        <v/>
      </c>
      <c r="U73" s="16" t="str">
        <f t="shared" si="42"/>
        <v/>
      </c>
      <c r="V73" s="16" t="str">
        <f t="shared" si="43"/>
        <v/>
      </c>
      <c r="W73" s="16" t="str">
        <f t="shared" si="44"/>
        <v/>
      </c>
      <c r="X73" s="16" t="str">
        <f t="shared" si="45"/>
        <v/>
      </c>
      <c r="Y73" s="16" t="str">
        <f t="shared" si="46"/>
        <v/>
      </c>
      <c r="Z73" s="16" t="str">
        <f t="shared" si="47"/>
        <v/>
      </c>
      <c r="AA73" s="16" t="str">
        <f t="shared" si="48"/>
        <v/>
      </c>
      <c r="AB73" s="6"/>
    </row>
    <row r="74" spans="1:28" ht="12.75">
      <c r="A74" s="37"/>
      <c r="B74" s="37"/>
      <c r="C74" s="37"/>
      <c r="D74" s="9" t="str">
        <f t="shared" ca="1" si="26"/>
        <v/>
      </c>
      <c r="E74" s="9" t="str">
        <f t="shared" ca="1" si="27"/>
        <v/>
      </c>
      <c r="F74" s="47"/>
      <c r="G74" s="47"/>
      <c r="H74" s="21"/>
      <c r="I74" s="12" cm="1">
        <f t="array" ref="I74">IFERROR(INDEX($N$2:$AA$2,1,(MATCH(1,IF(ISNUMBER($N74:$AA74),1,0),0))-1),0)</f>
        <v>0</v>
      </c>
      <c r="J74" s="12" cm="1">
        <f t="array" ref="J74">IFERROR(INDEX($N$2:$AA$2,1,(MATCH(1,IF($N74:$AA74="x",1,0),0))-1),0)</f>
        <v>0</v>
      </c>
      <c r="K74" s="13">
        <f t="shared" ref="K74:K106" si="51">SUMIF(N74:AA74,"&gt;0")</f>
        <v>0</v>
      </c>
      <c r="L74" s="14">
        <f t="shared" ref="L74:L106" si="52">IF(J74&gt;0,H74,0)</f>
        <v>0</v>
      </c>
      <c r="M74" s="47"/>
      <c r="N74" s="15"/>
      <c r="O74" s="16" t="str">
        <f t="shared" si="38"/>
        <v/>
      </c>
      <c r="P74" s="16" t="str">
        <f t="shared" si="39"/>
        <v/>
      </c>
      <c r="Q74" s="16" t="str">
        <f t="shared" si="49"/>
        <v/>
      </c>
      <c r="R74" s="16" t="str">
        <f t="shared" si="50"/>
        <v/>
      </c>
      <c r="S74" s="16" t="str">
        <f t="shared" si="40"/>
        <v/>
      </c>
      <c r="T74" s="16" t="str">
        <f t="shared" si="41"/>
        <v/>
      </c>
      <c r="U74" s="16" t="str">
        <f t="shared" si="42"/>
        <v/>
      </c>
      <c r="V74" s="16" t="str">
        <f t="shared" si="43"/>
        <v/>
      </c>
      <c r="W74" s="16" t="str">
        <f t="shared" si="44"/>
        <v/>
      </c>
      <c r="X74" s="16" t="str">
        <f t="shared" si="45"/>
        <v/>
      </c>
      <c r="Y74" s="16" t="str">
        <f t="shared" si="46"/>
        <v/>
      </c>
      <c r="Z74" s="16" t="str">
        <f t="shared" si="47"/>
        <v/>
      </c>
      <c r="AA74" s="16" t="str">
        <f t="shared" si="48"/>
        <v/>
      </c>
      <c r="AB74" s="6"/>
    </row>
    <row r="75" spans="1:28" ht="12.75">
      <c r="A75" s="37"/>
      <c r="B75" s="37"/>
      <c r="C75" s="37"/>
      <c r="D75" s="9" t="str">
        <f t="shared" ref="D75:D106" ca="1" si="53">IF(OR(ISBLANK($N$2),ISBLANK($A75)),"",OFFSET($N$2,0,F75+MATCH(D74,$N$2:$AA$2,0)-1))</f>
        <v/>
      </c>
      <c r="E75" s="9" t="str">
        <f t="shared" ref="E75:E106" ca="1" si="54">IF(OR(ISBLANK($N$2),ISBLANK($A75)),"",OFFSET($N$2,0,G75+MATCH(D75,$N$2:$AA$2,0)-1))</f>
        <v/>
      </c>
      <c r="F75" s="47"/>
      <c r="G75" s="47"/>
      <c r="H75" s="21"/>
      <c r="I75" s="12" cm="1">
        <f t="array" ref="I75">IFERROR(INDEX($N$2:$AA$2,1,(MATCH(1,IF(ISNUMBER($N75:$AA75),1,0),0))-1),0)</f>
        <v>0</v>
      </c>
      <c r="J75" s="12" cm="1">
        <f t="array" ref="J75">IFERROR(INDEX($N$2:$AA$2,1,(MATCH(1,IF($N75:$AA75="x",1,0),0))-1),0)</f>
        <v>0</v>
      </c>
      <c r="K75" s="13">
        <f t="shared" si="51"/>
        <v>0</v>
      </c>
      <c r="L75" s="14">
        <f t="shared" si="52"/>
        <v>0</v>
      </c>
      <c r="M75" s="47"/>
      <c r="N75" s="15"/>
      <c r="O75" s="16" t="str">
        <f t="shared" si="38"/>
        <v/>
      </c>
      <c r="P75" s="16" t="str">
        <f t="shared" si="39"/>
        <v/>
      </c>
      <c r="Q75" s="16" t="str">
        <f t="shared" si="49"/>
        <v/>
      </c>
      <c r="R75" s="16" t="str">
        <f t="shared" si="50"/>
        <v/>
      </c>
      <c r="S75" s="16" t="str">
        <f t="shared" si="40"/>
        <v/>
      </c>
      <c r="T75" s="16" t="str">
        <f t="shared" si="41"/>
        <v/>
      </c>
      <c r="U75" s="16" t="str">
        <f t="shared" si="42"/>
        <v/>
      </c>
      <c r="V75" s="16" t="str">
        <f t="shared" si="43"/>
        <v/>
      </c>
      <c r="W75" s="16" t="str">
        <f t="shared" si="44"/>
        <v/>
      </c>
      <c r="X75" s="16" t="str">
        <f t="shared" si="45"/>
        <v/>
      </c>
      <c r="Y75" s="16" t="str">
        <f t="shared" si="46"/>
        <v/>
      </c>
      <c r="Z75" s="16" t="str">
        <f t="shared" si="47"/>
        <v/>
      </c>
      <c r="AA75" s="16" t="str">
        <f t="shared" si="48"/>
        <v/>
      </c>
      <c r="AB75" s="6"/>
    </row>
    <row r="76" spans="1:28" ht="12.75">
      <c r="A76" s="37"/>
      <c r="B76" s="37"/>
      <c r="C76" s="37"/>
      <c r="D76" s="9" t="str">
        <f t="shared" ca="1" si="53"/>
        <v/>
      </c>
      <c r="E76" s="9" t="str">
        <f t="shared" ca="1" si="54"/>
        <v/>
      </c>
      <c r="F76" s="47"/>
      <c r="G76" s="47"/>
      <c r="H76" s="21"/>
      <c r="I76" s="12" cm="1">
        <f t="array" ref="I76">IFERROR(INDEX($N$2:$AA$2,1,(MATCH(1,IF(ISNUMBER($N76:$AA76),1,0),0))-1),0)</f>
        <v>0</v>
      </c>
      <c r="J76" s="12" cm="1">
        <f t="array" ref="J76">IFERROR(INDEX($N$2:$AA$2,1,(MATCH(1,IF($N76:$AA76="x",1,0),0))-1),0)</f>
        <v>0</v>
      </c>
      <c r="K76" s="13">
        <f t="shared" si="51"/>
        <v>0</v>
      </c>
      <c r="L76" s="14">
        <f t="shared" si="52"/>
        <v>0</v>
      </c>
      <c r="M76" s="47"/>
      <c r="N76" s="15"/>
      <c r="O76" s="16" t="str">
        <f t="shared" si="38"/>
        <v/>
      </c>
      <c r="P76" s="16" t="str">
        <f t="shared" si="39"/>
        <v/>
      </c>
      <c r="Q76" s="16" t="str">
        <f t="shared" si="49"/>
        <v/>
      </c>
      <c r="R76" s="16" t="str">
        <f t="shared" si="50"/>
        <v/>
      </c>
      <c r="S76" s="16" t="str">
        <f t="shared" si="40"/>
        <v/>
      </c>
      <c r="T76" s="16" t="str">
        <f t="shared" si="41"/>
        <v/>
      </c>
      <c r="U76" s="16" t="str">
        <f t="shared" si="42"/>
        <v/>
      </c>
      <c r="V76" s="16" t="str">
        <f t="shared" si="43"/>
        <v/>
      </c>
      <c r="W76" s="16" t="str">
        <f t="shared" si="44"/>
        <v/>
      </c>
      <c r="X76" s="16" t="str">
        <f t="shared" si="45"/>
        <v/>
      </c>
      <c r="Y76" s="16" t="str">
        <f t="shared" si="46"/>
        <v/>
      </c>
      <c r="Z76" s="16" t="str">
        <f t="shared" si="47"/>
        <v/>
      </c>
      <c r="AA76" s="16" t="str">
        <f t="shared" si="48"/>
        <v/>
      </c>
      <c r="AB76" s="6"/>
    </row>
    <row r="77" spans="1:28" ht="12.75">
      <c r="A77" s="37"/>
      <c r="B77" s="37"/>
      <c r="C77" s="37"/>
      <c r="D77" s="9" t="str">
        <f t="shared" ca="1" si="53"/>
        <v/>
      </c>
      <c r="E77" s="9" t="str">
        <f t="shared" ca="1" si="54"/>
        <v/>
      </c>
      <c r="F77" s="47"/>
      <c r="G77" s="47"/>
      <c r="H77" s="21"/>
      <c r="I77" s="12" cm="1">
        <f t="array" ref="I77">IFERROR(INDEX($N$2:$AA$2,1,(MATCH(1,IF(ISNUMBER($N77:$AA77),1,0),0))-1),0)</f>
        <v>0</v>
      </c>
      <c r="J77" s="12" cm="1">
        <f t="array" ref="J77">IFERROR(INDEX($N$2:$AA$2,1,(MATCH(1,IF($N77:$AA77="x",1,0),0))-1),0)</f>
        <v>0</v>
      </c>
      <c r="K77" s="13">
        <f t="shared" si="51"/>
        <v>0</v>
      </c>
      <c r="L77" s="14">
        <f t="shared" si="52"/>
        <v>0</v>
      </c>
      <c r="M77" s="47"/>
      <c r="N77" s="15"/>
      <c r="O77" s="16" t="str">
        <f t="shared" si="38"/>
        <v/>
      </c>
      <c r="P77" s="16" t="str">
        <f t="shared" si="39"/>
        <v/>
      </c>
      <c r="Q77" s="16" t="str">
        <f t="shared" si="49"/>
        <v/>
      </c>
      <c r="R77" s="16" t="str">
        <f t="shared" si="50"/>
        <v/>
      </c>
      <c r="S77" s="16" t="str">
        <f t="shared" si="40"/>
        <v/>
      </c>
      <c r="T77" s="16" t="str">
        <f t="shared" si="41"/>
        <v/>
      </c>
      <c r="U77" s="16" t="str">
        <f t="shared" si="42"/>
        <v/>
      </c>
      <c r="V77" s="16" t="str">
        <f t="shared" si="43"/>
        <v/>
      </c>
      <c r="W77" s="16" t="str">
        <f t="shared" si="44"/>
        <v/>
      </c>
      <c r="X77" s="16" t="str">
        <f t="shared" si="45"/>
        <v/>
      </c>
      <c r="Y77" s="16" t="str">
        <f t="shared" si="46"/>
        <v/>
      </c>
      <c r="Z77" s="16" t="str">
        <f t="shared" si="47"/>
        <v/>
      </c>
      <c r="AA77" s="16" t="str">
        <f t="shared" si="48"/>
        <v/>
      </c>
      <c r="AB77" s="6"/>
    </row>
    <row r="78" spans="1:28" ht="12.75">
      <c r="A78" s="37"/>
      <c r="B78" s="37"/>
      <c r="C78" s="37"/>
      <c r="D78" s="9" t="str">
        <f t="shared" ca="1" si="53"/>
        <v/>
      </c>
      <c r="E78" s="9" t="str">
        <f t="shared" ca="1" si="54"/>
        <v/>
      </c>
      <c r="F78" s="47"/>
      <c r="G78" s="47"/>
      <c r="H78" s="21"/>
      <c r="I78" s="12" cm="1">
        <f t="array" ref="I78">IFERROR(INDEX($N$2:$AA$2,1,(MATCH(1,IF(ISNUMBER($N78:$AA78),1,0),0))-1),0)</f>
        <v>0</v>
      </c>
      <c r="J78" s="12" cm="1">
        <f t="array" ref="J78">IFERROR(INDEX($N$2:$AA$2,1,(MATCH(1,IF($N78:$AA78="x",1,0),0))-1),0)</f>
        <v>0</v>
      </c>
      <c r="K78" s="13">
        <f t="shared" si="51"/>
        <v>0</v>
      </c>
      <c r="L78" s="14">
        <f t="shared" si="52"/>
        <v>0</v>
      </c>
      <c r="M78" s="47"/>
      <c r="N78" s="15"/>
      <c r="O78" s="16" t="str">
        <f t="shared" si="38"/>
        <v/>
      </c>
      <c r="P78" s="16" t="str">
        <f t="shared" si="39"/>
        <v/>
      </c>
      <c r="Q78" s="16" t="str">
        <f t="shared" si="49"/>
        <v/>
      </c>
      <c r="R78" s="16" t="str">
        <f t="shared" si="50"/>
        <v/>
      </c>
      <c r="S78" s="16" t="str">
        <f t="shared" si="40"/>
        <v/>
      </c>
      <c r="T78" s="16" t="str">
        <f t="shared" si="41"/>
        <v/>
      </c>
      <c r="U78" s="16" t="str">
        <f t="shared" si="42"/>
        <v/>
      </c>
      <c r="V78" s="16" t="str">
        <f t="shared" si="43"/>
        <v/>
      </c>
      <c r="W78" s="16" t="str">
        <f t="shared" si="44"/>
        <v/>
      </c>
      <c r="X78" s="16" t="str">
        <f t="shared" si="45"/>
        <v/>
      </c>
      <c r="Y78" s="16" t="str">
        <f t="shared" si="46"/>
        <v/>
      </c>
      <c r="Z78" s="16" t="str">
        <f t="shared" si="47"/>
        <v/>
      </c>
      <c r="AA78" s="16" t="str">
        <f t="shared" si="48"/>
        <v/>
      </c>
      <c r="AB78" s="6"/>
    </row>
    <row r="79" spans="1:28" ht="12.75">
      <c r="A79" s="37"/>
      <c r="B79" s="37"/>
      <c r="C79" s="37"/>
      <c r="D79" s="9" t="str">
        <f t="shared" ca="1" si="53"/>
        <v/>
      </c>
      <c r="E79" s="9" t="str">
        <f t="shared" ca="1" si="54"/>
        <v/>
      </c>
      <c r="F79" s="47"/>
      <c r="G79" s="47"/>
      <c r="H79" s="21"/>
      <c r="I79" s="12" cm="1">
        <f t="array" ref="I79">IFERROR(INDEX($N$2:$AA$2,1,(MATCH(1,IF(ISNUMBER($N79:$AA79),1,0),0))-1),0)</f>
        <v>0</v>
      </c>
      <c r="J79" s="12" cm="1">
        <f t="array" ref="J79">IFERROR(INDEX($N$2:$AA$2,1,(MATCH(1,IF($N79:$AA79="x",1,0),0))-1),0)</f>
        <v>0</v>
      </c>
      <c r="K79" s="13">
        <f t="shared" si="51"/>
        <v>0</v>
      </c>
      <c r="L79" s="14">
        <f t="shared" si="52"/>
        <v>0</v>
      </c>
      <c r="M79" s="47"/>
      <c r="N79" s="15"/>
      <c r="O79" s="16" t="str">
        <f t="shared" si="38"/>
        <v/>
      </c>
      <c r="P79" s="16" t="str">
        <f t="shared" si="39"/>
        <v/>
      </c>
      <c r="Q79" s="16" t="str">
        <f t="shared" si="49"/>
        <v/>
      </c>
      <c r="R79" s="16" t="str">
        <f t="shared" si="50"/>
        <v/>
      </c>
      <c r="S79" s="16" t="str">
        <f t="shared" si="40"/>
        <v/>
      </c>
      <c r="T79" s="16" t="str">
        <f t="shared" si="41"/>
        <v/>
      </c>
      <c r="U79" s="16" t="str">
        <f t="shared" si="42"/>
        <v/>
      </c>
      <c r="V79" s="16" t="str">
        <f t="shared" si="43"/>
        <v/>
      </c>
      <c r="W79" s="16" t="str">
        <f t="shared" si="44"/>
        <v/>
      </c>
      <c r="X79" s="16" t="str">
        <f t="shared" si="45"/>
        <v/>
      </c>
      <c r="Y79" s="16" t="str">
        <f t="shared" si="46"/>
        <v/>
      </c>
      <c r="Z79" s="16" t="str">
        <f t="shared" si="47"/>
        <v/>
      </c>
      <c r="AA79" s="16" t="str">
        <f t="shared" si="48"/>
        <v/>
      </c>
      <c r="AB79" s="6"/>
    </row>
    <row r="80" spans="1:28" ht="12.75">
      <c r="A80" s="37"/>
      <c r="B80" s="37"/>
      <c r="C80" s="37"/>
      <c r="D80" s="9" t="str">
        <f t="shared" ca="1" si="53"/>
        <v/>
      </c>
      <c r="E80" s="9" t="str">
        <f t="shared" ca="1" si="54"/>
        <v/>
      </c>
      <c r="F80" s="47"/>
      <c r="G80" s="47"/>
      <c r="H80" s="21"/>
      <c r="I80" s="12" cm="1">
        <f t="array" ref="I80">IFERROR(INDEX($N$2:$AA$2,1,(MATCH(1,IF(ISNUMBER($N80:$AA80),1,0),0))-1),0)</f>
        <v>0</v>
      </c>
      <c r="J80" s="12" cm="1">
        <f t="array" ref="J80">IFERROR(INDEX($N$2:$AA$2,1,(MATCH(1,IF($N80:$AA80="x",1,0),0))-1),0)</f>
        <v>0</v>
      </c>
      <c r="K80" s="13">
        <f t="shared" si="51"/>
        <v>0</v>
      </c>
      <c r="L80" s="14">
        <f t="shared" si="52"/>
        <v>0</v>
      </c>
      <c r="M80" s="47"/>
      <c r="N80" s="15"/>
      <c r="O80" s="16" t="str">
        <f t="shared" si="38"/>
        <v/>
      </c>
      <c r="P80" s="16" t="str">
        <f t="shared" si="39"/>
        <v/>
      </c>
      <c r="Q80" s="16" t="str">
        <f t="shared" si="49"/>
        <v/>
      </c>
      <c r="R80" s="16" t="str">
        <f t="shared" si="50"/>
        <v/>
      </c>
      <c r="S80" s="16" t="str">
        <f t="shared" si="40"/>
        <v/>
      </c>
      <c r="T80" s="16" t="str">
        <f t="shared" si="41"/>
        <v/>
      </c>
      <c r="U80" s="16" t="str">
        <f t="shared" si="42"/>
        <v/>
      </c>
      <c r="V80" s="16" t="str">
        <f t="shared" si="43"/>
        <v/>
      </c>
      <c r="W80" s="16" t="str">
        <f t="shared" si="44"/>
        <v/>
      </c>
      <c r="X80" s="16" t="str">
        <f t="shared" si="45"/>
        <v/>
      </c>
      <c r="Y80" s="16" t="str">
        <f t="shared" si="46"/>
        <v/>
      </c>
      <c r="Z80" s="16" t="str">
        <f t="shared" si="47"/>
        <v/>
      </c>
      <c r="AA80" s="16" t="str">
        <f t="shared" si="48"/>
        <v/>
      </c>
      <c r="AB80" s="6"/>
    </row>
    <row r="81" spans="1:28" ht="12.75">
      <c r="A81" s="37"/>
      <c r="B81" s="37"/>
      <c r="C81" s="37"/>
      <c r="D81" s="9" t="str">
        <f t="shared" ca="1" si="53"/>
        <v/>
      </c>
      <c r="E81" s="9" t="str">
        <f t="shared" ca="1" si="54"/>
        <v/>
      </c>
      <c r="F81" s="47"/>
      <c r="G81" s="47"/>
      <c r="H81" s="21"/>
      <c r="I81" s="12" cm="1">
        <f t="array" ref="I81">IFERROR(INDEX($N$2:$AA$2,1,(MATCH(1,IF(ISNUMBER($N81:$AA81),1,0),0))-1),0)</f>
        <v>0</v>
      </c>
      <c r="J81" s="12" cm="1">
        <f t="array" ref="J81">IFERROR(INDEX($N$2:$AA$2,1,(MATCH(1,IF($N81:$AA81="x",1,0),0))-1),0)</f>
        <v>0</v>
      </c>
      <c r="K81" s="13">
        <f t="shared" si="51"/>
        <v>0</v>
      </c>
      <c r="L81" s="14">
        <f t="shared" si="52"/>
        <v>0</v>
      </c>
      <c r="M81" s="47"/>
      <c r="N81" s="15"/>
      <c r="O81" s="16" t="str">
        <f t="shared" si="38"/>
        <v/>
      </c>
      <c r="P81" s="16" t="str">
        <f t="shared" si="39"/>
        <v/>
      </c>
      <c r="Q81" s="16" t="str">
        <f t="shared" si="49"/>
        <v/>
      </c>
      <c r="R81" s="16" t="str">
        <f t="shared" si="50"/>
        <v/>
      </c>
      <c r="S81" s="16" t="str">
        <f t="shared" si="40"/>
        <v/>
      </c>
      <c r="T81" s="16" t="str">
        <f t="shared" si="41"/>
        <v/>
      </c>
      <c r="U81" s="16" t="str">
        <f t="shared" si="42"/>
        <v/>
      </c>
      <c r="V81" s="16" t="str">
        <f t="shared" si="43"/>
        <v/>
      </c>
      <c r="W81" s="16" t="str">
        <f t="shared" si="44"/>
        <v/>
      </c>
      <c r="X81" s="16" t="str">
        <f t="shared" si="45"/>
        <v/>
      </c>
      <c r="Y81" s="16" t="str">
        <f t="shared" si="46"/>
        <v/>
      </c>
      <c r="Z81" s="16" t="str">
        <f t="shared" si="47"/>
        <v/>
      </c>
      <c r="AA81" s="16" t="str">
        <f t="shared" si="48"/>
        <v/>
      </c>
      <c r="AB81" s="6"/>
    </row>
    <row r="82" spans="1:28" ht="12.75">
      <c r="A82" s="37"/>
      <c r="B82" s="37"/>
      <c r="C82" s="37"/>
      <c r="D82" s="9" t="str">
        <f t="shared" ca="1" si="53"/>
        <v/>
      </c>
      <c r="E82" s="9" t="str">
        <f t="shared" ca="1" si="54"/>
        <v/>
      </c>
      <c r="F82" s="47"/>
      <c r="G82" s="47"/>
      <c r="H82" s="21"/>
      <c r="I82" s="12" cm="1">
        <f t="array" ref="I82">IFERROR(INDEX($N$2:$AA$2,1,(MATCH(1,IF(ISNUMBER($N82:$AA82),1,0),0))-1),0)</f>
        <v>0</v>
      </c>
      <c r="J82" s="12" cm="1">
        <f t="array" ref="J82">IFERROR(INDEX($N$2:$AA$2,1,(MATCH(1,IF($N82:$AA82="x",1,0),0))-1),0)</f>
        <v>0</v>
      </c>
      <c r="K82" s="13">
        <f t="shared" si="51"/>
        <v>0</v>
      </c>
      <c r="L82" s="14">
        <f t="shared" si="52"/>
        <v>0</v>
      </c>
      <c r="M82" s="47"/>
      <c r="N82" s="15"/>
      <c r="O82" s="16" t="str">
        <f t="shared" si="38"/>
        <v/>
      </c>
      <c r="P82" s="16" t="str">
        <f t="shared" si="39"/>
        <v/>
      </c>
      <c r="Q82" s="16" t="str">
        <f t="shared" si="49"/>
        <v/>
      </c>
      <c r="R82" s="16" t="str">
        <f t="shared" si="50"/>
        <v/>
      </c>
      <c r="S82" s="16" t="str">
        <f t="shared" si="40"/>
        <v/>
      </c>
      <c r="T82" s="16" t="str">
        <f t="shared" si="41"/>
        <v/>
      </c>
      <c r="U82" s="16" t="str">
        <f t="shared" si="42"/>
        <v/>
      </c>
      <c r="V82" s="16" t="str">
        <f t="shared" si="43"/>
        <v/>
      </c>
      <c r="W82" s="16" t="str">
        <f t="shared" si="44"/>
        <v/>
      </c>
      <c r="X82" s="16" t="str">
        <f t="shared" si="45"/>
        <v/>
      </c>
      <c r="Y82" s="16" t="str">
        <f t="shared" si="46"/>
        <v/>
      </c>
      <c r="Z82" s="16" t="str">
        <f t="shared" si="47"/>
        <v/>
      </c>
      <c r="AA82" s="16" t="str">
        <f t="shared" si="48"/>
        <v/>
      </c>
      <c r="AB82" s="6"/>
    </row>
    <row r="83" spans="1:28" ht="12.75">
      <c r="A83" s="37"/>
      <c r="B83" s="37"/>
      <c r="C83" s="37"/>
      <c r="D83" s="9" t="str">
        <f t="shared" ca="1" si="53"/>
        <v/>
      </c>
      <c r="E83" s="9" t="str">
        <f t="shared" ca="1" si="54"/>
        <v/>
      </c>
      <c r="F83" s="47"/>
      <c r="G83" s="47"/>
      <c r="H83" s="21"/>
      <c r="I83" s="12" cm="1">
        <f t="array" ref="I83">IFERROR(INDEX($N$2:$AA$2,1,(MATCH(1,IF(ISNUMBER($N83:$AA83),1,0),0))-1),0)</f>
        <v>0</v>
      </c>
      <c r="J83" s="12" cm="1">
        <f t="array" ref="J83">IFERROR(INDEX($N$2:$AA$2,1,(MATCH(1,IF($N83:$AA83="x",1,0),0))-1),0)</f>
        <v>0</v>
      </c>
      <c r="K83" s="13">
        <f t="shared" si="51"/>
        <v>0</v>
      </c>
      <c r="L83" s="14">
        <f t="shared" si="52"/>
        <v>0</v>
      </c>
      <c r="M83" s="47"/>
      <c r="N83" s="15"/>
      <c r="O83" s="16" t="str">
        <f t="shared" ref="O83:O106" si="55">IF(N83="x","x","")</f>
        <v/>
      </c>
      <c r="P83" s="16" t="str">
        <f t="shared" ref="P83:P106" si="56">IF(O83="x","x","")</f>
        <v/>
      </c>
      <c r="Q83" s="16" t="str">
        <f t="shared" ref="Q83:Q106" si="57">IF(P83="x","x","")</f>
        <v/>
      </c>
      <c r="R83" s="16" t="str">
        <f t="shared" ref="R83:R106" si="58">IF(Q83="x","x","")</f>
        <v/>
      </c>
      <c r="S83" s="16" t="str">
        <f t="shared" ref="S83:S106" si="59">IF(R83="x","x","")</f>
        <v/>
      </c>
      <c r="T83" s="16" t="str">
        <f t="shared" ref="T83:T106" si="60">IF(S83="x","x","")</f>
        <v/>
      </c>
      <c r="U83" s="16" t="str">
        <f t="shared" ref="U83:U106" si="61">IF(T83="x","x","")</f>
        <v/>
      </c>
      <c r="V83" s="16" t="str">
        <f t="shared" ref="V83:V106" si="62">IF(U83="x","x","")</f>
        <v/>
      </c>
      <c r="W83" s="16" t="str">
        <f t="shared" ref="W83:W106" si="63">IF(V83="x","x","")</f>
        <v/>
      </c>
      <c r="X83" s="16" t="str">
        <f t="shared" ref="X83:X106" si="64">IF(W83="x","x","")</f>
        <v/>
      </c>
      <c r="Y83" s="16" t="str">
        <f t="shared" ref="Y83:Y106" si="65">IF(X83="x","x","")</f>
        <v/>
      </c>
      <c r="Z83" s="16" t="str">
        <f t="shared" ref="Z83:Z106" si="66">IF(Y83="x","x","")</f>
        <v/>
      </c>
      <c r="AA83" s="16" t="str">
        <f t="shared" ref="AA83:AA106" si="67">IF(Z83="x","x","")</f>
        <v/>
      </c>
      <c r="AB83" s="6"/>
    </row>
    <row r="84" spans="1:28" ht="12.75">
      <c r="A84" s="37"/>
      <c r="B84" s="37"/>
      <c r="C84" s="37"/>
      <c r="D84" s="9" t="str">
        <f t="shared" ca="1" si="53"/>
        <v/>
      </c>
      <c r="E84" s="9" t="str">
        <f t="shared" ca="1" si="54"/>
        <v/>
      </c>
      <c r="F84" s="47"/>
      <c r="G84" s="47"/>
      <c r="H84" s="21"/>
      <c r="I84" s="12" cm="1">
        <f t="array" ref="I84">IFERROR(INDEX($N$2:$AA$2,1,(MATCH(1,IF(ISNUMBER($N84:$AA84),1,0),0))-1),0)</f>
        <v>0</v>
      </c>
      <c r="J84" s="12" cm="1">
        <f t="array" ref="J84">IFERROR(INDEX($N$2:$AA$2,1,(MATCH(1,IF($N84:$AA84="x",1,0),0))-1),0)</f>
        <v>0</v>
      </c>
      <c r="K84" s="13">
        <f t="shared" si="51"/>
        <v>0</v>
      </c>
      <c r="L84" s="14">
        <f t="shared" si="52"/>
        <v>0</v>
      </c>
      <c r="M84" s="47"/>
      <c r="N84" s="15"/>
      <c r="O84" s="16" t="str">
        <f t="shared" si="55"/>
        <v/>
      </c>
      <c r="P84" s="16" t="str">
        <f t="shared" si="56"/>
        <v/>
      </c>
      <c r="Q84" s="16" t="str">
        <f t="shared" si="57"/>
        <v/>
      </c>
      <c r="R84" s="16" t="str">
        <f t="shared" si="58"/>
        <v/>
      </c>
      <c r="S84" s="16" t="str">
        <f t="shared" si="59"/>
        <v/>
      </c>
      <c r="T84" s="16" t="str">
        <f t="shared" si="60"/>
        <v/>
      </c>
      <c r="U84" s="16" t="str">
        <f t="shared" si="61"/>
        <v/>
      </c>
      <c r="V84" s="16" t="str">
        <f t="shared" si="62"/>
        <v/>
      </c>
      <c r="W84" s="16" t="str">
        <f t="shared" si="63"/>
        <v/>
      </c>
      <c r="X84" s="16" t="str">
        <f t="shared" si="64"/>
        <v/>
      </c>
      <c r="Y84" s="16" t="str">
        <f t="shared" si="65"/>
        <v/>
      </c>
      <c r="Z84" s="16" t="str">
        <f t="shared" si="66"/>
        <v/>
      </c>
      <c r="AA84" s="16" t="str">
        <f t="shared" si="67"/>
        <v/>
      </c>
      <c r="AB84" s="6"/>
    </row>
    <row r="85" spans="1:28" ht="12.75">
      <c r="A85" s="37"/>
      <c r="B85" s="37"/>
      <c r="C85" s="37"/>
      <c r="D85" s="9" t="str">
        <f t="shared" ca="1" si="53"/>
        <v/>
      </c>
      <c r="E85" s="9" t="str">
        <f t="shared" ca="1" si="54"/>
        <v/>
      </c>
      <c r="F85" s="47"/>
      <c r="G85" s="47"/>
      <c r="H85" s="21"/>
      <c r="I85" s="12" cm="1">
        <f t="array" ref="I85">IFERROR(INDEX($N$2:$AA$2,1,(MATCH(1,IF(ISNUMBER($N85:$AA85),1,0),0))-1),0)</f>
        <v>0</v>
      </c>
      <c r="J85" s="12" cm="1">
        <f t="array" ref="J85">IFERROR(INDEX($N$2:$AA$2,1,(MATCH(1,IF($N85:$AA85="x",1,0),0))-1),0)</f>
        <v>0</v>
      </c>
      <c r="K85" s="13">
        <f t="shared" si="51"/>
        <v>0</v>
      </c>
      <c r="L85" s="14">
        <f t="shared" si="52"/>
        <v>0</v>
      </c>
      <c r="M85" s="47"/>
      <c r="N85" s="15"/>
      <c r="O85" s="16" t="str">
        <f t="shared" si="55"/>
        <v/>
      </c>
      <c r="P85" s="16" t="str">
        <f t="shared" si="56"/>
        <v/>
      </c>
      <c r="Q85" s="16" t="str">
        <f t="shared" si="57"/>
        <v/>
      </c>
      <c r="R85" s="16" t="str">
        <f t="shared" si="58"/>
        <v/>
      </c>
      <c r="S85" s="16" t="str">
        <f t="shared" si="59"/>
        <v/>
      </c>
      <c r="T85" s="16" t="str">
        <f t="shared" si="60"/>
        <v/>
      </c>
      <c r="U85" s="16" t="str">
        <f t="shared" si="61"/>
        <v/>
      </c>
      <c r="V85" s="16" t="str">
        <f t="shared" si="62"/>
        <v/>
      </c>
      <c r="W85" s="16" t="str">
        <f t="shared" si="63"/>
        <v/>
      </c>
      <c r="X85" s="16" t="str">
        <f t="shared" si="64"/>
        <v/>
      </c>
      <c r="Y85" s="16" t="str">
        <f t="shared" si="65"/>
        <v/>
      </c>
      <c r="Z85" s="16" t="str">
        <f t="shared" si="66"/>
        <v/>
      </c>
      <c r="AA85" s="16" t="str">
        <f t="shared" si="67"/>
        <v/>
      </c>
      <c r="AB85" s="6"/>
    </row>
    <row r="86" spans="1:28" ht="12.75">
      <c r="A86" s="37"/>
      <c r="B86" s="37"/>
      <c r="C86" s="37"/>
      <c r="D86" s="9" t="str">
        <f t="shared" ca="1" si="53"/>
        <v/>
      </c>
      <c r="E86" s="9" t="str">
        <f t="shared" ca="1" si="54"/>
        <v/>
      </c>
      <c r="F86" s="47"/>
      <c r="G86" s="47"/>
      <c r="H86" s="21"/>
      <c r="I86" s="12" cm="1">
        <f t="array" ref="I86">IFERROR(INDEX($N$2:$AA$2,1,(MATCH(1,IF(ISNUMBER($N86:$AA86),1,0),0))-1),0)</f>
        <v>0</v>
      </c>
      <c r="J86" s="12" cm="1">
        <f t="array" ref="J86">IFERROR(INDEX($N$2:$AA$2,1,(MATCH(1,IF($N86:$AA86="x",1,0),0))-1),0)</f>
        <v>0</v>
      </c>
      <c r="K86" s="13">
        <f t="shared" si="51"/>
        <v>0</v>
      </c>
      <c r="L86" s="14">
        <f t="shared" si="52"/>
        <v>0</v>
      </c>
      <c r="M86" s="47"/>
      <c r="N86" s="15"/>
      <c r="O86" s="16" t="str">
        <f t="shared" si="55"/>
        <v/>
      </c>
      <c r="P86" s="16" t="str">
        <f t="shared" si="56"/>
        <v/>
      </c>
      <c r="Q86" s="16" t="str">
        <f t="shared" si="57"/>
        <v/>
      </c>
      <c r="R86" s="16" t="str">
        <f t="shared" si="58"/>
        <v/>
      </c>
      <c r="S86" s="16" t="str">
        <f t="shared" si="59"/>
        <v/>
      </c>
      <c r="T86" s="16" t="str">
        <f t="shared" si="60"/>
        <v/>
      </c>
      <c r="U86" s="16" t="str">
        <f t="shared" si="61"/>
        <v/>
      </c>
      <c r="V86" s="16" t="str">
        <f t="shared" si="62"/>
        <v/>
      </c>
      <c r="W86" s="16" t="str">
        <f t="shared" si="63"/>
        <v/>
      </c>
      <c r="X86" s="16" t="str">
        <f t="shared" si="64"/>
        <v/>
      </c>
      <c r="Y86" s="16" t="str">
        <f t="shared" si="65"/>
        <v/>
      </c>
      <c r="Z86" s="16" t="str">
        <f t="shared" si="66"/>
        <v/>
      </c>
      <c r="AA86" s="16" t="str">
        <f t="shared" si="67"/>
        <v/>
      </c>
      <c r="AB86" s="6"/>
    </row>
    <row r="87" spans="1:28" ht="12.75">
      <c r="A87" s="37"/>
      <c r="B87" s="37"/>
      <c r="C87" s="37"/>
      <c r="D87" s="9" t="str">
        <f t="shared" ca="1" si="53"/>
        <v/>
      </c>
      <c r="E87" s="9" t="str">
        <f t="shared" ca="1" si="54"/>
        <v/>
      </c>
      <c r="F87" s="47"/>
      <c r="G87" s="47"/>
      <c r="H87" s="21"/>
      <c r="I87" s="12" cm="1">
        <f t="array" ref="I87">IFERROR(INDEX($N$2:$AA$2,1,(MATCH(1,IF(ISNUMBER($N87:$AA87),1,0),0))-1),0)</f>
        <v>0</v>
      </c>
      <c r="J87" s="12" cm="1">
        <f t="array" ref="J87">IFERROR(INDEX($N$2:$AA$2,1,(MATCH(1,IF($N87:$AA87="x",1,0),0))-1),0)</f>
        <v>0</v>
      </c>
      <c r="K87" s="13">
        <f t="shared" si="51"/>
        <v>0</v>
      </c>
      <c r="L87" s="14">
        <f t="shared" si="52"/>
        <v>0</v>
      </c>
      <c r="M87" s="47"/>
      <c r="N87" s="15"/>
      <c r="O87" s="16" t="str">
        <f t="shared" si="55"/>
        <v/>
      </c>
      <c r="P87" s="16" t="str">
        <f t="shared" si="56"/>
        <v/>
      </c>
      <c r="Q87" s="16" t="str">
        <f t="shared" si="57"/>
        <v/>
      </c>
      <c r="R87" s="16" t="str">
        <f t="shared" si="58"/>
        <v/>
      </c>
      <c r="S87" s="16" t="str">
        <f t="shared" si="59"/>
        <v/>
      </c>
      <c r="T87" s="16" t="str">
        <f t="shared" si="60"/>
        <v/>
      </c>
      <c r="U87" s="16" t="str">
        <f t="shared" si="61"/>
        <v/>
      </c>
      <c r="V87" s="16" t="str">
        <f t="shared" si="62"/>
        <v/>
      </c>
      <c r="W87" s="16" t="str">
        <f t="shared" si="63"/>
        <v/>
      </c>
      <c r="X87" s="16" t="str">
        <f t="shared" si="64"/>
        <v/>
      </c>
      <c r="Y87" s="16" t="str">
        <f t="shared" si="65"/>
        <v/>
      </c>
      <c r="Z87" s="16" t="str">
        <f t="shared" si="66"/>
        <v/>
      </c>
      <c r="AA87" s="16" t="str">
        <f t="shared" si="67"/>
        <v/>
      </c>
      <c r="AB87" s="6"/>
    </row>
    <row r="88" spans="1:28" ht="12.75">
      <c r="A88" s="37"/>
      <c r="B88" s="37"/>
      <c r="C88" s="37"/>
      <c r="D88" s="9" t="str">
        <f t="shared" ca="1" si="53"/>
        <v/>
      </c>
      <c r="E88" s="9" t="str">
        <f t="shared" ca="1" si="54"/>
        <v/>
      </c>
      <c r="F88" s="47"/>
      <c r="G88" s="47"/>
      <c r="H88" s="21"/>
      <c r="I88" s="12" cm="1">
        <f t="array" ref="I88">IFERROR(INDEX($N$2:$AA$2,1,(MATCH(1,IF(ISNUMBER($N88:$AA88),1,0),0))-1),0)</f>
        <v>0</v>
      </c>
      <c r="J88" s="12" cm="1">
        <f t="array" ref="J88">IFERROR(INDEX($N$2:$AA$2,1,(MATCH(1,IF($N88:$AA88="x",1,0),0))-1),0)</f>
        <v>0</v>
      </c>
      <c r="K88" s="13">
        <f t="shared" si="51"/>
        <v>0</v>
      </c>
      <c r="L88" s="14">
        <f t="shared" si="52"/>
        <v>0</v>
      </c>
      <c r="M88" s="47"/>
      <c r="N88" s="15"/>
      <c r="O88" s="16" t="str">
        <f t="shared" si="55"/>
        <v/>
      </c>
      <c r="P88" s="16" t="str">
        <f t="shared" si="56"/>
        <v/>
      </c>
      <c r="Q88" s="16" t="str">
        <f t="shared" si="57"/>
        <v/>
      </c>
      <c r="R88" s="16" t="str">
        <f t="shared" si="58"/>
        <v/>
      </c>
      <c r="S88" s="16" t="str">
        <f t="shared" si="59"/>
        <v/>
      </c>
      <c r="T88" s="16" t="str">
        <f t="shared" si="60"/>
        <v/>
      </c>
      <c r="U88" s="16" t="str">
        <f t="shared" si="61"/>
        <v/>
      </c>
      <c r="V88" s="16" t="str">
        <f t="shared" si="62"/>
        <v/>
      </c>
      <c r="W88" s="16" t="str">
        <f t="shared" si="63"/>
        <v/>
      </c>
      <c r="X88" s="16" t="str">
        <f t="shared" si="64"/>
        <v/>
      </c>
      <c r="Y88" s="16" t="str">
        <f t="shared" si="65"/>
        <v/>
      </c>
      <c r="Z88" s="16" t="str">
        <f t="shared" si="66"/>
        <v/>
      </c>
      <c r="AA88" s="16" t="str">
        <f t="shared" si="67"/>
        <v/>
      </c>
      <c r="AB88" s="6"/>
    </row>
    <row r="89" spans="1:28" ht="12.75">
      <c r="A89" s="37"/>
      <c r="B89" s="37"/>
      <c r="C89" s="37"/>
      <c r="D89" s="9" t="str">
        <f t="shared" ca="1" si="53"/>
        <v/>
      </c>
      <c r="E89" s="9" t="str">
        <f t="shared" ca="1" si="54"/>
        <v/>
      </c>
      <c r="F89" s="47"/>
      <c r="G89" s="47"/>
      <c r="H89" s="21"/>
      <c r="I89" s="12" cm="1">
        <f t="array" ref="I89">IFERROR(INDEX($N$2:$AA$2,1,(MATCH(1,IF(ISNUMBER($N89:$AA89),1,0),0))-1),0)</f>
        <v>0</v>
      </c>
      <c r="J89" s="12" cm="1">
        <f t="array" ref="J89">IFERROR(INDEX($N$2:$AA$2,1,(MATCH(1,IF($N89:$AA89="x",1,0),0))-1),0)</f>
        <v>0</v>
      </c>
      <c r="K89" s="13">
        <f t="shared" si="51"/>
        <v>0</v>
      </c>
      <c r="L89" s="14">
        <f t="shared" si="52"/>
        <v>0</v>
      </c>
      <c r="M89" s="47"/>
      <c r="N89" s="15"/>
      <c r="O89" s="16" t="str">
        <f t="shared" si="55"/>
        <v/>
      </c>
      <c r="P89" s="16" t="str">
        <f t="shared" si="56"/>
        <v/>
      </c>
      <c r="Q89" s="16" t="str">
        <f t="shared" si="57"/>
        <v/>
      </c>
      <c r="R89" s="16" t="str">
        <f t="shared" si="58"/>
        <v/>
      </c>
      <c r="S89" s="16" t="str">
        <f t="shared" si="59"/>
        <v/>
      </c>
      <c r="T89" s="16" t="str">
        <f t="shared" si="60"/>
        <v/>
      </c>
      <c r="U89" s="16" t="str">
        <f t="shared" si="61"/>
        <v/>
      </c>
      <c r="V89" s="16" t="str">
        <f t="shared" si="62"/>
        <v/>
      </c>
      <c r="W89" s="16" t="str">
        <f t="shared" si="63"/>
        <v/>
      </c>
      <c r="X89" s="16" t="str">
        <f t="shared" si="64"/>
        <v/>
      </c>
      <c r="Y89" s="16" t="str">
        <f t="shared" si="65"/>
        <v/>
      </c>
      <c r="Z89" s="16" t="str">
        <f t="shared" si="66"/>
        <v/>
      </c>
      <c r="AA89" s="16" t="str">
        <f t="shared" si="67"/>
        <v/>
      </c>
      <c r="AB89" s="6"/>
    </row>
    <row r="90" spans="1:28" ht="12.75">
      <c r="A90" s="37"/>
      <c r="B90" s="37"/>
      <c r="C90" s="37"/>
      <c r="D90" s="9" t="str">
        <f t="shared" ca="1" si="53"/>
        <v/>
      </c>
      <c r="E90" s="9" t="str">
        <f t="shared" ca="1" si="54"/>
        <v/>
      </c>
      <c r="F90" s="47"/>
      <c r="G90" s="47"/>
      <c r="H90" s="21"/>
      <c r="I90" s="12" cm="1">
        <f t="array" ref="I90">IFERROR(INDEX($N$2:$AA$2,1,(MATCH(1,IF(ISNUMBER($N90:$AA90),1,0),0))-1),0)</f>
        <v>0</v>
      </c>
      <c r="J90" s="12" cm="1">
        <f t="array" ref="J90">IFERROR(INDEX($N$2:$AA$2,1,(MATCH(1,IF($N90:$AA90="x",1,0),0))-1),0)</f>
        <v>0</v>
      </c>
      <c r="K90" s="13">
        <f t="shared" si="51"/>
        <v>0</v>
      </c>
      <c r="L90" s="14">
        <f t="shared" si="52"/>
        <v>0</v>
      </c>
      <c r="M90" s="47"/>
      <c r="N90" s="15"/>
      <c r="O90" s="16" t="str">
        <f t="shared" si="55"/>
        <v/>
      </c>
      <c r="P90" s="16" t="str">
        <f t="shared" si="56"/>
        <v/>
      </c>
      <c r="Q90" s="16" t="str">
        <f t="shared" si="57"/>
        <v/>
      </c>
      <c r="R90" s="16" t="str">
        <f t="shared" si="58"/>
        <v/>
      </c>
      <c r="S90" s="16" t="str">
        <f t="shared" si="59"/>
        <v/>
      </c>
      <c r="T90" s="16" t="str">
        <f t="shared" si="60"/>
        <v/>
      </c>
      <c r="U90" s="16" t="str">
        <f t="shared" si="61"/>
        <v/>
      </c>
      <c r="V90" s="16" t="str">
        <f t="shared" si="62"/>
        <v/>
      </c>
      <c r="W90" s="16" t="str">
        <f t="shared" si="63"/>
        <v/>
      </c>
      <c r="X90" s="16" t="str">
        <f t="shared" si="64"/>
        <v/>
      </c>
      <c r="Y90" s="16" t="str">
        <f t="shared" si="65"/>
        <v/>
      </c>
      <c r="Z90" s="16" t="str">
        <f t="shared" si="66"/>
        <v/>
      </c>
      <c r="AA90" s="16" t="str">
        <f t="shared" si="67"/>
        <v/>
      </c>
      <c r="AB90" s="6"/>
    </row>
    <row r="91" spans="1:28" ht="12.75">
      <c r="A91" s="37"/>
      <c r="B91" s="37"/>
      <c r="C91" s="37"/>
      <c r="D91" s="9" t="str">
        <f t="shared" ca="1" si="53"/>
        <v/>
      </c>
      <c r="E91" s="9" t="str">
        <f t="shared" ca="1" si="54"/>
        <v/>
      </c>
      <c r="F91" s="47"/>
      <c r="G91" s="47"/>
      <c r="H91" s="21"/>
      <c r="I91" s="12" cm="1">
        <f t="array" ref="I91">IFERROR(INDEX($N$2:$AA$2,1,(MATCH(1,IF(ISNUMBER($N91:$AA91),1,0),0))-1),0)</f>
        <v>0</v>
      </c>
      <c r="J91" s="12" cm="1">
        <f t="array" ref="J91">IFERROR(INDEX($N$2:$AA$2,1,(MATCH(1,IF($N91:$AA91="x",1,0),0))-1),0)</f>
        <v>0</v>
      </c>
      <c r="K91" s="13">
        <f t="shared" si="51"/>
        <v>0</v>
      </c>
      <c r="L91" s="14">
        <f t="shared" si="52"/>
        <v>0</v>
      </c>
      <c r="M91" s="47"/>
      <c r="N91" s="15"/>
      <c r="O91" s="16" t="str">
        <f t="shared" si="55"/>
        <v/>
      </c>
      <c r="P91" s="16" t="str">
        <f t="shared" si="56"/>
        <v/>
      </c>
      <c r="Q91" s="16" t="str">
        <f t="shared" si="57"/>
        <v/>
      </c>
      <c r="R91" s="16" t="str">
        <f t="shared" si="58"/>
        <v/>
      </c>
      <c r="S91" s="16" t="str">
        <f t="shared" si="59"/>
        <v/>
      </c>
      <c r="T91" s="16" t="str">
        <f t="shared" si="60"/>
        <v/>
      </c>
      <c r="U91" s="16" t="str">
        <f t="shared" si="61"/>
        <v/>
      </c>
      <c r="V91" s="16" t="str">
        <f t="shared" si="62"/>
        <v/>
      </c>
      <c r="W91" s="16" t="str">
        <f t="shared" si="63"/>
        <v/>
      </c>
      <c r="X91" s="16" t="str">
        <f t="shared" si="64"/>
        <v/>
      </c>
      <c r="Y91" s="16" t="str">
        <f t="shared" si="65"/>
        <v/>
      </c>
      <c r="Z91" s="16" t="str">
        <f t="shared" si="66"/>
        <v/>
      </c>
      <c r="AA91" s="16" t="str">
        <f t="shared" si="67"/>
        <v/>
      </c>
      <c r="AB91" s="6"/>
    </row>
    <row r="92" spans="1:28" ht="12.75">
      <c r="A92" s="37"/>
      <c r="B92" s="37"/>
      <c r="C92" s="37"/>
      <c r="D92" s="9" t="str">
        <f t="shared" ca="1" si="53"/>
        <v/>
      </c>
      <c r="E92" s="9" t="str">
        <f t="shared" ca="1" si="54"/>
        <v/>
      </c>
      <c r="F92" s="47"/>
      <c r="G92" s="47"/>
      <c r="H92" s="21"/>
      <c r="I92" s="12" cm="1">
        <f t="array" ref="I92">IFERROR(INDEX($N$2:$AA$2,1,(MATCH(1,IF(ISNUMBER($N92:$AA92),1,0),0))-1),0)</f>
        <v>0</v>
      </c>
      <c r="J92" s="12" cm="1">
        <f t="array" ref="J92">IFERROR(INDEX($N$2:$AA$2,1,(MATCH(1,IF($N92:$AA92="x",1,0),0))-1),0)</f>
        <v>0</v>
      </c>
      <c r="K92" s="13">
        <f t="shared" si="51"/>
        <v>0</v>
      </c>
      <c r="L92" s="14">
        <f t="shared" si="52"/>
        <v>0</v>
      </c>
      <c r="M92" s="47"/>
      <c r="N92" s="15"/>
      <c r="O92" s="16" t="str">
        <f t="shared" si="55"/>
        <v/>
      </c>
      <c r="P92" s="16" t="str">
        <f t="shared" si="56"/>
        <v/>
      </c>
      <c r="Q92" s="16" t="str">
        <f t="shared" si="57"/>
        <v/>
      </c>
      <c r="R92" s="16" t="str">
        <f t="shared" si="58"/>
        <v/>
      </c>
      <c r="S92" s="16" t="str">
        <f t="shared" si="59"/>
        <v/>
      </c>
      <c r="T92" s="16" t="str">
        <f t="shared" si="60"/>
        <v/>
      </c>
      <c r="U92" s="16" t="str">
        <f t="shared" si="61"/>
        <v/>
      </c>
      <c r="V92" s="16" t="str">
        <f t="shared" si="62"/>
        <v/>
      </c>
      <c r="W92" s="16" t="str">
        <f t="shared" si="63"/>
        <v/>
      </c>
      <c r="X92" s="16" t="str">
        <f t="shared" si="64"/>
        <v/>
      </c>
      <c r="Y92" s="16" t="str">
        <f t="shared" si="65"/>
        <v/>
      </c>
      <c r="Z92" s="16" t="str">
        <f t="shared" si="66"/>
        <v/>
      </c>
      <c r="AA92" s="16" t="str">
        <f t="shared" si="67"/>
        <v/>
      </c>
      <c r="AB92" s="6"/>
    </row>
    <row r="93" spans="1:28" ht="12.75">
      <c r="A93" s="37"/>
      <c r="B93" s="37"/>
      <c r="C93" s="37"/>
      <c r="D93" s="9" t="str">
        <f t="shared" ca="1" si="53"/>
        <v/>
      </c>
      <c r="E93" s="9" t="str">
        <f t="shared" ca="1" si="54"/>
        <v/>
      </c>
      <c r="F93" s="47"/>
      <c r="G93" s="47"/>
      <c r="H93" s="21"/>
      <c r="I93" s="12" cm="1">
        <f t="array" ref="I93">IFERROR(INDEX($N$2:$AA$2,1,(MATCH(1,IF(ISNUMBER($N93:$AA93),1,0),0))-1),0)</f>
        <v>0</v>
      </c>
      <c r="J93" s="12" cm="1">
        <f t="array" ref="J93">IFERROR(INDEX($N$2:$AA$2,1,(MATCH(1,IF($N93:$AA93="x",1,0),0))-1),0)</f>
        <v>0</v>
      </c>
      <c r="K93" s="13">
        <f t="shared" si="51"/>
        <v>0</v>
      </c>
      <c r="L93" s="14">
        <f t="shared" si="52"/>
        <v>0</v>
      </c>
      <c r="M93" s="47"/>
      <c r="N93" s="15"/>
      <c r="O93" s="16" t="str">
        <f t="shared" si="55"/>
        <v/>
      </c>
      <c r="P93" s="16" t="str">
        <f t="shared" si="56"/>
        <v/>
      </c>
      <c r="Q93" s="16" t="str">
        <f t="shared" si="57"/>
        <v/>
      </c>
      <c r="R93" s="16" t="str">
        <f t="shared" si="58"/>
        <v/>
      </c>
      <c r="S93" s="16" t="str">
        <f t="shared" si="59"/>
        <v/>
      </c>
      <c r="T93" s="16" t="str">
        <f t="shared" si="60"/>
        <v/>
      </c>
      <c r="U93" s="16" t="str">
        <f t="shared" si="61"/>
        <v/>
      </c>
      <c r="V93" s="16" t="str">
        <f t="shared" si="62"/>
        <v/>
      </c>
      <c r="W93" s="16" t="str">
        <f t="shared" si="63"/>
        <v/>
      </c>
      <c r="X93" s="16" t="str">
        <f t="shared" si="64"/>
        <v/>
      </c>
      <c r="Y93" s="16" t="str">
        <f t="shared" si="65"/>
        <v/>
      </c>
      <c r="Z93" s="16" t="str">
        <f t="shared" si="66"/>
        <v/>
      </c>
      <c r="AA93" s="16" t="str">
        <f t="shared" si="67"/>
        <v/>
      </c>
      <c r="AB93" s="6"/>
    </row>
    <row r="94" spans="1:28" ht="12.75">
      <c r="A94" s="37"/>
      <c r="B94" s="37"/>
      <c r="C94" s="37"/>
      <c r="D94" s="9" t="str">
        <f t="shared" ca="1" si="53"/>
        <v/>
      </c>
      <c r="E94" s="9" t="str">
        <f t="shared" ca="1" si="54"/>
        <v/>
      </c>
      <c r="F94" s="47"/>
      <c r="G94" s="47"/>
      <c r="H94" s="21"/>
      <c r="I94" s="12" cm="1">
        <f t="array" ref="I94">IFERROR(INDEX($N$2:$AA$2,1,(MATCH(1,IF(ISNUMBER($N94:$AA94),1,0),0))-1),0)</f>
        <v>0</v>
      </c>
      <c r="J94" s="12" cm="1">
        <f t="array" ref="J94">IFERROR(INDEX($N$2:$AA$2,1,(MATCH(1,IF($N94:$AA94="x",1,0),0))-1),0)</f>
        <v>0</v>
      </c>
      <c r="K94" s="13">
        <f t="shared" si="51"/>
        <v>0</v>
      </c>
      <c r="L94" s="14">
        <f t="shared" si="52"/>
        <v>0</v>
      </c>
      <c r="M94" s="47"/>
      <c r="N94" s="15"/>
      <c r="O94" s="16" t="str">
        <f t="shared" si="55"/>
        <v/>
      </c>
      <c r="P94" s="16" t="str">
        <f t="shared" si="56"/>
        <v/>
      </c>
      <c r="Q94" s="16" t="str">
        <f t="shared" si="57"/>
        <v/>
      </c>
      <c r="R94" s="16" t="str">
        <f t="shared" si="58"/>
        <v/>
      </c>
      <c r="S94" s="16" t="str">
        <f t="shared" si="59"/>
        <v/>
      </c>
      <c r="T94" s="16" t="str">
        <f t="shared" si="60"/>
        <v/>
      </c>
      <c r="U94" s="16" t="str">
        <f t="shared" si="61"/>
        <v/>
      </c>
      <c r="V94" s="16" t="str">
        <f t="shared" si="62"/>
        <v/>
      </c>
      <c r="W94" s="16" t="str">
        <f t="shared" si="63"/>
        <v/>
      </c>
      <c r="X94" s="16" t="str">
        <f t="shared" si="64"/>
        <v/>
      </c>
      <c r="Y94" s="16" t="str">
        <f t="shared" si="65"/>
        <v/>
      </c>
      <c r="Z94" s="16" t="str">
        <f t="shared" si="66"/>
        <v/>
      </c>
      <c r="AA94" s="16" t="str">
        <f t="shared" si="67"/>
        <v/>
      </c>
      <c r="AB94" s="6"/>
    </row>
    <row r="95" spans="1:28" ht="12.75">
      <c r="A95" s="37"/>
      <c r="B95" s="37"/>
      <c r="C95" s="37"/>
      <c r="D95" s="9" t="str">
        <f t="shared" ca="1" si="53"/>
        <v/>
      </c>
      <c r="E95" s="9" t="str">
        <f t="shared" ca="1" si="54"/>
        <v/>
      </c>
      <c r="F95" s="47"/>
      <c r="G95" s="47"/>
      <c r="H95" s="21"/>
      <c r="I95" s="12" cm="1">
        <f t="array" ref="I95">IFERROR(INDEX($N$2:$AA$2,1,(MATCH(1,IF(ISNUMBER($N95:$AA95),1,0),0))-1),0)</f>
        <v>0</v>
      </c>
      <c r="J95" s="12" cm="1">
        <f t="array" ref="J95">IFERROR(INDEX($N$2:$AA$2,1,(MATCH(1,IF($N95:$AA95="x",1,0),0))-1),0)</f>
        <v>0</v>
      </c>
      <c r="K95" s="13">
        <f t="shared" si="51"/>
        <v>0</v>
      </c>
      <c r="L95" s="14">
        <f t="shared" si="52"/>
        <v>0</v>
      </c>
      <c r="M95" s="47"/>
      <c r="N95" s="15"/>
      <c r="O95" s="16" t="str">
        <f t="shared" si="55"/>
        <v/>
      </c>
      <c r="P95" s="16" t="str">
        <f t="shared" si="56"/>
        <v/>
      </c>
      <c r="Q95" s="16" t="str">
        <f t="shared" si="57"/>
        <v/>
      </c>
      <c r="R95" s="16" t="str">
        <f t="shared" si="58"/>
        <v/>
      </c>
      <c r="S95" s="16" t="str">
        <f t="shared" si="59"/>
        <v/>
      </c>
      <c r="T95" s="16" t="str">
        <f t="shared" si="60"/>
        <v/>
      </c>
      <c r="U95" s="16" t="str">
        <f t="shared" si="61"/>
        <v/>
      </c>
      <c r="V95" s="16" t="str">
        <f t="shared" si="62"/>
        <v/>
      </c>
      <c r="W95" s="16" t="str">
        <f t="shared" si="63"/>
        <v/>
      </c>
      <c r="X95" s="16" t="str">
        <f t="shared" si="64"/>
        <v/>
      </c>
      <c r="Y95" s="16" t="str">
        <f t="shared" si="65"/>
        <v/>
      </c>
      <c r="Z95" s="16" t="str">
        <f t="shared" si="66"/>
        <v/>
      </c>
      <c r="AA95" s="16" t="str">
        <f t="shared" si="67"/>
        <v/>
      </c>
      <c r="AB95" s="6"/>
    </row>
    <row r="96" spans="1:28" ht="12.75">
      <c r="A96" s="37"/>
      <c r="B96" s="37"/>
      <c r="C96" s="37"/>
      <c r="D96" s="9" t="str">
        <f t="shared" ca="1" si="53"/>
        <v/>
      </c>
      <c r="E96" s="9" t="str">
        <f t="shared" ca="1" si="54"/>
        <v/>
      </c>
      <c r="F96" s="47"/>
      <c r="G96" s="47"/>
      <c r="H96" s="21"/>
      <c r="I96" s="12" cm="1">
        <f t="array" ref="I96">IFERROR(INDEX($N$2:$AA$2,1,(MATCH(1,IF(ISNUMBER($N96:$AA96),1,0),0))-1),0)</f>
        <v>0</v>
      </c>
      <c r="J96" s="12" cm="1">
        <f t="array" ref="J96">IFERROR(INDEX($N$2:$AA$2,1,(MATCH(1,IF($N96:$AA96="x",1,0),0))-1),0)</f>
        <v>0</v>
      </c>
      <c r="K96" s="13">
        <f t="shared" si="51"/>
        <v>0</v>
      </c>
      <c r="L96" s="14">
        <f t="shared" si="52"/>
        <v>0</v>
      </c>
      <c r="M96" s="47"/>
      <c r="N96" s="15"/>
      <c r="O96" s="16" t="str">
        <f t="shared" si="55"/>
        <v/>
      </c>
      <c r="P96" s="16" t="str">
        <f t="shared" si="56"/>
        <v/>
      </c>
      <c r="Q96" s="16" t="str">
        <f t="shared" si="57"/>
        <v/>
      </c>
      <c r="R96" s="16" t="str">
        <f t="shared" si="58"/>
        <v/>
      </c>
      <c r="S96" s="16" t="str">
        <f t="shared" si="59"/>
        <v/>
      </c>
      <c r="T96" s="16" t="str">
        <f t="shared" si="60"/>
        <v/>
      </c>
      <c r="U96" s="16" t="str">
        <f t="shared" si="61"/>
        <v/>
      </c>
      <c r="V96" s="16" t="str">
        <f t="shared" si="62"/>
        <v/>
      </c>
      <c r="W96" s="16" t="str">
        <f t="shared" si="63"/>
        <v/>
      </c>
      <c r="X96" s="16" t="str">
        <f t="shared" si="64"/>
        <v/>
      </c>
      <c r="Y96" s="16" t="str">
        <f t="shared" si="65"/>
        <v/>
      </c>
      <c r="Z96" s="16" t="str">
        <f t="shared" si="66"/>
        <v/>
      </c>
      <c r="AA96" s="16" t="str">
        <f t="shared" si="67"/>
        <v/>
      </c>
      <c r="AB96" s="6"/>
    </row>
    <row r="97" spans="1:28" ht="12.75">
      <c r="A97" s="37"/>
      <c r="B97" s="37"/>
      <c r="C97" s="37"/>
      <c r="D97" s="9" t="str">
        <f t="shared" ca="1" si="53"/>
        <v/>
      </c>
      <c r="E97" s="9" t="str">
        <f t="shared" ca="1" si="54"/>
        <v/>
      </c>
      <c r="F97" s="47"/>
      <c r="G97" s="47"/>
      <c r="H97" s="21"/>
      <c r="I97" s="12" cm="1">
        <f t="array" ref="I97">IFERROR(INDEX($N$2:$AA$2,1,(MATCH(1,IF(ISNUMBER($N97:$AA97),1,0),0))-1),0)</f>
        <v>0</v>
      </c>
      <c r="J97" s="12" cm="1">
        <f t="array" ref="J97">IFERROR(INDEX($N$2:$AA$2,1,(MATCH(1,IF($N97:$AA97="x",1,0),0))-1),0)</f>
        <v>0</v>
      </c>
      <c r="K97" s="13">
        <f t="shared" si="51"/>
        <v>0</v>
      </c>
      <c r="L97" s="14">
        <f t="shared" si="52"/>
        <v>0</v>
      </c>
      <c r="M97" s="47"/>
      <c r="N97" s="15"/>
      <c r="O97" s="16" t="str">
        <f t="shared" si="55"/>
        <v/>
      </c>
      <c r="P97" s="16" t="str">
        <f t="shared" si="56"/>
        <v/>
      </c>
      <c r="Q97" s="16" t="str">
        <f t="shared" si="57"/>
        <v/>
      </c>
      <c r="R97" s="16" t="str">
        <f t="shared" si="58"/>
        <v/>
      </c>
      <c r="S97" s="16" t="str">
        <f t="shared" si="59"/>
        <v/>
      </c>
      <c r="T97" s="16" t="str">
        <f t="shared" si="60"/>
        <v/>
      </c>
      <c r="U97" s="16" t="str">
        <f t="shared" si="61"/>
        <v/>
      </c>
      <c r="V97" s="16" t="str">
        <f t="shared" si="62"/>
        <v/>
      </c>
      <c r="W97" s="16" t="str">
        <f t="shared" si="63"/>
        <v/>
      </c>
      <c r="X97" s="16" t="str">
        <f t="shared" si="64"/>
        <v/>
      </c>
      <c r="Y97" s="16" t="str">
        <f t="shared" si="65"/>
        <v/>
      </c>
      <c r="Z97" s="16" t="str">
        <f t="shared" si="66"/>
        <v/>
      </c>
      <c r="AA97" s="16" t="str">
        <f t="shared" si="67"/>
        <v/>
      </c>
      <c r="AB97" s="6"/>
    </row>
    <row r="98" spans="1:28" ht="12.75">
      <c r="A98" s="37"/>
      <c r="B98" s="37"/>
      <c r="C98" s="37"/>
      <c r="D98" s="9" t="str">
        <f t="shared" ca="1" si="53"/>
        <v/>
      </c>
      <c r="E98" s="9" t="str">
        <f t="shared" ca="1" si="54"/>
        <v/>
      </c>
      <c r="F98" s="47"/>
      <c r="G98" s="47"/>
      <c r="H98" s="21"/>
      <c r="I98" s="12" cm="1">
        <f t="array" ref="I98">IFERROR(INDEX($N$2:$AA$2,1,(MATCH(1,IF(ISNUMBER($N98:$AA98),1,0),0))-1),0)</f>
        <v>0</v>
      </c>
      <c r="J98" s="12" cm="1">
        <f t="array" ref="J98">IFERROR(INDEX($N$2:$AA$2,1,(MATCH(1,IF($N98:$AA98="x",1,0),0))-1),0)</f>
        <v>0</v>
      </c>
      <c r="K98" s="13">
        <f t="shared" si="51"/>
        <v>0</v>
      </c>
      <c r="L98" s="14">
        <f t="shared" si="52"/>
        <v>0</v>
      </c>
      <c r="M98" s="47"/>
      <c r="N98" s="15"/>
      <c r="O98" s="16" t="str">
        <f t="shared" si="55"/>
        <v/>
      </c>
      <c r="P98" s="16" t="str">
        <f t="shared" si="56"/>
        <v/>
      </c>
      <c r="Q98" s="16" t="str">
        <f t="shared" si="57"/>
        <v/>
      </c>
      <c r="R98" s="16" t="str">
        <f t="shared" si="58"/>
        <v/>
      </c>
      <c r="S98" s="16" t="str">
        <f t="shared" si="59"/>
        <v/>
      </c>
      <c r="T98" s="16" t="str">
        <f t="shared" si="60"/>
        <v/>
      </c>
      <c r="U98" s="16" t="str">
        <f t="shared" si="61"/>
        <v/>
      </c>
      <c r="V98" s="16" t="str">
        <f t="shared" si="62"/>
        <v/>
      </c>
      <c r="W98" s="16" t="str">
        <f t="shared" si="63"/>
        <v/>
      </c>
      <c r="X98" s="16" t="str">
        <f t="shared" si="64"/>
        <v/>
      </c>
      <c r="Y98" s="16" t="str">
        <f t="shared" si="65"/>
        <v/>
      </c>
      <c r="Z98" s="16" t="str">
        <f t="shared" si="66"/>
        <v/>
      </c>
      <c r="AA98" s="16" t="str">
        <f t="shared" si="67"/>
        <v/>
      </c>
      <c r="AB98" s="6"/>
    </row>
    <row r="99" spans="1:28" ht="12.75">
      <c r="A99" s="37"/>
      <c r="B99" s="37"/>
      <c r="C99" s="37"/>
      <c r="D99" s="9" t="str">
        <f t="shared" ca="1" si="53"/>
        <v/>
      </c>
      <c r="E99" s="9" t="str">
        <f t="shared" ca="1" si="54"/>
        <v/>
      </c>
      <c r="F99" s="47"/>
      <c r="G99" s="47"/>
      <c r="H99" s="21"/>
      <c r="I99" s="12" cm="1">
        <f t="array" ref="I99">IFERROR(INDEX($N$2:$AA$2,1,(MATCH(1,IF(ISNUMBER($N99:$AA99),1,0),0))-1),0)</f>
        <v>0</v>
      </c>
      <c r="J99" s="12" cm="1">
        <f t="array" ref="J99">IFERROR(INDEX($N$2:$AA$2,1,(MATCH(1,IF($N99:$AA99="x",1,0),0))-1),0)</f>
        <v>0</v>
      </c>
      <c r="K99" s="13">
        <f t="shared" si="51"/>
        <v>0</v>
      </c>
      <c r="L99" s="14">
        <f t="shared" si="52"/>
        <v>0</v>
      </c>
      <c r="M99" s="47"/>
      <c r="N99" s="15"/>
      <c r="O99" s="16" t="str">
        <f t="shared" si="55"/>
        <v/>
      </c>
      <c r="P99" s="16" t="str">
        <f t="shared" si="56"/>
        <v/>
      </c>
      <c r="Q99" s="16" t="str">
        <f t="shared" si="57"/>
        <v/>
      </c>
      <c r="R99" s="16" t="str">
        <f t="shared" si="58"/>
        <v/>
      </c>
      <c r="S99" s="16" t="str">
        <f t="shared" si="59"/>
        <v/>
      </c>
      <c r="T99" s="16" t="str">
        <f t="shared" si="60"/>
        <v/>
      </c>
      <c r="U99" s="16" t="str">
        <f t="shared" si="61"/>
        <v/>
      </c>
      <c r="V99" s="16" t="str">
        <f t="shared" si="62"/>
        <v/>
      </c>
      <c r="W99" s="16" t="str">
        <f t="shared" si="63"/>
        <v/>
      </c>
      <c r="X99" s="16" t="str">
        <f t="shared" si="64"/>
        <v/>
      </c>
      <c r="Y99" s="16" t="str">
        <f t="shared" si="65"/>
        <v/>
      </c>
      <c r="Z99" s="16" t="str">
        <f t="shared" si="66"/>
        <v/>
      </c>
      <c r="AA99" s="16" t="str">
        <f t="shared" si="67"/>
        <v/>
      </c>
      <c r="AB99" s="6"/>
    </row>
    <row r="100" spans="1:28" ht="12.75">
      <c r="A100" s="37"/>
      <c r="B100" s="37"/>
      <c r="C100" s="37"/>
      <c r="D100" s="9" t="str">
        <f t="shared" ca="1" si="53"/>
        <v/>
      </c>
      <c r="E100" s="9" t="str">
        <f t="shared" ca="1" si="54"/>
        <v/>
      </c>
      <c r="F100" s="47"/>
      <c r="G100" s="47"/>
      <c r="H100" s="21"/>
      <c r="I100" s="12" cm="1">
        <f t="array" ref="I100">IFERROR(INDEX($N$2:$AA$2,1,(MATCH(1,IF(ISNUMBER($N100:$AA100),1,0),0))-1),0)</f>
        <v>0</v>
      </c>
      <c r="J100" s="12" cm="1">
        <f t="array" ref="J100">IFERROR(INDEX($N$2:$AA$2,1,(MATCH(1,IF($N100:$AA100="x",1,0),0))-1),0)</f>
        <v>0</v>
      </c>
      <c r="K100" s="13">
        <f t="shared" si="51"/>
        <v>0</v>
      </c>
      <c r="L100" s="14">
        <f t="shared" si="52"/>
        <v>0</v>
      </c>
      <c r="M100" s="47"/>
      <c r="N100" s="15"/>
      <c r="O100" s="16" t="str">
        <f t="shared" si="55"/>
        <v/>
      </c>
      <c r="P100" s="16" t="str">
        <f t="shared" si="56"/>
        <v/>
      </c>
      <c r="Q100" s="16" t="str">
        <f t="shared" si="57"/>
        <v/>
      </c>
      <c r="R100" s="16" t="str">
        <f t="shared" si="58"/>
        <v/>
      </c>
      <c r="S100" s="16" t="str">
        <f t="shared" si="59"/>
        <v/>
      </c>
      <c r="T100" s="16" t="str">
        <f t="shared" si="60"/>
        <v/>
      </c>
      <c r="U100" s="16" t="str">
        <f t="shared" si="61"/>
        <v/>
      </c>
      <c r="V100" s="16" t="str">
        <f t="shared" si="62"/>
        <v/>
      </c>
      <c r="W100" s="16" t="str">
        <f t="shared" si="63"/>
        <v/>
      </c>
      <c r="X100" s="16" t="str">
        <f t="shared" si="64"/>
        <v/>
      </c>
      <c r="Y100" s="16" t="str">
        <f t="shared" si="65"/>
        <v/>
      </c>
      <c r="Z100" s="16" t="str">
        <f t="shared" si="66"/>
        <v/>
      </c>
      <c r="AA100" s="16" t="str">
        <f t="shared" si="67"/>
        <v/>
      </c>
      <c r="AB100" s="6"/>
    </row>
    <row r="101" spans="1:28" ht="12.75">
      <c r="A101" s="37"/>
      <c r="B101" s="37"/>
      <c r="C101" s="37"/>
      <c r="D101" s="9" t="str">
        <f t="shared" ca="1" si="53"/>
        <v/>
      </c>
      <c r="E101" s="9" t="str">
        <f t="shared" ca="1" si="54"/>
        <v/>
      </c>
      <c r="F101" s="47"/>
      <c r="G101" s="47"/>
      <c r="H101" s="21"/>
      <c r="I101" s="12" cm="1">
        <f t="array" ref="I101">IFERROR(INDEX($N$2:$AA$2,1,(MATCH(1,IF(ISNUMBER($N101:$AA101),1,0),0))-1),0)</f>
        <v>0</v>
      </c>
      <c r="J101" s="12" cm="1">
        <f t="array" ref="J101">IFERROR(INDEX($N$2:$AA$2,1,(MATCH(1,IF($N101:$AA101="x",1,0),0))-1),0)</f>
        <v>0</v>
      </c>
      <c r="K101" s="13">
        <f t="shared" si="51"/>
        <v>0</v>
      </c>
      <c r="L101" s="14">
        <f t="shared" si="52"/>
        <v>0</v>
      </c>
      <c r="M101" s="47"/>
      <c r="N101" s="15"/>
      <c r="O101" s="16" t="str">
        <f t="shared" si="55"/>
        <v/>
      </c>
      <c r="P101" s="16" t="str">
        <f t="shared" si="56"/>
        <v/>
      </c>
      <c r="Q101" s="16" t="str">
        <f t="shared" si="57"/>
        <v/>
      </c>
      <c r="R101" s="16" t="str">
        <f t="shared" si="58"/>
        <v/>
      </c>
      <c r="S101" s="16" t="str">
        <f t="shared" si="59"/>
        <v/>
      </c>
      <c r="T101" s="16" t="str">
        <f t="shared" si="60"/>
        <v/>
      </c>
      <c r="U101" s="16" t="str">
        <f t="shared" si="61"/>
        <v/>
      </c>
      <c r="V101" s="16" t="str">
        <f t="shared" si="62"/>
        <v/>
      </c>
      <c r="W101" s="16" t="str">
        <f t="shared" si="63"/>
        <v/>
      </c>
      <c r="X101" s="16" t="str">
        <f t="shared" si="64"/>
        <v/>
      </c>
      <c r="Y101" s="16" t="str">
        <f t="shared" si="65"/>
        <v/>
      </c>
      <c r="Z101" s="16" t="str">
        <f t="shared" si="66"/>
        <v/>
      </c>
      <c r="AA101" s="16" t="str">
        <f t="shared" si="67"/>
        <v/>
      </c>
      <c r="AB101" s="6"/>
    </row>
    <row r="102" spans="1:28" ht="12.75">
      <c r="A102" s="37"/>
      <c r="B102" s="37"/>
      <c r="C102" s="37"/>
      <c r="D102" s="9" t="str">
        <f t="shared" ca="1" si="53"/>
        <v/>
      </c>
      <c r="E102" s="9" t="str">
        <f t="shared" ca="1" si="54"/>
        <v/>
      </c>
      <c r="F102" s="47"/>
      <c r="G102" s="47"/>
      <c r="H102" s="21"/>
      <c r="I102" s="12" cm="1">
        <f t="array" ref="I102">IFERROR(INDEX($N$2:$AA$2,1,(MATCH(1,IF(ISNUMBER($N102:$AA102),1,0),0))-1),0)</f>
        <v>0</v>
      </c>
      <c r="J102" s="12" cm="1">
        <f t="array" ref="J102">IFERROR(INDEX($N$2:$AA$2,1,(MATCH(1,IF($N102:$AA102="x",1,0),0))-1),0)</f>
        <v>0</v>
      </c>
      <c r="K102" s="13">
        <f t="shared" si="51"/>
        <v>0</v>
      </c>
      <c r="L102" s="14">
        <f t="shared" si="52"/>
        <v>0</v>
      </c>
      <c r="M102" s="47"/>
      <c r="N102" s="15"/>
      <c r="O102" s="16" t="str">
        <f t="shared" si="55"/>
        <v/>
      </c>
      <c r="P102" s="16" t="str">
        <f t="shared" si="56"/>
        <v/>
      </c>
      <c r="Q102" s="16" t="str">
        <f t="shared" si="57"/>
        <v/>
      </c>
      <c r="R102" s="16" t="str">
        <f t="shared" si="58"/>
        <v/>
      </c>
      <c r="S102" s="16" t="str">
        <f t="shared" si="59"/>
        <v/>
      </c>
      <c r="T102" s="16" t="str">
        <f t="shared" si="60"/>
        <v/>
      </c>
      <c r="U102" s="16" t="str">
        <f t="shared" si="61"/>
        <v/>
      </c>
      <c r="V102" s="16" t="str">
        <f t="shared" si="62"/>
        <v/>
      </c>
      <c r="W102" s="16" t="str">
        <f t="shared" si="63"/>
        <v/>
      </c>
      <c r="X102" s="16" t="str">
        <f t="shared" si="64"/>
        <v/>
      </c>
      <c r="Y102" s="16" t="str">
        <f t="shared" si="65"/>
        <v/>
      </c>
      <c r="Z102" s="16" t="str">
        <f t="shared" si="66"/>
        <v/>
      </c>
      <c r="AA102" s="16" t="str">
        <f t="shared" si="67"/>
        <v/>
      </c>
      <c r="AB102" s="6"/>
    </row>
    <row r="103" spans="1:28" ht="12.75">
      <c r="A103" s="37"/>
      <c r="B103" s="37"/>
      <c r="C103" s="37"/>
      <c r="D103" s="9" t="str">
        <f t="shared" ca="1" si="53"/>
        <v/>
      </c>
      <c r="E103" s="9" t="str">
        <f t="shared" ca="1" si="54"/>
        <v/>
      </c>
      <c r="F103" s="47"/>
      <c r="G103" s="47"/>
      <c r="H103" s="21"/>
      <c r="I103" s="12" cm="1">
        <f t="array" ref="I103">IFERROR(INDEX($N$2:$AA$2,1,(MATCH(1,IF(ISNUMBER($N103:$AA103),1,0),0))-1),0)</f>
        <v>0</v>
      </c>
      <c r="J103" s="12" cm="1">
        <f t="array" ref="J103">IFERROR(INDEX($N$2:$AA$2,1,(MATCH(1,IF($N103:$AA103="x",1,0),0))-1),0)</f>
        <v>0</v>
      </c>
      <c r="K103" s="13">
        <f t="shared" si="51"/>
        <v>0</v>
      </c>
      <c r="L103" s="14">
        <f t="shared" si="52"/>
        <v>0</v>
      </c>
      <c r="M103" s="47"/>
      <c r="N103" s="15"/>
      <c r="O103" s="16" t="str">
        <f t="shared" si="55"/>
        <v/>
      </c>
      <c r="P103" s="16" t="str">
        <f t="shared" si="56"/>
        <v/>
      </c>
      <c r="Q103" s="16" t="str">
        <f t="shared" si="57"/>
        <v/>
      </c>
      <c r="R103" s="16" t="str">
        <f t="shared" si="58"/>
        <v/>
      </c>
      <c r="S103" s="16" t="str">
        <f t="shared" si="59"/>
        <v/>
      </c>
      <c r="T103" s="16" t="str">
        <f t="shared" si="60"/>
        <v/>
      </c>
      <c r="U103" s="16" t="str">
        <f t="shared" si="61"/>
        <v/>
      </c>
      <c r="V103" s="16" t="str">
        <f t="shared" si="62"/>
        <v/>
      </c>
      <c r="W103" s="16" t="str">
        <f t="shared" si="63"/>
        <v/>
      </c>
      <c r="X103" s="16" t="str">
        <f t="shared" si="64"/>
        <v/>
      </c>
      <c r="Y103" s="16" t="str">
        <f t="shared" si="65"/>
        <v/>
      </c>
      <c r="Z103" s="16" t="str">
        <f t="shared" si="66"/>
        <v/>
      </c>
      <c r="AA103" s="16" t="str">
        <f t="shared" si="67"/>
        <v/>
      </c>
      <c r="AB103" s="6"/>
    </row>
    <row r="104" spans="1:28" ht="12.75">
      <c r="A104" s="37"/>
      <c r="B104" s="37"/>
      <c r="C104" s="37"/>
      <c r="D104" s="9" t="str">
        <f t="shared" ca="1" si="53"/>
        <v/>
      </c>
      <c r="E104" s="9" t="str">
        <f t="shared" ca="1" si="54"/>
        <v/>
      </c>
      <c r="F104" s="47"/>
      <c r="G104" s="47"/>
      <c r="H104" s="21"/>
      <c r="I104" s="12" cm="1">
        <f t="array" ref="I104">IFERROR(INDEX($N$2:$AA$2,1,(MATCH(1,IF(ISNUMBER($N104:$AA104),1,0),0))-1),0)</f>
        <v>0</v>
      </c>
      <c r="J104" s="12" cm="1">
        <f t="array" ref="J104">IFERROR(INDEX($N$2:$AA$2,1,(MATCH(1,IF($N104:$AA104="x",1,0),0))-1),0)</f>
        <v>0</v>
      </c>
      <c r="K104" s="13">
        <f t="shared" si="51"/>
        <v>0</v>
      </c>
      <c r="L104" s="14">
        <f t="shared" si="52"/>
        <v>0</v>
      </c>
      <c r="M104" s="47"/>
      <c r="N104" s="15"/>
      <c r="O104" s="16" t="str">
        <f t="shared" si="55"/>
        <v/>
      </c>
      <c r="P104" s="16" t="str">
        <f t="shared" si="56"/>
        <v/>
      </c>
      <c r="Q104" s="16" t="str">
        <f t="shared" si="57"/>
        <v/>
      </c>
      <c r="R104" s="16" t="str">
        <f t="shared" si="58"/>
        <v/>
      </c>
      <c r="S104" s="16" t="str">
        <f t="shared" si="59"/>
        <v/>
      </c>
      <c r="T104" s="16" t="str">
        <f t="shared" si="60"/>
        <v/>
      </c>
      <c r="U104" s="16" t="str">
        <f t="shared" si="61"/>
        <v/>
      </c>
      <c r="V104" s="16" t="str">
        <f t="shared" si="62"/>
        <v/>
      </c>
      <c r="W104" s="16" t="str">
        <f t="shared" si="63"/>
        <v/>
      </c>
      <c r="X104" s="16" t="str">
        <f t="shared" si="64"/>
        <v/>
      </c>
      <c r="Y104" s="16" t="str">
        <f t="shared" si="65"/>
        <v/>
      </c>
      <c r="Z104" s="16" t="str">
        <f t="shared" si="66"/>
        <v/>
      </c>
      <c r="AA104" s="16" t="str">
        <f t="shared" si="67"/>
        <v/>
      </c>
      <c r="AB104" s="6"/>
    </row>
    <row r="105" spans="1:28" ht="12.75">
      <c r="A105" s="37"/>
      <c r="B105" s="37"/>
      <c r="C105" s="37"/>
      <c r="D105" s="9" t="str">
        <f t="shared" ca="1" si="53"/>
        <v/>
      </c>
      <c r="E105" s="9" t="str">
        <f t="shared" ca="1" si="54"/>
        <v/>
      </c>
      <c r="F105" s="47"/>
      <c r="G105" s="47"/>
      <c r="H105" s="21"/>
      <c r="I105" s="12" cm="1">
        <f t="array" ref="I105">IFERROR(INDEX($N$2:$AA$2,1,(MATCH(1,IF(ISNUMBER($N105:$AA105),1,0),0))-1),0)</f>
        <v>0</v>
      </c>
      <c r="J105" s="12" cm="1">
        <f t="array" ref="J105">IFERROR(INDEX($N$2:$AA$2,1,(MATCH(1,IF($N105:$AA105="x",1,0),0))-1),0)</f>
        <v>0</v>
      </c>
      <c r="K105" s="13">
        <f t="shared" si="51"/>
        <v>0</v>
      </c>
      <c r="L105" s="14">
        <f t="shared" si="52"/>
        <v>0</v>
      </c>
      <c r="M105" s="47"/>
      <c r="N105" s="15"/>
      <c r="O105" s="16" t="str">
        <f t="shared" si="55"/>
        <v/>
      </c>
      <c r="P105" s="16" t="str">
        <f t="shared" si="56"/>
        <v/>
      </c>
      <c r="Q105" s="16" t="str">
        <f t="shared" si="57"/>
        <v/>
      </c>
      <c r="R105" s="16" t="str">
        <f t="shared" si="58"/>
        <v/>
      </c>
      <c r="S105" s="16" t="str">
        <f t="shared" si="59"/>
        <v/>
      </c>
      <c r="T105" s="16" t="str">
        <f t="shared" si="60"/>
        <v/>
      </c>
      <c r="U105" s="16" t="str">
        <f t="shared" si="61"/>
        <v/>
      </c>
      <c r="V105" s="16" t="str">
        <f t="shared" si="62"/>
        <v/>
      </c>
      <c r="W105" s="16" t="str">
        <f t="shared" si="63"/>
        <v/>
      </c>
      <c r="X105" s="16" t="str">
        <f t="shared" si="64"/>
        <v/>
      </c>
      <c r="Y105" s="16" t="str">
        <f t="shared" si="65"/>
        <v/>
      </c>
      <c r="Z105" s="16" t="str">
        <f t="shared" si="66"/>
        <v/>
      </c>
      <c r="AA105" s="16" t="str">
        <f t="shared" si="67"/>
        <v/>
      </c>
      <c r="AB105" s="6"/>
    </row>
    <row r="106" spans="1:28" ht="12.75">
      <c r="A106" s="37"/>
      <c r="B106" s="37"/>
      <c r="C106" s="37"/>
      <c r="D106" s="9" t="str">
        <f t="shared" ca="1" si="53"/>
        <v/>
      </c>
      <c r="E106" s="9" t="str">
        <f t="shared" ca="1" si="54"/>
        <v/>
      </c>
      <c r="F106" s="47"/>
      <c r="G106" s="47"/>
      <c r="H106" s="21"/>
      <c r="I106" s="12" cm="1">
        <f t="array" ref="I106">IFERROR(INDEX($N$2:$AA$2,1,(MATCH(1,IF(ISNUMBER($N106:$AA106),1,0),0))-1),0)</f>
        <v>0</v>
      </c>
      <c r="J106" s="12" cm="1">
        <f t="array" ref="J106">IFERROR(INDEX($N$2:$AA$2,1,(MATCH(1,IF($N106:$AA106="x",1,0),0))-1),0)</f>
        <v>0</v>
      </c>
      <c r="K106" s="13">
        <f t="shared" si="51"/>
        <v>0</v>
      </c>
      <c r="L106" s="14">
        <f t="shared" si="52"/>
        <v>0</v>
      </c>
      <c r="M106" s="47"/>
      <c r="N106" s="15"/>
      <c r="O106" s="16" t="str">
        <f t="shared" si="55"/>
        <v/>
      </c>
      <c r="P106" s="16" t="str">
        <f t="shared" si="56"/>
        <v/>
      </c>
      <c r="Q106" s="16" t="str">
        <f t="shared" si="57"/>
        <v/>
      </c>
      <c r="R106" s="16" t="str">
        <f t="shared" si="58"/>
        <v/>
      </c>
      <c r="S106" s="16" t="str">
        <f t="shared" si="59"/>
        <v/>
      </c>
      <c r="T106" s="16" t="str">
        <f t="shared" si="60"/>
        <v/>
      </c>
      <c r="U106" s="16" t="str">
        <f t="shared" si="61"/>
        <v/>
      </c>
      <c r="V106" s="16" t="str">
        <f t="shared" si="62"/>
        <v/>
      </c>
      <c r="W106" s="16" t="str">
        <f t="shared" si="63"/>
        <v/>
      </c>
      <c r="X106" s="16" t="str">
        <f t="shared" si="64"/>
        <v/>
      </c>
      <c r="Y106" s="16" t="str">
        <f t="shared" si="65"/>
        <v/>
      </c>
      <c r="Z106" s="16" t="str">
        <f t="shared" si="66"/>
        <v/>
      </c>
      <c r="AA106" s="16" t="str">
        <f t="shared" si="67"/>
        <v/>
      </c>
      <c r="AB106" s="6"/>
    </row>
    <row r="107" spans="1:28" ht="15.75" customHeight="1">
      <c r="A107" s="44"/>
      <c r="B107" s="44"/>
      <c r="C107" s="44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</sheetData>
  <mergeCells count="20">
    <mergeCell ref="A1:A6"/>
    <mergeCell ref="M1:M3"/>
    <mergeCell ref="K2:K3"/>
    <mergeCell ref="L2:L3"/>
    <mergeCell ref="I1:L1"/>
    <mergeCell ref="B7:C7"/>
    <mergeCell ref="N8:AA8"/>
    <mergeCell ref="D8:H8"/>
    <mergeCell ref="I8:L8"/>
    <mergeCell ref="B1:C1"/>
    <mergeCell ref="D1:H1"/>
    <mergeCell ref="B2:C3"/>
    <mergeCell ref="N1:AA1"/>
    <mergeCell ref="J2:J3"/>
    <mergeCell ref="D2:D3"/>
    <mergeCell ref="F2:F3"/>
    <mergeCell ref="E2:E3"/>
    <mergeCell ref="H2:H3"/>
    <mergeCell ref="G2:G3"/>
    <mergeCell ref="I2:I3"/>
  </mergeCells>
  <phoneticPr fontId="23" type="noConversion"/>
  <conditionalFormatting sqref="L9:L106">
    <cfRule type="cellIs" dxfId="33" priority="25" stopIfTrue="1" operator="equal">
      <formula>0</formula>
    </cfRule>
  </conditionalFormatting>
  <conditionalFormatting sqref="K9:K106">
    <cfRule type="cellIs" dxfId="32" priority="24" stopIfTrue="1" operator="equal">
      <formula>0</formula>
    </cfRule>
  </conditionalFormatting>
  <conditionalFormatting sqref="K9:K106">
    <cfRule type="expression" dxfId="31" priority="29">
      <formula>K9&gt;H9</formula>
    </cfRule>
  </conditionalFormatting>
  <conditionalFormatting sqref="K9:K106">
    <cfRule type="expression" dxfId="30" priority="33">
      <formula>K9&lt;H9</formula>
    </cfRule>
  </conditionalFormatting>
  <conditionalFormatting sqref="J9:J106">
    <cfRule type="cellIs" dxfId="29" priority="26" stopIfTrue="1" operator="equal">
      <formula>0</formula>
    </cfRule>
  </conditionalFormatting>
  <conditionalFormatting sqref="J9:J106">
    <cfRule type="expression" dxfId="28" priority="31">
      <formula>J9&gt;E9</formula>
    </cfRule>
  </conditionalFormatting>
  <conditionalFormatting sqref="J9:J106">
    <cfRule type="expression" dxfId="27" priority="32">
      <formula>J9&lt;E9</formula>
    </cfRule>
  </conditionalFormatting>
  <conditionalFormatting sqref="H5:J6">
    <cfRule type="cellIs" dxfId="26" priority="37" operator="equal">
      <formula>0</formula>
    </cfRule>
  </conditionalFormatting>
  <conditionalFormatting sqref="N9:AA106">
    <cfRule type="expression" dxfId="25" priority="38">
      <formula>AND(N$2&gt;$D9,N$2&lt;=$E9,ISNUMBER(N9))</formula>
    </cfRule>
  </conditionalFormatting>
  <conditionalFormatting sqref="N9:AA106">
    <cfRule type="expression" dxfId="24" priority="39">
      <formula>AND(N$2&gt;$D9,N$2&lt;=$E9)</formula>
    </cfRule>
  </conditionalFormatting>
  <conditionalFormatting sqref="N9:N21 N22:AA106">
    <cfRule type="expression" dxfId="23" priority="40">
      <formula>ISNUMBER(N9)</formula>
    </cfRule>
  </conditionalFormatting>
  <conditionalFormatting sqref="I9:I106">
    <cfRule type="cellIs" dxfId="22" priority="23" stopIfTrue="1" operator="equal">
      <formula>0</formula>
    </cfRule>
    <cfRule type="expression" dxfId="21" priority="34">
      <formula>I9&gt;D9</formula>
    </cfRule>
    <cfRule type="expression" dxfId="20" priority="35">
      <formula>I9&lt;D9</formula>
    </cfRule>
  </conditionalFormatting>
  <conditionalFormatting sqref="O9:AA21">
    <cfRule type="expression" dxfId="19" priority="7">
      <formula>ISNUMBER(O9)</formula>
    </cfRule>
  </conditionalFormatting>
  <conditionalFormatting sqref="R22:AA22">
    <cfRule type="expression" dxfId="18" priority="1">
      <formula>ISNUMBER(R22)</formula>
    </cfRule>
  </conditionalFormatting>
  <dataValidations count="1">
    <dataValidation allowBlank="1" prompt="Select a value from Tables" sqref="B9:B11" xr:uid="{2C56FD30-1FB4-4CDB-BCE2-59CB1F439512}"/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7" id="{9979CFD8-C96E-494E-B4DA-354DE2415150}">
            <xm:f>$A9=Tables!$A$2</xm:f>
            <x14:dxf>
              <font>
                <color theme="4" tint="-0.499984740745262"/>
              </font>
            </x14:dxf>
          </x14:cfRule>
          <x14:cfRule type="expression" priority="28" id="{5989B2FA-BC81-43FD-9694-29AAA461F511}">
            <xm:f>$A9=Tables!$A$4</xm:f>
            <x14:dxf>
              <font>
                <color rgb="FF5C337D"/>
              </font>
            </x14:dxf>
          </x14:cfRule>
          <x14:cfRule type="expression" priority="30" id="{172C9EAC-C713-48B7-B331-150243AE2B84}">
            <xm:f>$A9=Tables!$A$3</xm:f>
            <x14:dxf>
              <font>
                <color theme="5" tint="-0.499984740745262"/>
              </font>
            </x14:dxf>
          </x14:cfRule>
          <xm:sqref>A9:B20 D9:L20 A55:M106 A21:L54</xm:sqref>
        </x14:conditionalFormatting>
        <x14:conditionalFormatting xmlns:xm="http://schemas.microsoft.com/office/excel/2006/main">
          <x14:cfRule type="expression" priority="44" id="{9979CFD8-C96E-494E-B4DA-354DE2415150}">
            <xm:f>$A9=Tables!$A$2</xm:f>
            <x14:dxf>
              <font>
                <color theme="4" tint="-0.499984740745262"/>
              </font>
            </x14:dxf>
          </x14:cfRule>
          <x14:cfRule type="expression" priority="45" id="{5989B2FA-BC81-43FD-9694-29AAA461F511}">
            <xm:f>$A9=Tables!$A$4</xm:f>
            <x14:dxf>
              <font>
                <color rgb="FF5C337D"/>
              </font>
            </x14:dxf>
          </x14:cfRule>
          <x14:cfRule type="expression" priority="46" id="{172C9EAC-C713-48B7-B331-150243AE2B84}">
            <xm:f>$A9=Tables!$A$3</xm:f>
            <x14:dxf>
              <font>
                <color theme="5" tint="-0.499984740745262"/>
              </font>
            </x14:dxf>
          </x14:cfRule>
          <xm:sqref>C10:C11</xm:sqref>
        </x14:conditionalFormatting>
        <x14:conditionalFormatting xmlns:xm="http://schemas.microsoft.com/office/excel/2006/main">
          <x14:cfRule type="expression" priority="17" id="{0EE6AD46-FBA6-4B2D-BB14-77748DBC8E54}">
            <xm:f>$A15=Tables!$A$2</xm:f>
            <x14:dxf>
              <font>
                <color theme="4" tint="-0.499984740745262"/>
              </font>
            </x14:dxf>
          </x14:cfRule>
          <x14:cfRule type="expression" priority="18" id="{BBC6C50F-F3FF-4CF0-91D4-AC5B42AD5AF7}">
            <xm:f>$A15=Tables!$A$4</xm:f>
            <x14:dxf>
              <font>
                <color rgb="FF5C337D"/>
              </font>
            </x14:dxf>
          </x14:cfRule>
          <x14:cfRule type="expression" priority="19" id="{B91D3DC4-104D-4ED6-90F6-7B1A3690B176}">
            <xm:f>$A15=Tables!$A$3</xm:f>
            <x14:dxf>
              <font>
                <color theme="5" tint="-0.499984740745262"/>
              </font>
            </x14:dxf>
          </x14:cfRule>
          <xm:sqref>C16:C17</xm:sqref>
        </x14:conditionalFormatting>
        <x14:conditionalFormatting xmlns:xm="http://schemas.microsoft.com/office/excel/2006/main">
          <x14:cfRule type="expression" priority="14" id="{474176FF-8F46-4449-9CE7-05777E84396B}">
            <xm:f>$A18=Tables!$A$2</xm:f>
            <x14:dxf>
              <font>
                <color theme="4" tint="-0.499984740745262"/>
              </font>
            </x14:dxf>
          </x14:cfRule>
          <x14:cfRule type="expression" priority="15" id="{26927AEE-B755-4F73-AA64-E3724952E91F}">
            <xm:f>$A18=Tables!$A$4</xm:f>
            <x14:dxf>
              <font>
                <color rgb="FF5C337D"/>
              </font>
            </x14:dxf>
          </x14:cfRule>
          <x14:cfRule type="expression" priority="16" id="{ED6168C4-E6CD-4888-8B31-5357044B74A4}">
            <xm:f>$A18=Tables!$A$3</xm:f>
            <x14:dxf>
              <font>
                <color theme="5" tint="-0.499984740745262"/>
              </font>
            </x14:dxf>
          </x14:cfRule>
          <xm:sqref>C19:C20</xm:sqref>
        </x14:conditionalFormatting>
        <x14:conditionalFormatting xmlns:xm="http://schemas.microsoft.com/office/excel/2006/main">
          <x14:cfRule type="expression" priority="11" id="{17358BC0-90F7-4B9D-B343-E4297154D958}">
            <xm:f>$A17=Tables!$A$2</xm:f>
            <x14:dxf>
              <font>
                <color theme="4" tint="-0.499984740745262"/>
              </font>
            </x14:dxf>
          </x14:cfRule>
          <x14:cfRule type="expression" priority="12" id="{8495A15B-FAA5-4170-8891-139BF080DF0C}">
            <xm:f>$A17=Tables!$A$4</xm:f>
            <x14:dxf>
              <font>
                <color rgb="FF5C337D"/>
              </font>
            </x14:dxf>
          </x14:cfRule>
          <x14:cfRule type="expression" priority="13" id="{8730E167-1CC7-484F-841E-983D09B49D4A}">
            <xm:f>$A17=Tables!$A$3</xm:f>
            <x14:dxf>
              <font>
                <color theme="5" tint="-0.499984740745262"/>
              </font>
            </x14:dxf>
          </x14:cfRule>
          <xm:sqref>C18</xm:sqref>
        </x14:conditionalFormatting>
        <x14:conditionalFormatting xmlns:xm="http://schemas.microsoft.com/office/excel/2006/main">
          <x14:cfRule type="expression" priority="8" id="{E4DAB0BE-BD7D-4639-AB4E-534A81F2BDA7}">
            <xm:f>$A11=Tables!$A$2</xm:f>
            <x14:dxf>
              <font>
                <color theme="4" tint="-0.499984740745262"/>
              </font>
            </x14:dxf>
          </x14:cfRule>
          <x14:cfRule type="expression" priority="9" id="{7589B3AC-A305-4B48-BC92-0665954C1CDE}">
            <xm:f>$A11=Tables!$A$4</xm:f>
            <x14:dxf>
              <font>
                <color rgb="FF5C337D"/>
              </font>
            </x14:dxf>
          </x14:cfRule>
          <x14:cfRule type="expression" priority="10" id="{C40D67B7-9513-4EC1-9E82-956E26853D34}">
            <xm:f>$A11=Tables!$A$3</xm:f>
            <x14:dxf>
              <font>
                <color theme="5" tint="-0.499984740745262"/>
              </font>
            </x14:dxf>
          </x14:cfRule>
          <xm:sqref>C12:C15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prompt="Select a value from Tables" xr:uid="{00000000-0002-0000-0000-000000000000}">
          <x14:formula1>
            <xm:f>Tables!$A$2:$A$7</xm:f>
          </x14:formula1>
          <xm:sqref>A9:A106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4"/>
  <sheetViews>
    <sheetView workbookViewId="0">
      <selection activeCell="A10" sqref="A10"/>
    </sheetView>
  </sheetViews>
  <sheetFormatPr baseColWidth="10" defaultColWidth="14.42578125" defaultRowHeight="15.75" customHeight="1"/>
  <cols>
    <col min="1" max="1" width="34.28515625" customWidth="1"/>
  </cols>
  <sheetData>
    <row r="1" spans="1:1" ht="15.75" customHeight="1">
      <c r="A1" s="2" t="s">
        <v>22</v>
      </c>
    </row>
    <row r="2" spans="1:1" ht="15.75" customHeight="1">
      <c r="A2" s="3" t="s">
        <v>27</v>
      </c>
    </row>
    <row r="3" spans="1:1" ht="15.75" customHeight="1">
      <c r="A3" s="3" t="s">
        <v>50</v>
      </c>
    </row>
    <row r="4" spans="1:1" ht="15.75" customHeight="1">
      <c r="A4" s="3" t="s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6865854A0B4E4CBEE749A5B84196E9" ma:contentTypeVersion="9" ma:contentTypeDescription="Create a new document." ma:contentTypeScope="" ma:versionID="ee1238c637987daebc31c6161611fb69">
  <xsd:schema xmlns:xsd="http://www.w3.org/2001/XMLSchema" xmlns:xs="http://www.w3.org/2001/XMLSchema" xmlns:p="http://schemas.microsoft.com/office/2006/metadata/properties" xmlns:ns2="007d160b-cb6f-4aca-b849-a9839a73c92d" xmlns:ns3="8a563730-8b25-4e4d-8308-cedfcc14f014" targetNamespace="http://schemas.microsoft.com/office/2006/metadata/properties" ma:root="true" ma:fieldsID="a0bb2ec1073b2de5aea96cfa846c0f50" ns2:_="" ns3:_="">
    <xsd:import namespace="007d160b-cb6f-4aca-b849-a9839a73c92d"/>
    <xsd:import namespace="8a563730-8b25-4e4d-8308-cedfcc14f0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7d160b-cb6f-4aca-b849-a9839a73c9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563730-8b25-4e4d-8308-cedfcc14f01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28FF0A-0806-4135-A5A7-5BA6ED0D74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58A5BE-FBE1-481F-B708-761912C9F253}">
  <ds:schemaRefs>
    <ds:schemaRef ds:uri="8a563730-8b25-4e4d-8308-cedfcc14f014"/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007d160b-cb6f-4aca-b849-a9839a73c92d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7D47666-512C-4BA9-845A-560243F688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7d160b-cb6f-4aca-b849-a9839a73c92d"/>
    <ds:schemaRef ds:uri="8a563730-8b25-4e4d-8308-cedfcc14f0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1</vt:i4>
      </vt:variant>
    </vt:vector>
  </HeadingPairs>
  <TitlesOfParts>
    <vt:vector size="3" baseType="lpstr">
      <vt:lpstr>Gantt</vt:lpstr>
      <vt:lpstr>Tables</vt:lpstr>
      <vt:lpstr>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Alvar San Martin</cp:lastModifiedBy>
  <cp:revision/>
  <dcterms:created xsi:type="dcterms:W3CDTF">2020-11-09T14:04:14Z</dcterms:created>
  <dcterms:modified xsi:type="dcterms:W3CDTF">2022-02-02T16:18:08Z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0x010100416865854A0B4E4CBEE749A5B84196E9</vt:lpwstr>
  </property>
</Properties>
</file>