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secpt.sharepoint.com/sites/GPS20212022-Team31/Project Files/Support/"/>
    </mc:Choice>
  </mc:AlternateContent>
  <xr:revisionPtr revIDLastSave="636" documentId="13_ncr:1_{48BC48E3-3119-4C6A-8141-4AACD6FA4BC2}" xr6:coauthVersionLast="47" xr6:coauthVersionMax="47" xr10:uidLastSave="{BF0734F0-40BF-443A-8990-DDB6893EA138}"/>
  <bookViews>
    <workbookView xWindow="-28920" yWindow="-120" windowWidth="29040" windowHeight="15840" activeTab="7" xr2:uid="{00000000-000D-0000-FFFF-FFFF00000000}"/>
  </bookViews>
  <sheets>
    <sheet name="Team Log" sheetId="1" r:id="rId1"/>
    <sheet name="Alvar" sheetId="4" r:id="rId2"/>
    <sheet name="Ângelo" sheetId="3" r:id="rId3"/>
    <sheet name="Burak" sheetId="2" r:id="rId4"/>
    <sheet name="Jan" sheetId="5" r:id="rId5"/>
    <sheet name="Pedro" sheetId="6" r:id="rId6"/>
    <sheet name="Sum" sheetId="7" r:id="rId7"/>
    <sheet name="Chart" sheetId="8" r:id="rId8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5" i="1" l="1"/>
  <c r="E16" i="4"/>
  <c r="E16" i="6"/>
  <c r="E16" i="5"/>
  <c r="E16" i="3"/>
  <c r="E14" i="1"/>
  <c r="G15" i="5"/>
  <c r="E10" i="5" l="1"/>
  <c r="D9" i="7"/>
  <c r="D10" i="7" s="1"/>
  <c r="D11" i="7" s="1"/>
  <c r="D12" i="7" s="1"/>
  <c r="D13" i="7" s="1"/>
  <c r="D14" i="7" s="1"/>
  <c r="D15" i="7" s="1"/>
  <c r="C8" i="3"/>
  <c r="B9" i="3"/>
  <c r="C2" i="5"/>
  <c r="B3" i="5"/>
  <c r="B4" i="5" s="1"/>
  <c r="C4" i="5" s="1"/>
  <c r="B4" i="6"/>
  <c r="B5" i="6" s="1"/>
  <c r="B3" i="6"/>
  <c r="C3" i="6" s="1"/>
  <c r="C2" i="6"/>
  <c r="B4" i="4"/>
  <c r="C4" i="4" s="1"/>
  <c r="C3" i="4"/>
  <c r="B3" i="4"/>
  <c r="C2" i="4"/>
  <c r="E11" i="1"/>
  <c r="E10" i="1"/>
  <c r="E9" i="5"/>
  <c r="C8" i="2"/>
  <c r="B8" i="2"/>
  <c r="C3" i="5" l="1"/>
  <c r="B5" i="5"/>
  <c r="B6" i="6"/>
  <c r="C5" i="6"/>
  <c r="C4" i="6"/>
  <c r="B5" i="4"/>
  <c r="B9" i="2"/>
  <c r="H16" i="3"/>
  <c r="E5" i="5"/>
  <c r="I3" i="7"/>
  <c r="B4" i="7"/>
  <c r="B5" i="7"/>
  <c r="B6" i="7"/>
  <c r="B7" i="7"/>
  <c r="B8" i="7"/>
  <c r="B9" i="7"/>
  <c r="B10" i="7"/>
  <c r="B11" i="7"/>
  <c r="B12" i="7"/>
  <c r="B13" i="7"/>
  <c r="B14" i="7"/>
  <c r="B15" i="7"/>
  <c r="B3" i="7"/>
  <c r="C5" i="5" l="1"/>
  <c r="B6" i="5"/>
  <c r="B7" i="6"/>
  <c r="C6" i="6"/>
  <c r="C5" i="4"/>
  <c r="B6" i="4"/>
  <c r="E5" i="1"/>
  <c r="E16" i="2"/>
  <c r="C15" i="1"/>
  <c r="C14" i="1"/>
  <c r="C13" i="1"/>
  <c r="C12" i="1"/>
  <c r="H2" i="7"/>
  <c r="H3" i="7" s="1"/>
  <c r="H4" i="7" s="1"/>
  <c r="H5" i="7" s="1"/>
  <c r="H6" i="7" s="1"/>
  <c r="H7" i="7" s="1"/>
  <c r="H8" i="7" s="1"/>
  <c r="H9" i="7" s="1"/>
  <c r="H10" i="7" s="1"/>
  <c r="H11" i="7" s="1"/>
  <c r="H12" i="7" s="1"/>
  <c r="H13" i="7" s="1"/>
  <c r="H14" i="7" s="1"/>
  <c r="H15" i="7" s="1"/>
  <c r="G2" i="7"/>
  <c r="F2" i="7"/>
  <c r="F3" i="7" s="1"/>
  <c r="F4" i="7" s="1"/>
  <c r="F5" i="7" s="1"/>
  <c r="F6" i="7" s="1"/>
  <c r="F7" i="7" s="1"/>
  <c r="F8" i="7" s="1"/>
  <c r="F9" i="7" s="1"/>
  <c r="F10" i="7" s="1"/>
  <c r="F11" i="7" s="1"/>
  <c r="F12" i="7" s="1"/>
  <c r="F13" i="7" s="1"/>
  <c r="F14" i="7" s="1"/>
  <c r="F15" i="7" s="1"/>
  <c r="E2" i="7"/>
  <c r="E3" i="7" s="1"/>
  <c r="D2" i="7"/>
  <c r="D3" i="7" s="1"/>
  <c r="D4" i="7" s="1"/>
  <c r="D5" i="7" s="1"/>
  <c r="D6" i="7" s="1"/>
  <c r="B3" i="3"/>
  <c r="C3" i="3" s="1"/>
  <c r="C2" i="3"/>
  <c r="B3" i="2"/>
  <c r="B4" i="2" s="1"/>
  <c r="B5" i="2" s="1"/>
  <c r="C2" i="2"/>
  <c r="E13" i="1"/>
  <c r="E12" i="1"/>
  <c r="E9" i="1"/>
  <c r="E8" i="1"/>
  <c r="E7" i="1"/>
  <c r="E6" i="1"/>
  <c r="E4" i="1"/>
  <c r="E3" i="1"/>
  <c r="B3" i="1"/>
  <c r="C3" i="1" s="1"/>
  <c r="E2" i="1"/>
  <c r="C2" i="1"/>
  <c r="G3" i="7" l="1"/>
  <c r="G4" i="7" s="1"/>
  <c r="G5" i="7" s="1"/>
  <c r="G6" i="7" s="1"/>
  <c r="G7" i="7" s="1"/>
  <c r="G8" i="7" s="1"/>
  <c r="G9" i="7" s="1"/>
  <c r="G10" i="7" s="1"/>
  <c r="G11" i="7" s="1"/>
  <c r="G12" i="7" s="1"/>
  <c r="G13" i="7" s="1"/>
  <c r="G14" i="7" s="1"/>
  <c r="G15" i="7" s="1"/>
  <c r="B7" i="5"/>
  <c r="C6" i="5"/>
  <c r="B8" i="6"/>
  <c r="C7" i="6"/>
  <c r="C6" i="4"/>
  <c r="B7" i="4"/>
  <c r="E16" i="1"/>
  <c r="D7" i="7"/>
  <c r="B4" i="3"/>
  <c r="B5" i="3" s="1"/>
  <c r="B6" i="3" s="1"/>
  <c r="B4" i="1"/>
  <c r="C3" i="2"/>
  <c r="C3" i="7"/>
  <c r="E4" i="7"/>
  <c r="B6" i="2"/>
  <c r="C5" i="2"/>
  <c r="C2" i="7"/>
  <c r="C7" i="5" l="1"/>
  <c r="B8" i="5"/>
  <c r="B9" i="6"/>
  <c r="C8" i="6"/>
  <c r="C7" i="4"/>
  <c r="B8" i="4"/>
  <c r="C4" i="7"/>
  <c r="E5" i="7"/>
  <c r="D8" i="7"/>
  <c r="C4" i="3"/>
  <c r="C5" i="3"/>
  <c r="C4" i="1"/>
  <c r="B5" i="1"/>
  <c r="B7" i="2"/>
  <c r="C6" i="2"/>
  <c r="B7" i="3"/>
  <c r="C6" i="3"/>
  <c r="C8" i="5" l="1"/>
  <c r="B9" i="5"/>
  <c r="C9" i="6"/>
  <c r="B10" i="6"/>
  <c r="B9" i="4"/>
  <c r="C8" i="4"/>
  <c r="C9" i="2"/>
  <c r="C5" i="7"/>
  <c r="E6" i="7"/>
  <c r="B6" i="1"/>
  <c r="C5" i="1"/>
  <c r="B8" i="3"/>
  <c r="C7" i="3"/>
  <c r="C7" i="2"/>
  <c r="B10" i="5" l="1"/>
  <c r="C9" i="5"/>
  <c r="B11" i="6"/>
  <c r="C10" i="6"/>
  <c r="C9" i="4"/>
  <c r="B10" i="4"/>
  <c r="E7" i="7"/>
  <c r="C6" i="7"/>
  <c r="C6" i="1"/>
  <c r="B7" i="1"/>
  <c r="C10" i="5" l="1"/>
  <c r="B11" i="5"/>
  <c r="C11" i="6"/>
  <c r="B12" i="6"/>
  <c r="B11" i="4"/>
  <c r="C10" i="4"/>
  <c r="E8" i="7"/>
  <c r="C7" i="7"/>
  <c r="C7" i="1"/>
  <c r="B8" i="1"/>
  <c r="B10" i="2"/>
  <c r="B10" i="3"/>
  <c r="C9" i="3"/>
  <c r="C11" i="5" l="1"/>
  <c r="B12" i="5"/>
  <c r="B13" i="6"/>
  <c r="C12" i="6"/>
  <c r="B12" i="4"/>
  <c r="C11" i="4"/>
  <c r="E9" i="7"/>
  <c r="C8" i="7"/>
  <c r="C8" i="1"/>
  <c r="B9" i="1"/>
  <c r="B11" i="3"/>
  <c r="C10" i="3"/>
  <c r="B11" i="2"/>
  <c r="C10" i="2"/>
  <c r="C12" i="5" l="1"/>
  <c r="B13" i="5"/>
  <c r="B14" i="6"/>
  <c r="C13" i="6"/>
  <c r="B13" i="4"/>
  <c r="C12" i="4"/>
  <c r="E10" i="7"/>
  <c r="C9" i="7"/>
  <c r="B10" i="1"/>
  <c r="C9" i="1"/>
  <c r="B12" i="2"/>
  <c r="C12" i="2" s="1"/>
  <c r="C11" i="2"/>
  <c r="B12" i="3"/>
  <c r="C12" i="3" s="1"/>
  <c r="C11" i="3"/>
  <c r="B14" i="5" l="1"/>
  <c r="C13" i="5"/>
  <c r="C14" i="6"/>
  <c r="B15" i="6"/>
  <c r="C15" i="6" s="1"/>
  <c r="B14" i="4"/>
  <c r="C13" i="4"/>
  <c r="E11" i="7"/>
  <c r="C10" i="7"/>
  <c r="B11" i="1"/>
  <c r="C10" i="1"/>
  <c r="B13" i="3"/>
  <c r="C13" i="3" s="1"/>
  <c r="B13" i="2"/>
  <c r="C13" i="2" s="1"/>
  <c r="C14" i="5" l="1"/>
  <c r="B15" i="5"/>
  <c r="C15" i="5" s="1"/>
  <c r="B15" i="4"/>
  <c r="C15" i="4" s="1"/>
  <c r="C14" i="4"/>
  <c r="E12" i="7"/>
  <c r="C11" i="7"/>
  <c r="C11" i="1"/>
  <c r="B12" i="1"/>
  <c r="B14" i="3"/>
  <c r="C14" i="3" s="1"/>
  <c r="B14" i="2"/>
  <c r="C14" i="2" s="1"/>
  <c r="E13" i="7" l="1"/>
  <c r="E14" i="7" s="1"/>
  <c r="C12" i="7"/>
  <c r="B13" i="1"/>
  <c r="B15" i="2"/>
  <c r="C15" i="2" s="1"/>
  <c r="B15" i="3"/>
  <c r="C15" i="3" s="1"/>
  <c r="C13" i="7" l="1"/>
  <c r="B14" i="1"/>
  <c r="E15" i="7" l="1"/>
  <c r="C15" i="7" s="1"/>
  <c r="C14" i="7"/>
  <c r="B15" i="1"/>
</calcChain>
</file>

<file path=xl/sharedStrings.xml><?xml version="1.0" encoding="utf-8"?>
<sst xmlns="http://schemas.openxmlformats.org/spreadsheetml/2006/main" count="142" uniqueCount="106">
  <si>
    <t>Week</t>
  </si>
  <si>
    <t>From</t>
  </si>
  <si>
    <t>To</t>
  </si>
  <si>
    <t>Tasks Done</t>
  </si>
  <si>
    <t>Effort</t>
  </si>
  <si>
    <t>MSTeams preparation, V&amp;S draft and GitHub repo.</t>
  </si>
  <si>
    <t>Create Jira board, review V&amp;S and submit to approval, prepare milestone 1.1 for review.</t>
  </si>
  <si>
    <t>SDP draft (1, 2, 3.1 and 4), WBS, Planning poker, Project Estimation Report</t>
  </si>
  <si>
    <t>Last week action items, first QAP draft</t>
  </si>
  <si>
    <t>Action items of week 4, finishing SDP, QAP, WBS, QAR and EVA</t>
  </si>
  <si>
    <t>Action items of last week, submitting all the documents mention before for approval (SDP, QAP, WBS, QAR and EVA), writing and submiting the milestone report for approval.</t>
  </si>
  <si>
    <t xml:space="preserve">Reviewing SDP, WBS, QAP, EVA and approve; Working on SRS, ATP, RP, prepare Meeting </t>
  </si>
  <si>
    <t>SRS Inspection and follow-up meeting</t>
  </si>
  <si>
    <t>Total</t>
  </si>
  <si>
    <t>Project discusion, D1.1.1 V&amp;S document elaboration</t>
  </si>
  <si>
    <t>D1.1.1 review and correction</t>
  </si>
  <si>
    <t>D1.2.1 point 2 and 3.1</t>
  </si>
  <si>
    <t>Corrections of D1.2.1 and point 7 of D2.1.2</t>
  </si>
  <si>
    <t>QAP point 5, meeting minutes week 5</t>
  </si>
  <si>
    <t>Review of the previous documents, creation of the milestone report</t>
  </si>
  <si>
    <t>2.1.1SRS, mockups and use cases</t>
  </si>
  <si>
    <t>SRS Inspection and preparing of documents</t>
  </si>
  <si>
    <t>SRS fixes, risk plan, git setup</t>
  </si>
  <si>
    <t>On vacation</t>
  </si>
  <si>
    <t>V&amp;S draft, project discussion, add team description, embelish dashboard, create Git repository, fix some issues with project files (versioning now is working properly), prefill the minute for the meeting</t>
  </si>
  <si>
    <t>Finish V&amp;S, review and submit to approval, create Jira board, review Milestone report</t>
  </si>
  <si>
    <t>233min</t>
  </si>
  <si>
    <t>SDP sections 2 and 3.1, prepare agenda for next meeting, planning poker, WBS, project estimation report</t>
  </si>
  <si>
    <t>258min</t>
  </si>
  <si>
    <t>QAP (sections 1, 2, 3 and 6), last week's action items</t>
  </si>
  <si>
    <t>165min</t>
  </si>
  <si>
    <t>EVA, QAR, finish QAP and SDP</t>
  </si>
  <si>
    <t>250min</t>
  </si>
  <si>
    <t>Finishing previous documents, submitting for approval</t>
  </si>
  <si>
    <t>220min</t>
  </si>
  <si>
    <t>Preparing SRS, team and self assessment, ATR</t>
  </si>
  <si>
    <t>236min</t>
  </si>
  <si>
    <t>305min</t>
  </si>
  <si>
    <t>MR2.1, ATP, prefill the minute for the meeting</t>
  </si>
  <si>
    <t>136min</t>
  </si>
  <si>
    <t>Unable to work because of school assignments</t>
  </si>
  <si>
    <t>Front-end, help with tests</t>
  </si>
  <si>
    <t>733min</t>
  </si>
  <si>
    <t>QAR and support document, help with other parts</t>
  </si>
  <si>
    <t>223min</t>
  </si>
  <si>
    <t>Presentation, post-mortem</t>
  </si>
  <si>
    <t>246min</t>
  </si>
  <si>
    <t>Weekly objective: 240min</t>
  </si>
  <si>
    <t xml:space="preserve">Average: </t>
  </si>
  <si>
    <t>Sharepoint, Dashboard and V&amp;S draft preparation.</t>
  </si>
  <si>
    <t>Finishing V&amp;S, create JIRA Board, preparing Agenda for Tuesday, organizing Team assignments (approving documents)</t>
  </si>
  <si>
    <t>Handling action items for week 2, organizing team assignments, working on SDP section 4, Planning poker</t>
  </si>
  <si>
    <t>Handling action items for week 3, working on QAP section 4</t>
  </si>
  <si>
    <t>Handling action items for week 4, fixing SDP, WBS, QAP, QAR, adding EVA to dashboard</t>
  </si>
  <si>
    <t xml:space="preserve">Handling action items for week 5, fixing WBS, writing on the Milestone report, reviewing documents </t>
  </si>
  <si>
    <t xml:space="preserve">Reviewing SDP; WBS; QAP; EVA; and approve; Working on SRS, ATP, RP, prepare Meeting </t>
  </si>
  <si>
    <t>SRS Inspection, prostprocessing Inspection, SAD prep</t>
  </si>
  <si>
    <t>Writing SAD, MR2.1, Approving documents</t>
  </si>
  <si>
    <t>Worked on feedback on SRS, RP, ATP and MR</t>
  </si>
  <si>
    <t xml:space="preserve">Illness / </t>
  </si>
  <si>
    <t>Implementation of Import/Export, Deletion of Card, Milestone report</t>
  </si>
  <si>
    <t>Working on QAR, ATR,  MR, fixing bugs in code</t>
  </si>
  <si>
    <t>Finishing post mortem analysis, wrap up project</t>
  </si>
  <si>
    <t>Vision &amp; Scope draft preparation.</t>
  </si>
  <si>
    <t>Preparation of Milestone 1.1 Report, planning regular weekly schedule, building Jira dashboard and To-do list.</t>
  </si>
  <si>
    <t>Added SDP issues to Jira board, wrote introduction for the Software Development Plan, played planning poker and helping with the Project Estimation Report #1.</t>
  </si>
  <si>
    <t>Review of week 3's action items, wrote section 2 of the Quality Assurance Plan.</t>
  </si>
  <si>
    <t>Review and fixing of last week's action items, preparation of the EVA.</t>
  </si>
  <si>
    <t>Fixing previous documents and submitting them for approval</t>
  </si>
  <si>
    <t>SRS, team and self assessment (didn't go through for some reason)</t>
  </si>
  <si>
    <t>Final preparations for the SRS and its Inspection, start of M2.1 Report</t>
  </si>
  <si>
    <t>SRS follow-up meeting, M2.1 Report, SAD, finishing ATP, adjusting EVA</t>
  </si>
  <si>
    <t>Christmas week + university assignments</t>
  </si>
  <si>
    <t>Unable to work due to university assignments</t>
  </si>
  <si>
    <t>Back-end features, some front-end</t>
  </si>
  <si>
    <t>Bug-fixing</t>
  </si>
  <si>
    <t>Presentation + post-mortem</t>
  </si>
  <si>
    <t>Project discussion &amp; adding new ideas to Vision &amp; Scope</t>
  </si>
  <si>
    <t>Prepared Milestone 1.1 report, planned weekly schedule, set up for Jira dashboard, weekly member to-do list.</t>
  </si>
  <si>
    <t xml:space="preserve">Sorting starting plan, setup inital WBS draft, poker planning, Software Development plan setup, aiding with Project Estimation Report WBS update </t>
  </si>
  <si>
    <t>Aiding with Project Estimation Report, graph of WBS, project discussion, Section 3 of the Quality Assurance Plan</t>
  </si>
  <si>
    <t>Initial project discussion, QAR</t>
  </si>
  <si>
    <t>Rectifying mistakes from previous documents, discussing the Milestone report with colleagues.</t>
  </si>
  <si>
    <t>Worked on the Functional Requirements within the SRS</t>
  </si>
  <si>
    <t>SRS Inspection Meeting</t>
  </si>
  <si>
    <t>Worked on Software Architecture &amp; Design's class diagrams</t>
  </si>
  <si>
    <t>Unable to work due to Christmas week</t>
  </si>
  <si>
    <t>Unable to work due to other class assignments</t>
  </si>
  <si>
    <t>Reviewed certain parts of the code, tested app on Safari, wrote User Manual.</t>
  </si>
  <si>
    <t>Was unable to work much due to three different class assignments for around the same days.</t>
  </si>
  <si>
    <t>Worked on the final presentation.</t>
  </si>
  <si>
    <t>Budget</t>
  </si>
  <si>
    <t>Average</t>
  </si>
  <si>
    <t>Burak</t>
  </si>
  <si>
    <t>Ângelo</t>
  </si>
  <si>
    <t>Alvar</t>
  </si>
  <si>
    <t>Jan</t>
  </si>
  <si>
    <t>Pedro</t>
  </si>
  <si>
    <t>Development of the base, database init</t>
  </si>
  <si>
    <t>Development of components</t>
  </si>
  <si>
    <t>,</t>
  </si>
  <si>
    <t>SRS inspections</t>
  </si>
  <si>
    <t>MR2.1, ATP</t>
  </si>
  <si>
    <t>General development</t>
  </si>
  <si>
    <t>Testing</t>
  </si>
  <si>
    <t>Deployment, pots-mortem and publishing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</si>
</sst>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7" x14ac:knownFonts="1">
    <font>
      <sz val="10"/>
      <color rgb="FF000000"/>
      <name val="Arial"/>
    </font>
    <font>
      <sz val="12"/>
      <name val="Roboto"/>
    </font>
    <font>
      <sz val="10"/>
      <name val="Arial"/>
      <family val="2"/>
    </font>
    <font>
      <b/>
      <sz val="12"/>
      <name val="Roboto"/>
    </font>
    <font>
      <b/>
      <sz val="10"/>
      <color rgb="FF000000"/>
      <name val="Arial"/>
      <family val="2"/>
    </font>
    <font>
      <sz val="12"/>
      <color rgb="FF000000"/>
      <name val="Roboto"/>
    </font>
    <font>
      <u/>
      <sz val="12"/>
      <name val="Roboto"/>
    </font>
  </fonts>
  <fills count="6">
    <fill>
      <patternFill patternType="none"/>
    </fill>
    <fill>
      <patternFill patternType="gray125"/>
    </fill>
    <fill>
      <patternFill patternType="solid">
        <fgColor rgb="FFC2D1F0"/>
        <bgColor rgb="FFC2D1F0"/>
      </patternFill>
    </fill>
    <fill>
      <patternFill patternType="solid">
        <fgColor rgb="FFFFFF99"/>
        <bgColor rgb="FFFFFF99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6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</borders>
  <cellStyleXfs count="1">
    <xf numFmtId="0" fontId="0" fillId="0" borderId="0"/>
  </cellStyleXfs>
  <cellXfs count="30"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2" borderId="0" xfId="0" applyFont="1" applyFill="1" applyAlignment="1">
      <alignment horizontal="center" wrapText="1"/>
    </xf>
    <xf numFmtId="0" fontId="1" fillId="0" borderId="0" xfId="0" applyFont="1" applyAlignment="1">
      <alignment horizontal="center" wrapText="1"/>
    </xf>
    <xf numFmtId="164" fontId="1" fillId="0" borderId="0" xfId="0" applyNumberFormat="1" applyFont="1" applyAlignment="1">
      <alignment horizontal="center" wrapText="1"/>
    </xf>
    <xf numFmtId="0" fontId="1" fillId="2" borderId="0" xfId="0" applyFont="1" applyFill="1" applyAlignment="1">
      <alignment horizontal="right" wrapText="1"/>
    </xf>
    <xf numFmtId="0" fontId="2" fillId="2" borderId="0" xfId="0" applyFont="1" applyFill="1" applyAlignment="1">
      <alignment horizontal="center" wrapText="1"/>
    </xf>
    <xf numFmtId="0" fontId="2" fillId="0" borderId="0" xfId="0" applyFont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16" fontId="1" fillId="2" borderId="1" xfId="0" applyNumberFormat="1" applyFont="1" applyFill="1" applyBorder="1" applyAlignment="1">
      <alignment horizontal="center" wrapText="1"/>
    </xf>
    <xf numFmtId="0" fontId="1" fillId="3" borderId="1" xfId="0" applyFont="1" applyFill="1" applyBorder="1" applyAlignment="1">
      <alignment wrapText="1"/>
    </xf>
    <xf numFmtId="0" fontId="3" fillId="2" borderId="0" xfId="0" applyFont="1" applyFill="1" applyAlignment="1">
      <alignment horizontal="center" wrapText="1"/>
    </xf>
    <xf numFmtId="164" fontId="3" fillId="2" borderId="0" xfId="0" applyNumberFormat="1" applyFont="1" applyFill="1" applyAlignment="1">
      <alignment horizontal="center" wrapText="1"/>
    </xf>
    <xf numFmtId="0" fontId="3" fillId="2" borderId="0" xfId="0" applyFont="1" applyFill="1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1" fillId="2" borderId="1" xfId="0" applyFont="1" applyFill="1" applyBorder="1" applyAlignment="1">
      <alignment horizontal="center" vertical="center" wrapText="1"/>
    </xf>
    <xf numFmtId="16" fontId="1" fillId="2" borderId="1" xfId="0" applyNumberFormat="1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3" borderId="1" xfId="0" applyFont="1" applyFill="1" applyBorder="1" applyAlignment="1">
      <alignment vertical="center" wrapText="1"/>
    </xf>
    <xf numFmtId="20" fontId="1" fillId="0" borderId="0" xfId="0" applyNumberFormat="1" applyFont="1" applyAlignment="1">
      <alignment wrapText="1"/>
    </xf>
    <xf numFmtId="0" fontId="1" fillId="4" borderId="2" xfId="0" applyFont="1" applyFill="1" applyBorder="1" applyAlignment="1">
      <alignment horizontal="center" vertical="center" wrapText="1"/>
    </xf>
    <xf numFmtId="0" fontId="5" fillId="5" borderId="3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wrapText="1"/>
    </xf>
    <xf numFmtId="0" fontId="3" fillId="2" borderId="0" xfId="0" applyFont="1" applyFill="1" applyAlignment="1">
      <alignment horizontal="center" vertical="center" wrapText="1"/>
    </xf>
    <xf numFmtId="164" fontId="3" fillId="2" borderId="0" xfId="0" applyNumberFormat="1" applyFont="1" applyFill="1" applyAlignment="1">
      <alignment horizontal="center" vertical="center" wrapText="1"/>
    </xf>
    <xf numFmtId="2" fontId="1" fillId="2" borderId="1" xfId="0" applyNumberFormat="1" applyFont="1" applyFill="1" applyBorder="1" applyAlignment="1">
      <alignment horizontal="center" wrapText="1"/>
    </xf>
    <xf numFmtId="0" fontId="6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1"/>
        <c:ser>
          <c:idx val="3"/>
          <c:order val="2"/>
          <c:tx>
            <c:strRef>
              <c:f>Sum!$D$1</c:f>
              <c:strCache>
                <c:ptCount val="1"/>
                <c:pt idx="0">
                  <c:v>Burak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1"/>
          <c:val>
            <c:numRef>
              <c:f>Sum!$D$2:$D$15</c:f>
              <c:numCache>
                <c:formatCode>General</c:formatCode>
                <c:ptCount val="14"/>
                <c:pt idx="0">
                  <c:v>4</c:v>
                </c:pt>
                <c:pt idx="1">
                  <c:v>7.7200000000000006</c:v>
                </c:pt>
                <c:pt idx="2">
                  <c:v>11.540000000000001</c:v>
                </c:pt>
                <c:pt idx="3">
                  <c:v>14.440000000000001</c:v>
                </c:pt>
                <c:pt idx="4">
                  <c:v>18.05</c:v>
                </c:pt>
                <c:pt idx="5">
                  <c:v>21.84</c:v>
                </c:pt>
                <c:pt idx="6">
                  <c:v>26.04</c:v>
                </c:pt>
                <c:pt idx="7">
                  <c:v>29.79</c:v>
                </c:pt>
                <c:pt idx="8">
                  <c:v>33.409999999999997</c:v>
                </c:pt>
                <c:pt idx="9">
                  <c:v>36.549999999999997</c:v>
                </c:pt>
                <c:pt idx="10">
                  <c:v>36.549999999999997</c:v>
                </c:pt>
                <c:pt idx="11">
                  <c:v>43.849999999999994</c:v>
                </c:pt>
                <c:pt idx="12">
                  <c:v>49.19</c:v>
                </c:pt>
                <c:pt idx="13">
                  <c:v>54.949999999999996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1-18E4-4FDD-A8F8-EB23DF96EFE0}"/>
            </c:ext>
          </c:extLst>
        </c:ser>
        <c:ser>
          <c:idx val="4"/>
          <c:order val="3"/>
          <c:tx>
            <c:strRef>
              <c:f>Sum!$E$1</c:f>
              <c:strCache>
                <c:ptCount val="1"/>
                <c:pt idx="0">
                  <c:v>Ângelo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  <a:effectLst/>
          </c:spPr>
          <c:invertIfNegative val="1"/>
          <c:val>
            <c:numRef>
              <c:f>Sum!$E$2:$E$15</c:f>
              <c:numCache>
                <c:formatCode>General</c:formatCode>
                <c:ptCount val="14"/>
                <c:pt idx="0">
                  <c:v>4</c:v>
                </c:pt>
                <c:pt idx="1">
                  <c:v>7.8900000000000006</c:v>
                </c:pt>
                <c:pt idx="2">
                  <c:v>12.190000000000001</c:v>
                </c:pt>
                <c:pt idx="3">
                  <c:v>14.940000000000001</c:v>
                </c:pt>
                <c:pt idx="4">
                  <c:v>19.11</c:v>
                </c:pt>
                <c:pt idx="5">
                  <c:v>22.78</c:v>
                </c:pt>
                <c:pt idx="6">
                  <c:v>26.720000000000002</c:v>
                </c:pt>
                <c:pt idx="7">
                  <c:v>31.800000000000004</c:v>
                </c:pt>
                <c:pt idx="8">
                  <c:v>34.070000000000007</c:v>
                </c:pt>
                <c:pt idx="9">
                  <c:v>34.070000000000007</c:v>
                </c:pt>
                <c:pt idx="10">
                  <c:v>34.070000000000007</c:v>
                </c:pt>
                <c:pt idx="11">
                  <c:v>46.290000000000006</c:v>
                </c:pt>
                <c:pt idx="12">
                  <c:v>50.250000000000007</c:v>
                </c:pt>
                <c:pt idx="13">
                  <c:v>54.350000000000009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2-18E4-4FDD-A8F8-EB23DF96EFE0}"/>
            </c:ext>
          </c:extLst>
        </c:ser>
        <c:ser>
          <c:idx val="5"/>
          <c:order val="4"/>
          <c:tx>
            <c:strRef>
              <c:f>Sum!$F$1</c:f>
              <c:strCache>
                <c:ptCount val="1"/>
                <c:pt idx="0">
                  <c:v>Alvar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  <a:effectLst/>
          </c:spPr>
          <c:invertIfNegative val="1"/>
          <c:val>
            <c:numRef>
              <c:f>Sum!$F$2:$F$15</c:f>
              <c:numCache>
                <c:formatCode>General</c:formatCode>
                <c:ptCount val="14"/>
                <c:pt idx="0">
                  <c:v>4</c:v>
                </c:pt>
                <c:pt idx="1">
                  <c:v>5.45</c:v>
                </c:pt>
                <c:pt idx="2">
                  <c:v>9.98</c:v>
                </c:pt>
                <c:pt idx="3">
                  <c:v>14.13</c:v>
                </c:pt>
                <c:pt idx="4">
                  <c:v>17.28</c:v>
                </c:pt>
                <c:pt idx="5">
                  <c:v>19.78</c:v>
                </c:pt>
                <c:pt idx="6">
                  <c:v>23.98</c:v>
                </c:pt>
                <c:pt idx="7">
                  <c:v>27.080000000000002</c:v>
                </c:pt>
                <c:pt idx="8">
                  <c:v>31.360000000000003</c:v>
                </c:pt>
                <c:pt idx="9">
                  <c:v>31.360000000000003</c:v>
                </c:pt>
                <c:pt idx="10">
                  <c:v>44.660000000000004</c:v>
                </c:pt>
                <c:pt idx="11">
                  <c:v>47.110000000000007</c:v>
                </c:pt>
                <c:pt idx="12">
                  <c:v>52.410000000000004</c:v>
                </c:pt>
                <c:pt idx="13">
                  <c:v>56.940000000000005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3-18E4-4FDD-A8F8-EB23DF96EFE0}"/>
            </c:ext>
          </c:extLst>
        </c:ser>
        <c:ser>
          <c:idx val="6"/>
          <c:order val="5"/>
          <c:tx>
            <c:strRef>
              <c:f>Sum!$G$1</c:f>
              <c:strCache>
                <c:ptCount val="1"/>
                <c:pt idx="0">
                  <c:v>Jan</c:v>
                </c:pt>
              </c:strCache>
            </c:strRef>
          </c:tx>
          <c:spPr>
            <a:solidFill>
              <a:srgbClr val="264478"/>
            </a:solidFill>
            <a:ln>
              <a:noFill/>
            </a:ln>
            <a:effectLst/>
          </c:spPr>
          <c:invertIfNegative val="1"/>
          <c:val>
            <c:numRef>
              <c:f>Sum!$G$2:$G$15</c:f>
              <c:numCache>
                <c:formatCode>General</c:formatCode>
                <c:ptCount val="14"/>
                <c:pt idx="0">
                  <c:v>4</c:v>
                </c:pt>
                <c:pt idx="1">
                  <c:v>7.1126000000000005</c:v>
                </c:pt>
                <c:pt idx="2">
                  <c:v>11.6256</c:v>
                </c:pt>
                <c:pt idx="3">
                  <c:v>14.6416</c:v>
                </c:pt>
                <c:pt idx="4">
                  <c:v>18.557600000000001</c:v>
                </c:pt>
                <c:pt idx="5">
                  <c:v>21.105600000000003</c:v>
                </c:pt>
                <c:pt idx="6">
                  <c:v>24.232600000000001</c:v>
                </c:pt>
                <c:pt idx="7">
                  <c:v>29.851600000000001</c:v>
                </c:pt>
                <c:pt idx="8">
                  <c:v>33.180599999999998</c:v>
                </c:pt>
                <c:pt idx="9">
                  <c:v>33.180599999999998</c:v>
                </c:pt>
                <c:pt idx="10">
                  <c:v>33.180599999999998</c:v>
                </c:pt>
                <c:pt idx="11">
                  <c:v>47.800599999999996</c:v>
                </c:pt>
                <c:pt idx="12">
                  <c:v>50.530599999999993</c:v>
                </c:pt>
                <c:pt idx="13">
                  <c:v>55.240599999999993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4-18E4-4FDD-A8F8-EB23DF96EFE0}"/>
            </c:ext>
          </c:extLst>
        </c:ser>
        <c:ser>
          <c:idx val="7"/>
          <c:order val="6"/>
          <c:tx>
            <c:strRef>
              <c:f>Sum!$H$1</c:f>
              <c:strCache>
                <c:ptCount val="1"/>
                <c:pt idx="0">
                  <c:v>Pedro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Sum!$H$2:$H$15</c:f>
              <c:numCache>
                <c:formatCode>General</c:formatCode>
                <c:ptCount val="14"/>
                <c:pt idx="0">
                  <c:v>4</c:v>
                </c:pt>
                <c:pt idx="1">
                  <c:v>7.1129999999999995</c:v>
                </c:pt>
                <c:pt idx="2">
                  <c:v>11.132999999999999</c:v>
                </c:pt>
                <c:pt idx="3">
                  <c:v>13.683</c:v>
                </c:pt>
                <c:pt idx="4">
                  <c:v>17.312999999999999</c:v>
                </c:pt>
                <c:pt idx="5">
                  <c:v>20.073</c:v>
                </c:pt>
                <c:pt idx="6">
                  <c:v>22.243000000000002</c:v>
                </c:pt>
                <c:pt idx="7">
                  <c:v>25.073</c:v>
                </c:pt>
                <c:pt idx="8">
                  <c:v>27.402999999999999</c:v>
                </c:pt>
                <c:pt idx="9">
                  <c:v>27.402999999999999</c:v>
                </c:pt>
                <c:pt idx="10">
                  <c:v>27.402999999999999</c:v>
                </c:pt>
                <c:pt idx="11">
                  <c:v>31.613</c:v>
                </c:pt>
                <c:pt idx="12">
                  <c:v>32.533000000000001</c:v>
                </c:pt>
                <c:pt idx="13">
                  <c:v>39.753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8E4-4FDD-A8F8-EB23DF96EF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7972763"/>
        <c:axId val="510441218"/>
      </c:barChart>
      <c:lineChart>
        <c:grouping val="standard"/>
        <c:varyColors val="1"/>
        <c:ser>
          <c:idx val="1"/>
          <c:order val="0"/>
          <c:tx>
            <c:strRef>
              <c:f>Sum!$B$1</c:f>
              <c:strCache>
                <c:ptCount val="1"/>
                <c:pt idx="0">
                  <c:v>Budget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Sum!$B$2:$B$15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8E4-4FDD-A8F8-EB23DF96EFE0}"/>
            </c:ext>
          </c:extLst>
        </c:ser>
        <c:ser>
          <c:idx val="2"/>
          <c:order val="1"/>
          <c:tx>
            <c:strRef>
              <c:f>Sum!$C$1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Sum!$C$2:$C$15</c:f>
              <c:numCache>
                <c:formatCode>General</c:formatCode>
                <c:ptCount val="14"/>
                <c:pt idx="0">
                  <c:v>4</c:v>
                </c:pt>
                <c:pt idx="1">
                  <c:v>7.0571200000000003</c:v>
                </c:pt>
                <c:pt idx="2">
                  <c:v>11.293720000000002</c:v>
                </c:pt>
                <c:pt idx="3">
                  <c:v>14.366919999999999</c:v>
                </c:pt>
                <c:pt idx="4">
                  <c:v>18.06212</c:v>
                </c:pt>
                <c:pt idx="5">
                  <c:v>21.115720000000003</c:v>
                </c:pt>
                <c:pt idx="6">
                  <c:v>24.643120000000003</c:v>
                </c:pt>
                <c:pt idx="7">
                  <c:v>28.718920000000004</c:v>
                </c:pt>
                <c:pt idx="8">
                  <c:v>31.884719999999998</c:v>
                </c:pt>
                <c:pt idx="9">
                  <c:v>32.512719999999995</c:v>
                </c:pt>
                <c:pt idx="10">
                  <c:v>35.172719999999998</c:v>
                </c:pt>
                <c:pt idx="11">
                  <c:v>43.332720000000002</c:v>
                </c:pt>
                <c:pt idx="12">
                  <c:v>46.982719999999993</c:v>
                </c:pt>
                <c:pt idx="13">
                  <c:v>52.246720000000003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E4-4FDD-A8F8-EB23DF96EF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7972763"/>
        <c:axId val="510441218"/>
      </c:lineChart>
      <c:catAx>
        <c:axId val="19579727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400"/>
                  <a:t>Week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10441218"/>
        <c:crosses val="autoZero"/>
        <c:auto val="1"/>
        <c:lblAlgn val="ctr"/>
        <c:lblOffset val="100"/>
        <c:noMultiLvlLbl val="1"/>
      </c:catAx>
      <c:valAx>
        <c:axId val="51044121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400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579727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zero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6715124" cy="3619500"/>
    <xdr:graphicFrame macro="">
      <xdr:nvGraphicFramePr>
        <xdr:cNvPr id="2" name="LogChart">
          <a:extLst>
            <a:ext uri="{FF2B5EF4-FFF2-40B4-BE49-F238E27FC236}">
              <a16:creationId xmlns:a16="http://schemas.microsoft.com/office/drawing/2014/main" id="{0B0659AA-22F5-4D41-80D3-5C2E23F840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T100"/>
  <sheetViews>
    <sheetView workbookViewId="0">
      <pane ySplit="1" topLeftCell="A2" activePane="bottomLeft" state="frozen"/>
      <selection activeCell="E5" sqref="E5"/>
      <selection pane="bottomLeft" activeCell="F28" sqref="F28"/>
    </sheetView>
  </sheetViews>
  <sheetFormatPr baseColWidth="10" defaultColWidth="17.28515625" defaultRowHeight="15.75" customHeight="1" x14ac:dyDescent="0.2"/>
  <cols>
    <col min="1" max="1" width="7.140625" customWidth="1"/>
    <col min="2" max="2" width="8.7109375" customWidth="1"/>
    <col min="3" max="3" width="9.42578125" customWidth="1"/>
    <col min="4" max="4" width="59" customWidth="1"/>
    <col min="5" max="5" width="7.28515625" bestFit="1" customWidth="1"/>
  </cols>
  <sheetData>
    <row r="1" spans="1:20" s="15" customFormat="1" ht="15.75" customHeight="1" x14ac:dyDescent="0.25">
      <c r="A1" s="11" t="s">
        <v>0</v>
      </c>
      <c r="B1" s="12" t="s">
        <v>1</v>
      </c>
      <c r="C1" s="12" t="s">
        <v>2</v>
      </c>
      <c r="D1" s="13" t="s">
        <v>3</v>
      </c>
      <c r="E1" s="11" t="s">
        <v>4</v>
      </c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</row>
    <row r="2" spans="1:20" ht="15.75" customHeight="1" x14ac:dyDescent="0.25">
      <c r="A2" s="8">
        <v>1</v>
      </c>
      <c r="B2" s="9">
        <v>44117</v>
      </c>
      <c r="C2" s="9">
        <f t="shared" ref="C2:C15" si="0">B2+6</f>
        <v>44123</v>
      </c>
      <c r="D2" s="10" t="s">
        <v>5</v>
      </c>
      <c r="E2" s="16">
        <f>Burak!E2+Ângelo!E2+Alvar!E2+Jan!E2+Pedro!E2</f>
        <v>20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1:20" ht="31.5" x14ac:dyDescent="0.25">
      <c r="A3" s="16">
        <v>2</v>
      </c>
      <c r="B3" s="17">
        <f t="shared" ref="B3:B15" si="1">B2+7</f>
        <v>44124</v>
      </c>
      <c r="C3" s="17">
        <f t="shared" si="0"/>
        <v>44130</v>
      </c>
      <c r="D3" s="20" t="s">
        <v>6</v>
      </c>
      <c r="E3" s="16">
        <f>Burak!E3+Ângelo!E3+Alvar!E3+Jan!E3+Pedro!E3</f>
        <v>15.285600000000001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 ht="31.5" x14ac:dyDescent="0.25">
      <c r="A4" s="16">
        <v>3</v>
      </c>
      <c r="B4" s="17">
        <f t="shared" si="1"/>
        <v>44131</v>
      </c>
      <c r="C4" s="17">
        <f t="shared" si="0"/>
        <v>44137</v>
      </c>
      <c r="D4" s="20" t="s">
        <v>7</v>
      </c>
      <c r="E4" s="16">
        <f>Burak!E4+Ângelo!E4+Alvar!E4+Jan!E4+Pedro!E4</f>
        <v>21.182999999999996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spans="1:20" x14ac:dyDescent="0.25">
      <c r="A5" s="16">
        <v>4</v>
      </c>
      <c r="B5" s="17">
        <f t="shared" si="1"/>
        <v>44138</v>
      </c>
      <c r="C5" s="17">
        <f t="shared" si="0"/>
        <v>44144</v>
      </c>
      <c r="D5" s="20" t="s">
        <v>8</v>
      </c>
      <c r="E5" s="16">
        <f>Burak!E5+Ângelo!E5+Alvar!E5+Jan!E5+Pedro!E5</f>
        <v>15.366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 spans="1:20" ht="31.5" x14ac:dyDescent="0.25">
      <c r="A6" s="16">
        <v>5</v>
      </c>
      <c r="B6" s="17">
        <f t="shared" si="1"/>
        <v>44145</v>
      </c>
      <c r="C6" s="17">
        <f t="shared" si="0"/>
        <v>44151</v>
      </c>
      <c r="D6" s="20" t="s">
        <v>9</v>
      </c>
      <c r="E6" s="16">
        <f>Burak!E6+Ângelo!E6+Alvar!E6+Jan!E6+Pedro!E6</f>
        <v>18.475999999999999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</row>
    <row r="7" spans="1:20" ht="63" x14ac:dyDescent="0.25">
      <c r="A7" s="16">
        <v>6</v>
      </c>
      <c r="B7" s="17">
        <f t="shared" si="1"/>
        <v>44152</v>
      </c>
      <c r="C7" s="17">
        <f t="shared" si="0"/>
        <v>44158</v>
      </c>
      <c r="D7" s="20" t="s">
        <v>10</v>
      </c>
      <c r="E7" s="16">
        <f>Burak!E7+Ângelo!E7+Alvar!E7+Jan!E7+Pedro!E7</f>
        <v>15.268000000000001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</row>
    <row r="8" spans="1:20" ht="31.5" x14ac:dyDescent="0.25">
      <c r="A8" s="16">
        <v>7</v>
      </c>
      <c r="B8" s="17">
        <f t="shared" si="1"/>
        <v>44159</v>
      </c>
      <c r="C8" s="17">
        <f t="shared" si="0"/>
        <v>44165</v>
      </c>
      <c r="D8" s="10" t="s">
        <v>11</v>
      </c>
      <c r="E8" s="16">
        <f>Burak!E8+Ângelo!E8+Alvar!E8+Jan!E8+Pedro!E8</f>
        <v>17.637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</row>
    <row r="9" spans="1:20" ht="15.75" customHeight="1" x14ac:dyDescent="0.25">
      <c r="A9" s="16">
        <v>8</v>
      </c>
      <c r="B9" s="17">
        <f t="shared" si="1"/>
        <v>44166</v>
      </c>
      <c r="C9" s="17">
        <f t="shared" si="0"/>
        <v>44172</v>
      </c>
      <c r="D9" s="10" t="s">
        <v>12</v>
      </c>
      <c r="E9" s="16">
        <f>Burak!E9+Ângelo!E9+Alvar!E9+Jan!E9+Pedro!E9</f>
        <v>20.378999999999998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</row>
    <row r="10" spans="1:20" ht="15.75" customHeight="1" x14ac:dyDescent="0.25">
      <c r="A10" s="16">
        <v>9</v>
      </c>
      <c r="B10" s="17">
        <f t="shared" si="1"/>
        <v>44173</v>
      </c>
      <c r="C10" s="17">
        <f t="shared" si="0"/>
        <v>44179</v>
      </c>
      <c r="D10" s="20" t="s">
        <v>101</v>
      </c>
      <c r="E10" s="16">
        <f>Burak!E10+Ângelo!E10+Alvar!E10+Jan!E10+Pedro!E10</f>
        <v>15.829000000000002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</row>
    <row r="11" spans="1:20" ht="15.75" customHeight="1" x14ac:dyDescent="0.25">
      <c r="A11" s="16">
        <v>10</v>
      </c>
      <c r="B11" s="17">
        <f t="shared" si="1"/>
        <v>44180</v>
      </c>
      <c r="C11" s="17">
        <f t="shared" si="0"/>
        <v>44186</v>
      </c>
      <c r="D11" s="20" t="s">
        <v>102</v>
      </c>
      <c r="E11" s="16">
        <f>Burak!E11+Ângelo!E11+Alvar!E11+Jan!E11+Pedro!E11</f>
        <v>3.14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20" ht="15.75" customHeight="1" x14ac:dyDescent="0.25">
      <c r="A12" s="16">
        <v>11</v>
      </c>
      <c r="B12" s="17">
        <f t="shared" si="1"/>
        <v>44187</v>
      </c>
      <c r="C12" s="17">
        <f t="shared" si="0"/>
        <v>44193</v>
      </c>
      <c r="D12" s="20" t="s">
        <v>103</v>
      </c>
      <c r="E12" s="16">
        <f>Burak!E12+Ângelo!E12+Alvar!E12+Jan!E12+Pedro!E12</f>
        <v>13.3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</row>
    <row r="13" spans="1:20" ht="15.75" customHeight="1" x14ac:dyDescent="0.25">
      <c r="A13" s="16">
        <v>12</v>
      </c>
      <c r="B13" s="17">
        <f t="shared" si="1"/>
        <v>44194</v>
      </c>
      <c r="C13" s="17">
        <f t="shared" si="0"/>
        <v>44200</v>
      </c>
      <c r="D13" s="20" t="s">
        <v>103</v>
      </c>
      <c r="E13" s="16">
        <f>Burak!E13+Ângelo!E13+Alvar!E13+Jan!E13+Pedro!E13</f>
        <v>40.799999999999997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 spans="1:20" ht="15.75" customHeight="1" x14ac:dyDescent="0.25">
      <c r="A14" s="16">
        <v>13</v>
      </c>
      <c r="B14" s="17">
        <f t="shared" si="1"/>
        <v>44201</v>
      </c>
      <c r="C14" s="17">
        <f t="shared" si="0"/>
        <v>44207</v>
      </c>
      <c r="D14" s="20" t="s">
        <v>104</v>
      </c>
      <c r="E14" s="16">
        <f>Burak!E14+Ângelo!E14+Alvar!E14+Jan!E14+Pedro!E14</f>
        <v>18.250000000000004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1:20" ht="15.75" customHeight="1" x14ac:dyDescent="0.25">
      <c r="A15" s="16">
        <v>14</v>
      </c>
      <c r="B15" s="17">
        <f t="shared" si="1"/>
        <v>44208</v>
      </c>
      <c r="C15" s="17">
        <f t="shared" si="0"/>
        <v>44214</v>
      </c>
      <c r="D15" s="20" t="s">
        <v>105</v>
      </c>
      <c r="E15" s="16">
        <f>Burak!E15+Ângelo!E15+Alvar!E15+Jan!E15+Pedro!E15</f>
        <v>26.32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</row>
    <row r="16" spans="1:20" ht="15.75" customHeight="1" x14ac:dyDescent="0.25">
      <c r="A16" s="3"/>
      <c r="B16" s="4"/>
      <c r="C16" s="4"/>
      <c r="D16" s="5" t="s">
        <v>13</v>
      </c>
      <c r="E16" s="18">
        <f>SUM(E2:E15)</f>
        <v>261.23359999999997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</row>
    <row r="17" spans="1:20" ht="15.75" customHeight="1" x14ac:dyDescent="0.25">
      <c r="A17" s="3"/>
      <c r="B17" s="4"/>
      <c r="C17" s="4"/>
      <c r="D17" s="1"/>
      <c r="E17" s="3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</row>
    <row r="18" spans="1:20" ht="15.75" customHeight="1" x14ac:dyDescent="0.25">
      <c r="A18" s="3"/>
      <c r="B18" s="4"/>
      <c r="C18" s="4"/>
      <c r="D18" s="1"/>
      <c r="E18" s="3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</row>
    <row r="19" spans="1:20" ht="15.75" customHeight="1" x14ac:dyDescent="0.25">
      <c r="A19" s="3"/>
      <c r="B19" s="4"/>
      <c r="C19" s="4"/>
      <c r="D19" s="1"/>
      <c r="E19" s="3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</row>
    <row r="20" spans="1:20" ht="15.75" customHeight="1" x14ac:dyDescent="0.25">
      <c r="A20" s="3"/>
      <c r="B20" s="4"/>
      <c r="C20" s="4"/>
      <c r="D20" s="1"/>
      <c r="E20" s="3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</row>
    <row r="21" spans="1:20" ht="15.75" customHeight="1" x14ac:dyDescent="0.25">
      <c r="A21" s="3"/>
      <c r="B21" s="4"/>
      <c r="C21" s="4"/>
      <c r="D21" s="1"/>
      <c r="E21" s="3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</row>
    <row r="22" spans="1:20" ht="15.75" customHeight="1" x14ac:dyDescent="0.25">
      <c r="A22" s="3"/>
      <c r="B22" s="4"/>
      <c r="C22" s="4"/>
      <c r="D22" s="1"/>
      <c r="E22" s="3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</row>
    <row r="23" spans="1:20" ht="15.75" customHeight="1" x14ac:dyDescent="0.25">
      <c r="A23" s="3"/>
      <c r="B23" s="4"/>
      <c r="C23" s="4"/>
      <c r="D23" s="1"/>
      <c r="E23" s="3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</row>
    <row r="24" spans="1:20" ht="15.75" customHeight="1" x14ac:dyDescent="0.25">
      <c r="A24" s="3"/>
      <c r="B24" s="4"/>
      <c r="C24" s="4"/>
      <c r="D24" s="1"/>
      <c r="E24" s="3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 ht="15.75" customHeight="1" x14ac:dyDescent="0.25">
      <c r="A25" s="3"/>
      <c r="B25" s="4"/>
      <c r="C25" s="4"/>
      <c r="D25" s="1"/>
      <c r="E25" s="3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ht="15.75" customHeight="1" x14ac:dyDescent="0.25">
      <c r="A26" s="3"/>
      <c r="B26" s="4"/>
      <c r="C26" s="4"/>
      <c r="D26" s="1"/>
      <c r="E26" s="3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ht="15.75" customHeight="1" x14ac:dyDescent="0.25">
      <c r="A27" s="3"/>
      <c r="B27" s="4"/>
      <c r="C27" s="4"/>
      <c r="D27" s="1"/>
      <c r="E27" s="3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 ht="15.75" customHeight="1" x14ac:dyDescent="0.25">
      <c r="A28" s="3"/>
      <c r="B28" s="4"/>
      <c r="C28" s="4"/>
      <c r="D28" s="1"/>
      <c r="E28" s="3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</row>
    <row r="29" spans="1:20" ht="15.75" customHeight="1" x14ac:dyDescent="0.25">
      <c r="A29" s="3"/>
      <c r="B29" s="4"/>
      <c r="C29" s="4"/>
      <c r="D29" s="1"/>
      <c r="E29" s="3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</row>
    <row r="30" spans="1:20" x14ac:dyDescent="0.25">
      <c r="A30" s="3"/>
      <c r="B30" s="4"/>
      <c r="C30" s="4"/>
      <c r="D30" s="1"/>
      <c r="E30" s="3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</row>
    <row r="31" spans="1:20" x14ac:dyDescent="0.25">
      <c r="A31" s="3"/>
      <c r="B31" s="4"/>
      <c r="C31" s="4"/>
      <c r="D31" s="1"/>
      <c r="E31" s="3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</row>
    <row r="32" spans="1:20" x14ac:dyDescent="0.25">
      <c r="A32" s="3"/>
      <c r="B32" s="4"/>
      <c r="C32" s="4"/>
      <c r="D32" s="1"/>
      <c r="E32" s="3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</row>
    <row r="33" spans="1:20" x14ac:dyDescent="0.25">
      <c r="A33" s="3"/>
      <c r="B33" s="4"/>
      <c r="C33" s="4"/>
      <c r="D33" s="1"/>
      <c r="E33" s="3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</row>
    <row r="34" spans="1:20" x14ac:dyDescent="0.25">
      <c r="A34" s="3"/>
      <c r="B34" s="4"/>
      <c r="C34" s="4"/>
      <c r="D34" s="1"/>
      <c r="E34" s="3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</row>
    <row r="35" spans="1:20" x14ac:dyDescent="0.25">
      <c r="A35" s="3"/>
      <c r="B35" s="4"/>
      <c r="C35" s="4"/>
      <c r="D35" s="1"/>
      <c r="E35" s="3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</row>
    <row r="36" spans="1:20" x14ac:dyDescent="0.25">
      <c r="A36" s="3"/>
      <c r="B36" s="4"/>
      <c r="C36" s="4"/>
      <c r="D36" s="1"/>
      <c r="E36" s="3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</row>
    <row r="37" spans="1:20" x14ac:dyDescent="0.25">
      <c r="A37" s="3"/>
      <c r="B37" s="4"/>
      <c r="C37" s="4"/>
      <c r="D37" s="1"/>
      <c r="E37" s="3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</row>
    <row r="38" spans="1:20" x14ac:dyDescent="0.25">
      <c r="A38" s="3"/>
      <c r="B38" s="4"/>
      <c r="C38" s="4"/>
      <c r="D38" s="1"/>
      <c r="E38" s="3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</row>
    <row r="39" spans="1:20" x14ac:dyDescent="0.25">
      <c r="A39" s="3"/>
      <c r="B39" s="4"/>
      <c r="C39" s="4"/>
      <c r="D39" s="1"/>
      <c r="E39" s="3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</row>
    <row r="40" spans="1:20" x14ac:dyDescent="0.25">
      <c r="A40" s="3"/>
      <c r="B40" s="4"/>
      <c r="C40" s="4"/>
      <c r="D40" s="1"/>
      <c r="E40" s="3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</row>
    <row r="41" spans="1:20" x14ac:dyDescent="0.25">
      <c r="A41" s="3"/>
      <c r="B41" s="4"/>
      <c r="C41" s="4"/>
      <c r="D41" s="1"/>
      <c r="E41" s="3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</row>
    <row r="42" spans="1:20" x14ac:dyDescent="0.25">
      <c r="A42" s="3"/>
      <c r="B42" s="4"/>
      <c r="C42" s="4"/>
      <c r="D42" s="1"/>
      <c r="E42" s="3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</row>
    <row r="43" spans="1:20" x14ac:dyDescent="0.25">
      <c r="A43" s="3"/>
      <c r="B43" s="4"/>
      <c r="C43" s="4"/>
      <c r="D43" s="1"/>
      <c r="E43" s="3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</row>
    <row r="44" spans="1:20" x14ac:dyDescent="0.25">
      <c r="A44" s="3"/>
      <c r="B44" s="4"/>
      <c r="C44" s="4"/>
      <c r="D44" s="1"/>
      <c r="E44" s="3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</row>
    <row r="45" spans="1:20" x14ac:dyDescent="0.25">
      <c r="A45" s="3"/>
      <c r="B45" s="4"/>
      <c r="C45" s="4"/>
      <c r="D45" s="1"/>
      <c r="E45" s="3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</row>
    <row r="46" spans="1:20" x14ac:dyDescent="0.25">
      <c r="A46" s="3"/>
      <c r="B46" s="4"/>
      <c r="C46" s="4"/>
      <c r="D46" s="1"/>
      <c r="E46" s="3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</row>
    <row r="47" spans="1:20" x14ac:dyDescent="0.25">
      <c r="A47" s="3"/>
      <c r="B47" s="4"/>
      <c r="C47" s="4"/>
      <c r="D47" s="1"/>
      <c r="E47" s="3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</row>
    <row r="48" spans="1:20" x14ac:dyDescent="0.25">
      <c r="A48" s="3"/>
      <c r="B48" s="4"/>
      <c r="C48" s="4"/>
      <c r="D48" s="1"/>
      <c r="E48" s="3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</row>
    <row r="49" spans="1:20" x14ac:dyDescent="0.25">
      <c r="A49" s="3"/>
      <c r="B49" s="4"/>
      <c r="C49" s="4"/>
      <c r="D49" s="1"/>
      <c r="E49" s="3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</row>
    <row r="50" spans="1:20" x14ac:dyDescent="0.25">
      <c r="A50" s="3"/>
      <c r="B50" s="4"/>
      <c r="C50" s="4"/>
      <c r="D50" s="1"/>
      <c r="E50" s="3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</row>
    <row r="51" spans="1:20" x14ac:dyDescent="0.25">
      <c r="A51" s="3"/>
      <c r="B51" s="4"/>
      <c r="C51" s="4"/>
      <c r="D51" s="1"/>
      <c r="E51" s="3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</row>
    <row r="52" spans="1:20" x14ac:dyDescent="0.25">
      <c r="A52" s="3"/>
      <c r="B52" s="4"/>
      <c r="C52" s="4"/>
      <c r="D52" s="1"/>
      <c r="E52" s="3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</row>
    <row r="53" spans="1:20" x14ac:dyDescent="0.25">
      <c r="A53" s="3"/>
      <c r="B53" s="4"/>
      <c r="C53" s="4"/>
      <c r="D53" s="1"/>
      <c r="E53" s="3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</row>
    <row r="54" spans="1:20" x14ac:dyDescent="0.25">
      <c r="A54" s="3"/>
      <c r="B54" s="4"/>
      <c r="C54" s="4"/>
      <c r="D54" s="1"/>
      <c r="E54" s="3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</row>
    <row r="55" spans="1:20" x14ac:dyDescent="0.25">
      <c r="A55" s="3"/>
      <c r="B55" s="4"/>
      <c r="C55" s="4"/>
      <c r="D55" s="1"/>
      <c r="E55" s="3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</row>
    <row r="56" spans="1:20" x14ac:dyDescent="0.25">
      <c r="A56" s="3"/>
      <c r="B56" s="4"/>
      <c r="C56" s="4"/>
      <c r="D56" s="1"/>
      <c r="E56" s="3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</row>
    <row r="57" spans="1:20" x14ac:dyDescent="0.25">
      <c r="A57" s="3"/>
      <c r="B57" s="4"/>
      <c r="C57" s="4"/>
      <c r="D57" s="1"/>
      <c r="E57" s="3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</row>
    <row r="58" spans="1:20" x14ac:dyDescent="0.25">
      <c r="A58" s="3"/>
      <c r="B58" s="4"/>
      <c r="C58" s="4"/>
      <c r="D58" s="1"/>
      <c r="E58" s="3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</row>
    <row r="59" spans="1:20" x14ac:dyDescent="0.25">
      <c r="A59" s="3"/>
      <c r="B59" s="4"/>
      <c r="C59" s="4"/>
      <c r="D59" s="1"/>
      <c r="E59" s="3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</row>
    <row r="60" spans="1:20" x14ac:dyDescent="0.25">
      <c r="A60" s="3"/>
      <c r="B60" s="4"/>
      <c r="C60" s="4"/>
      <c r="D60" s="1"/>
      <c r="E60" s="3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</row>
    <row r="61" spans="1:20" x14ac:dyDescent="0.25">
      <c r="A61" s="3"/>
      <c r="B61" s="4"/>
      <c r="C61" s="4"/>
      <c r="D61" s="1"/>
      <c r="E61" s="3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</row>
    <row r="62" spans="1:20" x14ac:dyDescent="0.25">
      <c r="A62" s="3"/>
      <c r="B62" s="4"/>
      <c r="C62" s="4"/>
      <c r="D62" s="1"/>
      <c r="E62" s="3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</row>
    <row r="63" spans="1:20" x14ac:dyDescent="0.25">
      <c r="A63" s="3"/>
      <c r="B63" s="4"/>
      <c r="C63" s="4"/>
      <c r="D63" s="1"/>
      <c r="E63" s="3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</row>
    <row r="64" spans="1:20" x14ac:dyDescent="0.25">
      <c r="A64" s="3"/>
      <c r="B64" s="4"/>
      <c r="C64" s="4"/>
      <c r="D64" s="1"/>
      <c r="E64" s="3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</row>
    <row r="65" spans="1:20" x14ac:dyDescent="0.25">
      <c r="A65" s="3"/>
      <c r="B65" s="4"/>
      <c r="C65" s="4"/>
      <c r="D65" s="1"/>
      <c r="E65" s="3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</row>
    <row r="66" spans="1:20" x14ac:dyDescent="0.25">
      <c r="A66" s="3"/>
      <c r="B66" s="4"/>
      <c r="C66" s="4"/>
      <c r="D66" s="1"/>
      <c r="E66" s="3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</row>
    <row r="67" spans="1:20" x14ac:dyDescent="0.25">
      <c r="A67" s="3"/>
      <c r="B67" s="4"/>
      <c r="C67" s="4"/>
      <c r="D67" s="1"/>
      <c r="E67" s="3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</row>
    <row r="68" spans="1:20" x14ac:dyDescent="0.25">
      <c r="A68" s="3"/>
      <c r="B68" s="4"/>
      <c r="C68" s="4"/>
      <c r="D68" s="1"/>
      <c r="E68" s="3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</row>
    <row r="69" spans="1:20" x14ac:dyDescent="0.25">
      <c r="A69" s="3"/>
      <c r="B69" s="4"/>
      <c r="C69" s="4"/>
      <c r="D69" s="1"/>
      <c r="E69" s="3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</row>
    <row r="70" spans="1:20" x14ac:dyDescent="0.25">
      <c r="A70" s="3"/>
      <c r="B70" s="4"/>
      <c r="C70" s="4"/>
      <c r="D70" s="1"/>
      <c r="E70" s="3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</row>
    <row r="71" spans="1:20" x14ac:dyDescent="0.25">
      <c r="A71" s="3"/>
      <c r="B71" s="4"/>
      <c r="C71" s="4"/>
      <c r="D71" s="1"/>
      <c r="E71" s="3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</row>
    <row r="72" spans="1:20" x14ac:dyDescent="0.25">
      <c r="A72" s="3"/>
      <c r="B72" s="4"/>
      <c r="C72" s="4"/>
      <c r="D72" s="1"/>
      <c r="E72" s="3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</row>
    <row r="73" spans="1:20" x14ac:dyDescent="0.25">
      <c r="A73" s="3"/>
      <c r="B73" s="4"/>
      <c r="C73" s="4"/>
      <c r="D73" s="1"/>
      <c r="E73" s="3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</row>
    <row r="74" spans="1:20" x14ac:dyDescent="0.25">
      <c r="A74" s="3"/>
      <c r="B74" s="4"/>
      <c r="C74" s="4"/>
      <c r="D74" s="1"/>
      <c r="E74" s="3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</row>
    <row r="75" spans="1:20" x14ac:dyDescent="0.25">
      <c r="A75" s="3"/>
      <c r="B75" s="4"/>
      <c r="C75" s="4"/>
      <c r="D75" s="1"/>
      <c r="E75" s="3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</row>
    <row r="76" spans="1:20" x14ac:dyDescent="0.25">
      <c r="A76" s="3"/>
      <c r="B76" s="4"/>
      <c r="C76" s="4"/>
      <c r="D76" s="1"/>
      <c r="E76" s="3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</row>
    <row r="77" spans="1:20" x14ac:dyDescent="0.25">
      <c r="A77" s="3"/>
      <c r="B77" s="4"/>
      <c r="C77" s="4"/>
      <c r="D77" s="1"/>
      <c r="E77" s="3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</row>
    <row r="78" spans="1:20" x14ac:dyDescent="0.25">
      <c r="A78" s="3"/>
      <c r="B78" s="4"/>
      <c r="C78" s="4"/>
      <c r="D78" s="1"/>
      <c r="E78" s="3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</row>
    <row r="79" spans="1:20" x14ac:dyDescent="0.25">
      <c r="A79" s="3"/>
      <c r="B79" s="4"/>
      <c r="C79" s="4"/>
      <c r="D79" s="1"/>
      <c r="E79" s="3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</row>
    <row r="80" spans="1:20" x14ac:dyDescent="0.25">
      <c r="A80" s="3"/>
      <c r="B80" s="4"/>
      <c r="C80" s="4"/>
      <c r="D80" s="1"/>
      <c r="E80" s="3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</row>
    <row r="81" spans="1:20" x14ac:dyDescent="0.25">
      <c r="A81" s="3"/>
      <c r="B81" s="4"/>
      <c r="C81" s="4"/>
      <c r="D81" s="1"/>
      <c r="E81" s="3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</row>
    <row r="82" spans="1:20" x14ac:dyDescent="0.25">
      <c r="A82" s="3"/>
      <c r="B82" s="4"/>
      <c r="C82" s="4"/>
      <c r="D82" s="1"/>
      <c r="E82" s="3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</row>
    <row r="83" spans="1:20" x14ac:dyDescent="0.25">
      <c r="A83" s="3"/>
      <c r="B83" s="4"/>
      <c r="C83" s="4"/>
      <c r="D83" s="1"/>
      <c r="E83" s="3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</row>
    <row r="84" spans="1:20" x14ac:dyDescent="0.25">
      <c r="A84" s="3"/>
      <c r="B84" s="4"/>
      <c r="C84" s="4"/>
      <c r="D84" s="1"/>
      <c r="E84" s="3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</row>
    <row r="85" spans="1:20" x14ac:dyDescent="0.25">
      <c r="A85" s="3"/>
      <c r="B85" s="4"/>
      <c r="C85" s="4"/>
      <c r="D85" s="1"/>
      <c r="E85" s="3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</row>
    <row r="86" spans="1:20" x14ac:dyDescent="0.25">
      <c r="A86" s="3"/>
      <c r="B86" s="4"/>
      <c r="C86" s="4"/>
      <c r="D86" s="1"/>
      <c r="E86" s="3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</row>
    <row r="87" spans="1:20" x14ac:dyDescent="0.25">
      <c r="A87" s="3"/>
      <c r="B87" s="4"/>
      <c r="C87" s="4"/>
      <c r="D87" s="1"/>
      <c r="E87" s="3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</row>
    <row r="88" spans="1:20" x14ac:dyDescent="0.25">
      <c r="A88" s="3"/>
      <c r="B88" s="4"/>
      <c r="C88" s="4"/>
      <c r="D88" s="1"/>
      <c r="E88" s="3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</row>
    <row r="89" spans="1:20" x14ac:dyDescent="0.25">
      <c r="A89" s="3"/>
      <c r="B89" s="4"/>
      <c r="C89" s="4"/>
      <c r="D89" s="1"/>
      <c r="E89" s="3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</row>
    <row r="90" spans="1:20" x14ac:dyDescent="0.25">
      <c r="A90" s="3"/>
      <c r="B90" s="4"/>
      <c r="C90" s="4"/>
      <c r="D90" s="1"/>
      <c r="E90" s="3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</row>
    <row r="91" spans="1:20" x14ac:dyDescent="0.25">
      <c r="A91" s="3"/>
      <c r="B91" s="4"/>
      <c r="C91" s="4"/>
      <c r="D91" s="1"/>
      <c r="E91" s="3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</row>
    <row r="92" spans="1:20" x14ac:dyDescent="0.25">
      <c r="A92" s="3"/>
      <c r="B92" s="4"/>
      <c r="C92" s="4"/>
      <c r="D92" s="1"/>
      <c r="E92" s="3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</row>
    <row r="93" spans="1:20" x14ac:dyDescent="0.25">
      <c r="A93" s="3"/>
      <c r="B93" s="4"/>
      <c r="C93" s="4"/>
      <c r="D93" s="1"/>
      <c r="E93" s="3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</row>
    <row r="94" spans="1:20" x14ac:dyDescent="0.25">
      <c r="A94" s="3"/>
      <c r="B94" s="4"/>
      <c r="C94" s="4"/>
      <c r="D94" s="1"/>
      <c r="E94" s="3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</row>
    <row r="95" spans="1:20" x14ac:dyDescent="0.25">
      <c r="A95" s="3"/>
      <c r="B95" s="4"/>
      <c r="C95" s="4"/>
      <c r="D95" s="1"/>
      <c r="E95" s="3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</row>
    <row r="96" spans="1:20" x14ac:dyDescent="0.25">
      <c r="A96" s="3"/>
      <c r="B96" s="4"/>
      <c r="C96" s="4"/>
      <c r="D96" s="1"/>
      <c r="E96" s="3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</row>
    <row r="97" spans="1:20" x14ac:dyDescent="0.25">
      <c r="A97" s="3"/>
      <c r="B97" s="4"/>
      <c r="C97" s="4"/>
      <c r="D97" s="1"/>
      <c r="E97" s="3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</row>
    <row r="98" spans="1:20" x14ac:dyDescent="0.25">
      <c r="A98" s="3"/>
      <c r="B98" s="4"/>
      <c r="C98" s="4"/>
      <c r="D98" s="1"/>
      <c r="E98" s="3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</row>
    <row r="99" spans="1:20" x14ac:dyDescent="0.25">
      <c r="A99" s="3"/>
      <c r="B99" s="4"/>
      <c r="C99" s="4"/>
      <c r="D99" s="1"/>
      <c r="E99" s="3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</row>
    <row r="100" spans="1:20" x14ac:dyDescent="0.25">
      <c r="A100" s="3"/>
      <c r="B100" s="4"/>
      <c r="C100" s="4"/>
      <c r="D100" s="1"/>
      <c r="E100" s="3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T100"/>
  <sheetViews>
    <sheetView workbookViewId="0">
      <pane ySplit="1" topLeftCell="A2" activePane="bottomLeft" state="frozen"/>
      <selection activeCell="D24" sqref="D24"/>
      <selection pane="bottomLeft" activeCell="G12" sqref="G12"/>
    </sheetView>
  </sheetViews>
  <sheetFormatPr baseColWidth="10" defaultColWidth="17.28515625" defaultRowHeight="15.75" customHeight="1" x14ac:dyDescent="0.2"/>
  <cols>
    <col min="1" max="1" width="7.140625" customWidth="1"/>
    <col min="2" max="3" width="8.85546875" bestFit="1" customWidth="1"/>
    <col min="4" max="4" width="59" customWidth="1"/>
    <col min="5" max="5" width="7.5703125" customWidth="1"/>
  </cols>
  <sheetData>
    <row r="1" spans="1:20" s="15" customFormat="1" ht="15.75" customHeight="1" x14ac:dyDescent="0.25">
      <c r="A1" s="11" t="s">
        <v>0</v>
      </c>
      <c r="B1" s="12" t="s">
        <v>1</v>
      </c>
      <c r="C1" s="12" t="s">
        <v>2</v>
      </c>
      <c r="D1" s="13" t="s">
        <v>3</v>
      </c>
      <c r="E1" s="11" t="s">
        <v>4</v>
      </c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</row>
    <row r="2" spans="1:20" ht="27.75" customHeight="1" x14ac:dyDescent="0.25">
      <c r="A2" s="8">
        <v>1</v>
      </c>
      <c r="B2" s="17">
        <v>44117</v>
      </c>
      <c r="C2" s="17">
        <f t="shared" ref="C2:C15" si="0">B2+6</f>
        <v>44123</v>
      </c>
      <c r="D2" s="10" t="s">
        <v>14</v>
      </c>
      <c r="E2" s="8">
        <v>4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1:20" ht="15.75" customHeight="1" x14ac:dyDescent="0.25">
      <c r="A3" s="8">
        <v>2</v>
      </c>
      <c r="B3" s="17">
        <f t="shared" ref="B3:B15" si="1">B2+7</f>
        <v>44124</v>
      </c>
      <c r="C3" s="17">
        <f t="shared" si="0"/>
        <v>44130</v>
      </c>
      <c r="D3" s="10" t="s">
        <v>15</v>
      </c>
      <c r="E3" s="8">
        <v>1.45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 ht="15.75" customHeight="1" x14ac:dyDescent="0.25">
      <c r="A4" s="8">
        <v>3</v>
      </c>
      <c r="B4" s="17">
        <f t="shared" si="1"/>
        <v>44131</v>
      </c>
      <c r="C4" s="17">
        <f t="shared" si="0"/>
        <v>44137</v>
      </c>
      <c r="D4" s="10" t="s">
        <v>16</v>
      </c>
      <c r="E4" s="8">
        <v>4.53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spans="1:20" ht="15.75" customHeight="1" x14ac:dyDescent="0.25">
      <c r="A5" s="8">
        <v>4</v>
      </c>
      <c r="B5" s="17">
        <f t="shared" si="1"/>
        <v>44138</v>
      </c>
      <c r="C5" s="17">
        <f t="shared" si="0"/>
        <v>44144</v>
      </c>
      <c r="D5" s="10" t="s">
        <v>17</v>
      </c>
      <c r="E5" s="8">
        <v>4.1500000000000004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 spans="1:20" ht="15.75" customHeight="1" x14ac:dyDescent="0.25">
      <c r="A6" s="8">
        <v>5</v>
      </c>
      <c r="B6" s="17">
        <f t="shared" si="1"/>
        <v>44145</v>
      </c>
      <c r="C6" s="17">
        <f t="shared" si="0"/>
        <v>44151</v>
      </c>
      <c r="D6" s="10" t="s">
        <v>18</v>
      </c>
      <c r="E6" s="8">
        <v>3.15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</row>
    <row r="7" spans="1:20" ht="33.75" customHeight="1" x14ac:dyDescent="0.25">
      <c r="A7" s="8">
        <v>6</v>
      </c>
      <c r="B7" s="17">
        <f t="shared" si="1"/>
        <v>44152</v>
      </c>
      <c r="C7" s="17">
        <f t="shared" si="0"/>
        <v>44158</v>
      </c>
      <c r="D7" s="10" t="s">
        <v>19</v>
      </c>
      <c r="E7" s="8">
        <v>2.5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</row>
    <row r="8" spans="1:20" ht="15.75" customHeight="1" x14ac:dyDescent="0.25">
      <c r="A8" s="8">
        <v>7</v>
      </c>
      <c r="B8" s="17">
        <f t="shared" si="1"/>
        <v>44159</v>
      </c>
      <c r="C8" s="17">
        <f>B8+13</f>
        <v>44172</v>
      </c>
      <c r="D8" s="25" t="s">
        <v>20</v>
      </c>
      <c r="E8" s="8">
        <v>4.2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</row>
    <row r="9" spans="1:20" ht="15.75" customHeight="1" x14ac:dyDescent="0.25">
      <c r="A9" s="8">
        <v>8</v>
      </c>
      <c r="B9" s="17">
        <f>B8+14</f>
        <v>44173</v>
      </c>
      <c r="C9" s="17">
        <f t="shared" si="0"/>
        <v>44179</v>
      </c>
      <c r="D9" s="10" t="s">
        <v>21</v>
      </c>
      <c r="E9" s="8">
        <v>3.1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</row>
    <row r="10" spans="1:20" ht="15.75" customHeight="1" x14ac:dyDescent="0.25">
      <c r="A10" s="8">
        <v>9</v>
      </c>
      <c r="B10" s="17">
        <f t="shared" si="1"/>
        <v>44180</v>
      </c>
      <c r="C10" s="17">
        <f t="shared" si="0"/>
        <v>44186</v>
      </c>
      <c r="D10" s="10" t="s">
        <v>22</v>
      </c>
      <c r="E10" s="28">
        <v>4.28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</row>
    <row r="11" spans="1:20" ht="15.75" customHeight="1" x14ac:dyDescent="0.25">
      <c r="A11" s="8">
        <v>10</v>
      </c>
      <c r="B11" s="17">
        <f t="shared" si="1"/>
        <v>44187</v>
      </c>
      <c r="C11" s="17">
        <f t="shared" si="0"/>
        <v>44193</v>
      </c>
      <c r="D11" s="10" t="s">
        <v>23</v>
      </c>
      <c r="E11" s="8">
        <v>0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20" ht="15.75" customHeight="1" x14ac:dyDescent="0.25">
      <c r="A12" s="8">
        <v>11</v>
      </c>
      <c r="B12" s="17">
        <f t="shared" si="1"/>
        <v>44194</v>
      </c>
      <c r="C12" s="17">
        <f t="shared" si="0"/>
        <v>44200</v>
      </c>
      <c r="D12" s="10" t="s">
        <v>98</v>
      </c>
      <c r="E12" s="8">
        <v>13.3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</row>
    <row r="13" spans="1:20" ht="15.75" customHeight="1" x14ac:dyDescent="0.25">
      <c r="A13" s="8">
        <v>12</v>
      </c>
      <c r="B13" s="17">
        <f t="shared" si="1"/>
        <v>44201</v>
      </c>
      <c r="C13" s="17">
        <f t="shared" si="0"/>
        <v>44207</v>
      </c>
      <c r="D13" s="10" t="s">
        <v>99</v>
      </c>
      <c r="E13" s="8">
        <v>2.4500000000000002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 spans="1:20" ht="15.75" customHeight="1" x14ac:dyDescent="0.25">
      <c r="A14" s="8">
        <v>13</v>
      </c>
      <c r="B14" s="17">
        <f t="shared" si="1"/>
        <v>44208</v>
      </c>
      <c r="C14" s="17">
        <f t="shared" si="0"/>
        <v>44214</v>
      </c>
      <c r="D14" s="10" t="s">
        <v>99</v>
      </c>
      <c r="E14" s="8">
        <v>5.3</v>
      </c>
      <c r="F14" s="1"/>
      <c r="G14" s="1"/>
      <c r="H14" s="1" t="s">
        <v>100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1:20" ht="15.75" customHeight="1" x14ac:dyDescent="0.25">
      <c r="A15" s="8">
        <v>14</v>
      </c>
      <c r="B15" s="17">
        <f t="shared" si="1"/>
        <v>44215</v>
      </c>
      <c r="C15" s="17">
        <f t="shared" si="0"/>
        <v>44221</v>
      </c>
      <c r="D15" s="10" t="s">
        <v>45</v>
      </c>
      <c r="E15" s="8">
        <v>4.53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</row>
    <row r="16" spans="1:20" ht="15.75" customHeight="1" x14ac:dyDescent="0.25">
      <c r="A16" s="3"/>
      <c r="B16" s="4"/>
      <c r="C16" s="4"/>
      <c r="D16" s="5" t="s">
        <v>13</v>
      </c>
      <c r="E16" s="2">
        <f>SUM(E2:E15)</f>
        <v>56.940000000000005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</row>
    <row r="17" spans="1:20" ht="15.75" customHeight="1" x14ac:dyDescent="0.25">
      <c r="A17" s="3"/>
      <c r="B17" s="4"/>
      <c r="C17" s="4"/>
      <c r="D17" s="1"/>
      <c r="E17" s="3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</row>
    <row r="18" spans="1:20" ht="15.75" customHeight="1" x14ac:dyDescent="0.25">
      <c r="A18" s="3"/>
      <c r="B18" s="4"/>
      <c r="C18" s="4"/>
      <c r="D18" s="1"/>
      <c r="E18" s="3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</row>
    <row r="19" spans="1:20" ht="15.75" customHeight="1" x14ac:dyDescent="0.25">
      <c r="A19" s="3"/>
      <c r="B19" s="4"/>
      <c r="C19" s="4"/>
      <c r="D19" s="1"/>
      <c r="E19" s="3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</row>
    <row r="20" spans="1:20" ht="15.75" customHeight="1" x14ac:dyDescent="0.25">
      <c r="A20" s="3"/>
      <c r="B20" s="4"/>
      <c r="C20" s="4"/>
      <c r="D20" s="1"/>
      <c r="E20" s="3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</row>
    <row r="21" spans="1:20" ht="15.75" customHeight="1" x14ac:dyDescent="0.25">
      <c r="A21" s="3"/>
      <c r="B21" s="4"/>
      <c r="C21" s="4"/>
      <c r="D21" s="1"/>
      <c r="E21" s="3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</row>
    <row r="22" spans="1:20" ht="15.75" customHeight="1" x14ac:dyDescent="0.25">
      <c r="A22" s="3"/>
      <c r="B22" s="4"/>
      <c r="C22" s="4"/>
      <c r="D22" s="1"/>
      <c r="E22" s="3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</row>
    <row r="23" spans="1:20" ht="15.75" customHeight="1" x14ac:dyDescent="0.25">
      <c r="A23" s="3"/>
      <c r="B23" s="4"/>
      <c r="C23" s="4"/>
      <c r="D23" s="1"/>
      <c r="E23" s="3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</row>
    <row r="24" spans="1:20" ht="15.75" customHeight="1" x14ac:dyDescent="0.25">
      <c r="A24" s="3"/>
      <c r="B24" s="4"/>
      <c r="C24" s="4"/>
      <c r="D24" s="1"/>
      <c r="E24" s="3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 ht="15.75" customHeight="1" x14ac:dyDescent="0.25">
      <c r="A25" s="3"/>
      <c r="B25" s="4"/>
      <c r="C25" s="4"/>
      <c r="D25" s="1"/>
      <c r="E25" s="3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ht="15.75" customHeight="1" x14ac:dyDescent="0.25">
      <c r="A26" s="3"/>
      <c r="B26" s="4"/>
      <c r="C26" s="4"/>
      <c r="D26" s="1"/>
      <c r="E26" s="3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ht="15.75" customHeight="1" x14ac:dyDescent="0.25">
      <c r="A27" s="3"/>
      <c r="B27" s="4"/>
      <c r="C27" s="4"/>
      <c r="D27" s="1"/>
      <c r="E27" s="3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 ht="15.75" customHeight="1" x14ac:dyDescent="0.25">
      <c r="A28" s="3"/>
      <c r="B28" s="4"/>
      <c r="C28" s="4"/>
      <c r="D28" s="1"/>
      <c r="E28" s="3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</row>
    <row r="29" spans="1:20" ht="15.75" customHeight="1" x14ac:dyDescent="0.25">
      <c r="A29" s="3"/>
      <c r="B29" s="4"/>
      <c r="C29" s="4"/>
      <c r="D29" s="1"/>
      <c r="E29" s="3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</row>
    <row r="30" spans="1:20" x14ac:dyDescent="0.25">
      <c r="A30" s="3"/>
      <c r="B30" s="4"/>
      <c r="C30" s="4"/>
      <c r="D30" s="1"/>
      <c r="E30" s="3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</row>
    <row r="31" spans="1:20" x14ac:dyDescent="0.25">
      <c r="A31" s="3"/>
      <c r="B31" s="4"/>
      <c r="C31" s="4"/>
      <c r="D31" s="1"/>
      <c r="E31" s="3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</row>
    <row r="32" spans="1:20" x14ac:dyDescent="0.25">
      <c r="A32" s="3"/>
      <c r="B32" s="4"/>
      <c r="C32" s="4"/>
      <c r="D32" s="1"/>
      <c r="E32" s="3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</row>
    <row r="33" spans="1:20" x14ac:dyDescent="0.25">
      <c r="A33" s="3"/>
      <c r="B33" s="4"/>
      <c r="C33" s="4"/>
      <c r="D33" s="1"/>
      <c r="E33" s="3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</row>
    <row r="34" spans="1:20" x14ac:dyDescent="0.25">
      <c r="A34" s="3"/>
      <c r="B34" s="4"/>
      <c r="C34" s="4"/>
      <c r="D34" s="1"/>
      <c r="E34" s="3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</row>
    <row r="35" spans="1:20" x14ac:dyDescent="0.25">
      <c r="A35" s="3"/>
      <c r="B35" s="4"/>
      <c r="C35" s="4"/>
      <c r="D35" s="1"/>
      <c r="E35" s="3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</row>
    <row r="36" spans="1:20" x14ac:dyDescent="0.25">
      <c r="A36" s="3"/>
      <c r="B36" s="4"/>
      <c r="C36" s="4"/>
      <c r="D36" s="1"/>
      <c r="E36" s="3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</row>
    <row r="37" spans="1:20" x14ac:dyDescent="0.25">
      <c r="A37" s="3"/>
      <c r="B37" s="4"/>
      <c r="C37" s="4"/>
      <c r="D37" s="1"/>
      <c r="E37" s="3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</row>
    <row r="38" spans="1:20" x14ac:dyDescent="0.25">
      <c r="A38" s="3"/>
      <c r="B38" s="4"/>
      <c r="C38" s="4"/>
      <c r="D38" s="1"/>
      <c r="E38" s="3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</row>
    <row r="39" spans="1:20" x14ac:dyDescent="0.25">
      <c r="A39" s="3"/>
      <c r="B39" s="4"/>
      <c r="C39" s="4"/>
      <c r="D39" s="1"/>
      <c r="E39" s="3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</row>
    <row r="40" spans="1:20" x14ac:dyDescent="0.25">
      <c r="A40" s="3"/>
      <c r="B40" s="4"/>
      <c r="C40" s="4"/>
      <c r="D40" s="1"/>
      <c r="E40" s="3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</row>
    <row r="41" spans="1:20" x14ac:dyDescent="0.25">
      <c r="A41" s="3"/>
      <c r="B41" s="4"/>
      <c r="C41" s="4"/>
      <c r="D41" s="1"/>
      <c r="E41" s="3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</row>
    <row r="42" spans="1:20" x14ac:dyDescent="0.25">
      <c r="A42" s="3"/>
      <c r="B42" s="4"/>
      <c r="C42" s="4"/>
      <c r="D42" s="1"/>
      <c r="E42" s="3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</row>
    <row r="43" spans="1:20" x14ac:dyDescent="0.25">
      <c r="A43" s="3"/>
      <c r="B43" s="4"/>
      <c r="C43" s="4"/>
      <c r="D43" s="1"/>
      <c r="E43" s="3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</row>
    <row r="44" spans="1:20" x14ac:dyDescent="0.25">
      <c r="A44" s="3"/>
      <c r="B44" s="4"/>
      <c r="C44" s="4"/>
      <c r="D44" s="1"/>
      <c r="E44" s="3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</row>
    <row r="45" spans="1:20" x14ac:dyDescent="0.25">
      <c r="A45" s="3"/>
      <c r="B45" s="4"/>
      <c r="C45" s="4"/>
      <c r="D45" s="1"/>
      <c r="E45" s="3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</row>
    <row r="46" spans="1:20" x14ac:dyDescent="0.25">
      <c r="A46" s="3"/>
      <c r="B46" s="4"/>
      <c r="C46" s="4"/>
      <c r="D46" s="1"/>
      <c r="E46" s="3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</row>
    <row r="47" spans="1:20" x14ac:dyDescent="0.25">
      <c r="A47" s="3"/>
      <c r="B47" s="4"/>
      <c r="C47" s="4"/>
      <c r="D47" s="1"/>
      <c r="E47" s="3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</row>
    <row r="48" spans="1:20" x14ac:dyDescent="0.25">
      <c r="A48" s="3"/>
      <c r="B48" s="4"/>
      <c r="C48" s="4"/>
      <c r="D48" s="1"/>
      <c r="E48" s="3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</row>
    <row r="49" spans="1:20" x14ac:dyDescent="0.25">
      <c r="A49" s="3"/>
      <c r="B49" s="4"/>
      <c r="C49" s="4"/>
      <c r="D49" s="1"/>
      <c r="E49" s="3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</row>
    <row r="50" spans="1:20" x14ac:dyDescent="0.25">
      <c r="A50" s="3"/>
      <c r="B50" s="4"/>
      <c r="C50" s="4"/>
      <c r="D50" s="1"/>
      <c r="E50" s="3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</row>
    <row r="51" spans="1:20" x14ac:dyDescent="0.25">
      <c r="A51" s="3"/>
      <c r="B51" s="4"/>
      <c r="C51" s="4"/>
      <c r="D51" s="1"/>
      <c r="E51" s="3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</row>
    <row r="52" spans="1:20" x14ac:dyDescent="0.25">
      <c r="A52" s="3"/>
      <c r="B52" s="4"/>
      <c r="C52" s="4"/>
      <c r="D52" s="1"/>
      <c r="E52" s="3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</row>
    <row r="53" spans="1:20" x14ac:dyDescent="0.25">
      <c r="A53" s="3"/>
      <c r="B53" s="4"/>
      <c r="C53" s="4"/>
      <c r="D53" s="1"/>
      <c r="E53" s="3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</row>
    <row r="54" spans="1:20" x14ac:dyDescent="0.25">
      <c r="A54" s="3"/>
      <c r="B54" s="4"/>
      <c r="C54" s="4"/>
      <c r="D54" s="1"/>
      <c r="E54" s="3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</row>
    <row r="55" spans="1:20" x14ac:dyDescent="0.25">
      <c r="A55" s="3"/>
      <c r="B55" s="4"/>
      <c r="C55" s="4"/>
      <c r="D55" s="1"/>
      <c r="E55" s="3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</row>
    <row r="56" spans="1:20" x14ac:dyDescent="0.25">
      <c r="A56" s="3"/>
      <c r="B56" s="4"/>
      <c r="C56" s="4"/>
      <c r="D56" s="1"/>
      <c r="E56" s="3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</row>
    <row r="57" spans="1:20" x14ac:dyDescent="0.25">
      <c r="A57" s="3"/>
      <c r="B57" s="4"/>
      <c r="C57" s="4"/>
      <c r="D57" s="1"/>
      <c r="E57" s="3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</row>
    <row r="58" spans="1:20" x14ac:dyDescent="0.25">
      <c r="A58" s="3"/>
      <c r="B58" s="4"/>
      <c r="C58" s="4"/>
      <c r="D58" s="1"/>
      <c r="E58" s="3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</row>
    <row r="59" spans="1:20" x14ac:dyDescent="0.25">
      <c r="A59" s="3"/>
      <c r="B59" s="4"/>
      <c r="C59" s="4"/>
      <c r="D59" s="1"/>
      <c r="E59" s="3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</row>
    <row r="60" spans="1:20" x14ac:dyDescent="0.25">
      <c r="A60" s="3"/>
      <c r="B60" s="4"/>
      <c r="C60" s="4"/>
      <c r="D60" s="1"/>
      <c r="E60" s="3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</row>
    <row r="61" spans="1:20" x14ac:dyDescent="0.25">
      <c r="A61" s="3"/>
      <c r="B61" s="4"/>
      <c r="C61" s="4"/>
      <c r="D61" s="1"/>
      <c r="E61" s="3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</row>
    <row r="62" spans="1:20" x14ac:dyDescent="0.25">
      <c r="A62" s="3"/>
      <c r="B62" s="4"/>
      <c r="C62" s="4"/>
      <c r="D62" s="1"/>
      <c r="E62" s="3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</row>
    <row r="63" spans="1:20" x14ac:dyDescent="0.25">
      <c r="A63" s="3"/>
      <c r="B63" s="4"/>
      <c r="C63" s="4"/>
      <c r="D63" s="1"/>
      <c r="E63" s="3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</row>
    <row r="64" spans="1:20" x14ac:dyDescent="0.25">
      <c r="A64" s="3"/>
      <c r="B64" s="4"/>
      <c r="C64" s="4"/>
      <c r="D64" s="1"/>
      <c r="E64" s="3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</row>
    <row r="65" spans="1:20" x14ac:dyDescent="0.25">
      <c r="A65" s="3"/>
      <c r="B65" s="4"/>
      <c r="C65" s="4"/>
      <c r="D65" s="1"/>
      <c r="E65" s="3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</row>
    <row r="66" spans="1:20" x14ac:dyDescent="0.25">
      <c r="A66" s="3"/>
      <c r="B66" s="4"/>
      <c r="C66" s="4"/>
      <c r="D66" s="1"/>
      <c r="E66" s="3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</row>
    <row r="67" spans="1:20" x14ac:dyDescent="0.25">
      <c r="A67" s="3"/>
      <c r="B67" s="4"/>
      <c r="C67" s="4"/>
      <c r="D67" s="1"/>
      <c r="E67" s="3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</row>
    <row r="68" spans="1:20" x14ac:dyDescent="0.25">
      <c r="A68" s="3"/>
      <c r="B68" s="4"/>
      <c r="C68" s="4"/>
      <c r="D68" s="1"/>
      <c r="E68" s="3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</row>
    <row r="69" spans="1:20" x14ac:dyDescent="0.25">
      <c r="A69" s="3"/>
      <c r="B69" s="4"/>
      <c r="C69" s="4"/>
      <c r="D69" s="1"/>
      <c r="E69" s="3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</row>
    <row r="70" spans="1:20" x14ac:dyDescent="0.25">
      <c r="A70" s="3"/>
      <c r="B70" s="4"/>
      <c r="C70" s="4"/>
      <c r="D70" s="1"/>
      <c r="E70" s="3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</row>
    <row r="71" spans="1:20" x14ac:dyDescent="0.25">
      <c r="A71" s="3"/>
      <c r="B71" s="4"/>
      <c r="C71" s="4"/>
      <c r="D71" s="1"/>
      <c r="E71" s="3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</row>
    <row r="72" spans="1:20" x14ac:dyDescent="0.25">
      <c r="A72" s="3"/>
      <c r="B72" s="4"/>
      <c r="C72" s="4"/>
      <c r="D72" s="1"/>
      <c r="E72" s="3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</row>
    <row r="73" spans="1:20" x14ac:dyDescent="0.25">
      <c r="A73" s="3"/>
      <c r="B73" s="4"/>
      <c r="C73" s="4"/>
      <c r="D73" s="1"/>
      <c r="E73" s="3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</row>
    <row r="74" spans="1:20" x14ac:dyDescent="0.25">
      <c r="A74" s="3"/>
      <c r="B74" s="4"/>
      <c r="C74" s="4"/>
      <c r="D74" s="1"/>
      <c r="E74" s="3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</row>
    <row r="75" spans="1:20" x14ac:dyDescent="0.25">
      <c r="A75" s="3"/>
      <c r="B75" s="4"/>
      <c r="C75" s="4"/>
      <c r="D75" s="1"/>
      <c r="E75" s="3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</row>
    <row r="76" spans="1:20" x14ac:dyDescent="0.25">
      <c r="A76" s="3"/>
      <c r="B76" s="4"/>
      <c r="C76" s="4"/>
      <c r="D76" s="1"/>
      <c r="E76" s="3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</row>
    <row r="77" spans="1:20" x14ac:dyDescent="0.25">
      <c r="A77" s="3"/>
      <c r="B77" s="4"/>
      <c r="C77" s="4"/>
      <c r="D77" s="1"/>
      <c r="E77" s="3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</row>
    <row r="78" spans="1:20" x14ac:dyDescent="0.25">
      <c r="A78" s="3"/>
      <c r="B78" s="4"/>
      <c r="C78" s="4"/>
      <c r="D78" s="1"/>
      <c r="E78" s="3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</row>
    <row r="79" spans="1:20" x14ac:dyDescent="0.25">
      <c r="A79" s="3"/>
      <c r="B79" s="4"/>
      <c r="C79" s="4"/>
      <c r="D79" s="1"/>
      <c r="E79" s="3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</row>
    <row r="80" spans="1:20" x14ac:dyDescent="0.25">
      <c r="A80" s="3"/>
      <c r="B80" s="4"/>
      <c r="C80" s="4"/>
      <c r="D80" s="1"/>
      <c r="E80" s="3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</row>
    <row r="81" spans="1:20" x14ac:dyDescent="0.25">
      <c r="A81" s="3"/>
      <c r="B81" s="4"/>
      <c r="C81" s="4"/>
      <c r="D81" s="1"/>
      <c r="E81" s="3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</row>
    <row r="82" spans="1:20" x14ac:dyDescent="0.25">
      <c r="A82" s="3"/>
      <c r="B82" s="4"/>
      <c r="C82" s="4"/>
      <c r="D82" s="1"/>
      <c r="E82" s="3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</row>
    <row r="83" spans="1:20" x14ac:dyDescent="0.25">
      <c r="A83" s="3"/>
      <c r="B83" s="4"/>
      <c r="C83" s="4"/>
      <c r="D83" s="1"/>
      <c r="E83" s="3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</row>
    <row r="84" spans="1:20" x14ac:dyDescent="0.25">
      <c r="A84" s="3"/>
      <c r="B84" s="4"/>
      <c r="C84" s="4"/>
      <c r="D84" s="1"/>
      <c r="E84" s="3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</row>
    <row r="85" spans="1:20" x14ac:dyDescent="0.25">
      <c r="A85" s="3"/>
      <c r="B85" s="4"/>
      <c r="C85" s="4"/>
      <c r="D85" s="1"/>
      <c r="E85" s="3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</row>
    <row r="86" spans="1:20" x14ac:dyDescent="0.25">
      <c r="A86" s="3"/>
      <c r="B86" s="4"/>
      <c r="C86" s="4"/>
      <c r="D86" s="1"/>
      <c r="E86" s="3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</row>
    <row r="87" spans="1:20" x14ac:dyDescent="0.25">
      <c r="A87" s="3"/>
      <c r="B87" s="4"/>
      <c r="C87" s="4"/>
      <c r="D87" s="1"/>
      <c r="E87" s="3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</row>
    <row r="88" spans="1:20" x14ac:dyDescent="0.25">
      <c r="A88" s="3"/>
      <c r="B88" s="4"/>
      <c r="C88" s="4"/>
      <c r="D88" s="1"/>
      <c r="E88" s="3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</row>
    <row r="89" spans="1:20" x14ac:dyDescent="0.25">
      <c r="A89" s="3"/>
      <c r="B89" s="4"/>
      <c r="C89" s="4"/>
      <c r="D89" s="1"/>
      <c r="E89" s="3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</row>
    <row r="90" spans="1:20" x14ac:dyDescent="0.25">
      <c r="A90" s="3"/>
      <c r="B90" s="4"/>
      <c r="C90" s="4"/>
      <c r="D90" s="1"/>
      <c r="E90" s="3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</row>
    <row r="91" spans="1:20" x14ac:dyDescent="0.25">
      <c r="A91" s="3"/>
      <c r="B91" s="4"/>
      <c r="C91" s="4"/>
      <c r="D91" s="1"/>
      <c r="E91" s="3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</row>
    <row r="92" spans="1:20" x14ac:dyDescent="0.25">
      <c r="A92" s="3"/>
      <c r="B92" s="4"/>
      <c r="C92" s="4"/>
      <c r="D92" s="1"/>
      <c r="E92" s="3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</row>
    <row r="93" spans="1:20" x14ac:dyDescent="0.25">
      <c r="A93" s="3"/>
      <c r="B93" s="4"/>
      <c r="C93" s="4"/>
      <c r="D93" s="1"/>
      <c r="E93" s="3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</row>
    <row r="94" spans="1:20" x14ac:dyDescent="0.25">
      <c r="A94" s="3"/>
      <c r="B94" s="4"/>
      <c r="C94" s="4"/>
      <c r="D94" s="1"/>
      <c r="E94" s="3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</row>
    <row r="95" spans="1:20" x14ac:dyDescent="0.25">
      <c r="A95" s="3"/>
      <c r="B95" s="4"/>
      <c r="C95" s="4"/>
      <c r="D95" s="1"/>
      <c r="E95" s="3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</row>
    <row r="96" spans="1:20" x14ac:dyDescent="0.25">
      <c r="A96" s="3"/>
      <c r="B96" s="4"/>
      <c r="C96" s="4"/>
      <c r="D96" s="1"/>
      <c r="E96" s="3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</row>
    <row r="97" spans="1:20" x14ac:dyDescent="0.25">
      <c r="A97" s="3"/>
      <c r="B97" s="4"/>
      <c r="C97" s="4"/>
      <c r="D97" s="1"/>
      <c r="E97" s="3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</row>
    <row r="98" spans="1:20" x14ac:dyDescent="0.25">
      <c r="A98" s="3"/>
      <c r="B98" s="4"/>
      <c r="C98" s="4"/>
      <c r="D98" s="1"/>
      <c r="E98" s="3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</row>
    <row r="99" spans="1:20" x14ac:dyDescent="0.25">
      <c r="A99" s="3"/>
      <c r="B99" s="4"/>
      <c r="C99" s="4"/>
      <c r="D99" s="1"/>
      <c r="E99" s="3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</row>
    <row r="100" spans="1:20" x14ac:dyDescent="0.25">
      <c r="A100" s="3"/>
      <c r="B100" s="4"/>
      <c r="C100" s="4"/>
      <c r="D100" s="1"/>
      <c r="E100" s="3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T100"/>
  <sheetViews>
    <sheetView workbookViewId="0">
      <pane ySplit="1" topLeftCell="A2" activePane="bottomLeft" state="frozen"/>
      <selection activeCell="D24" sqref="D24"/>
      <selection pane="bottomLeft" activeCell="D11" sqref="D11"/>
    </sheetView>
  </sheetViews>
  <sheetFormatPr baseColWidth="10" defaultColWidth="17.28515625" defaultRowHeight="15.75" customHeight="1" x14ac:dyDescent="0.2"/>
  <cols>
    <col min="1" max="1" width="7.140625" customWidth="1"/>
    <col min="2" max="2" width="9.85546875" customWidth="1"/>
    <col min="3" max="3" width="10" customWidth="1"/>
    <col min="4" max="4" width="59" customWidth="1"/>
    <col min="5" max="5" width="7.5703125" customWidth="1"/>
    <col min="6" max="6" width="27.42578125" bestFit="1" customWidth="1"/>
    <col min="7" max="7" width="10" bestFit="1" customWidth="1"/>
    <col min="8" max="8" width="8.28515625" bestFit="1" customWidth="1"/>
  </cols>
  <sheetData>
    <row r="1" spans="1:20" s="15" customFormat="1" ht="15.75" customHeight="1" x14ac:dyDescent="0.25">
      <c r="A1" s="26" t="s">
        <v>0</v>
      </c>
      <c r="B1" s="27" t="s">
        <v>1</v>
      </c>
      <c r="C1" s="27" t="s">
        <v>2</v>
      </c>
      <c r="D1" s="13" t="s">
        <v>3</v>
      </c>
      <c r="E1" s="11" t="s">
        <v>4</v>
      </c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</row>
    <row r="2" spans="1:20" ht="63" x14ac:dyDescent="0.25">
      <c r="A2" s="16">
        <v>1</v>
      </c>
      <c r="B2" s="17">
        <v>44117</v>
      </c>
      <c r="C2" s="17">
        <f t="shared" ref="C2:C15" si="0">B2+6</f>
        <v>44123</v>
      </c>
      <c r="D2" s="10" t="s">
        <v>24</v>
      </c>
      <c r="E2" s="16">
        <v>4</v>
      </c>
      <c r="F2" s="19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1:20" ht="31.5" x14ac:dyDescent="0.25">
      <c r="A3" s="16">
        <v>2</v>
      </c>
      <c r="B3" s="17">
        <f t="shared" ref="B3:B15" si="1">B2+7</f>
        <v>44124</v>
      </c>
      <c r="C3" s="17">
        <f t="shared" si="0"/>
        <v>44130</v>
      </c>
      <c r="D3" s="10" t="s">
        <v>25</v>
      </c>
      <c r="E3" s="16">
        <v>3.89</v>
      </c>
      <c r="F3" s="19" t="s">
        <v>26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 ht="31.5" x14ac:dyDescent="0.25">
      <c r="A4" s="16">
        <v>3</v>
      </c>
      <c r="B4" s="17">
        <f t="shared" si="1"/>
        <v>44131</v>
      </c>
      <c r="C4" s="17">
        <f t="shared" si="0"/>
        <v>44137</v>
      </c>
      <c r="D4" s="10" t="s">
        <v>27</v>
      </c>
      <c r="E4" s="16">
        <v>4.3</v>
      </c>
      <c r="F4" s="19" t="s">
        <v>28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spans="1:20" ht="15.75" customHeight="1" x14ac:dyDescent="0.25">
      <c r="A5" s="16">
        <v>4</v>
      </c>
      <c r="B5" s="17">
        <f t="shared" si="1"/>
        <v>44138</v>
      </c>
      <c r="C5" s="17">
        <f t="shared" si="0"/>
        <v>44144</v>
      </c>
      <c r="D5" s="10" t="s">
        <v>29</v>
      </c>
      <c r="E5" s="16">
        <v>2.75</v>
      </c>
      <c r="F5" s="19" t="s">
        <v>30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 spans="1:20" ht="15.75" customHeight="1" x14ac:dyDescent="0.25">
      <c r="A6" s="16">
        <v>5</v>
      </c>
      <c r="B6" s="17">
        <f t="shared" si="1"/>
        <v>44145</v>
      </c>
      <c r="C6" s="17">
        <f t="shared" si="0"/>
        <v>44151</v>
      </c>
      <c r="D6" s="10" t="s">
        <v>31</v>
      </c>
      <c r="E6" s="16">
        <v>4.17</v>
      </c>
      <c r="F6" s="19" t="s">
        <v>32</v>
      </c>
      <c r="G6" s="1"/>
      <c r="H6" s="1"/>
      <c r="I6" s="1"/>
      <c r="J6" s="1"/>
      <c r="K6" s="1"/>
      <c r="M6" s="1"/>
      <c r="N6" s="1"/>
      <c r="O6" s="1"/>
      <c r="P6" s="1"/>
      <c r="Q6" s="1"/>
      <c r="R6" s="1"/>
      <c r="S6" s="1"/>
      <c r="T6" s="1"/>
    </row>
    <row r="7" spans="1:20" x14ac:dyDescent="0.25">
      <c r="A7" s="16">
        <v>6</v>
      </c>
      <c r="B7" s="17">
        <f t="shared" si="1"/>
        <v>44152</v>
      </c>
      <c r="C7" s="17">
        <f t="shared" si="0"/>
        <v>44158</v>
      </c>
      <c r="D7" s="10" t="s">
        <v>33</v>
      </c>
      <c r="E7" s="16">
        <v>3.67</v>
      </c>
      <c r="F7" s="19" t="s">
        <v>34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</row>
    <row r="8" spans="1:20" ht="25.5" customHeight="1" x14ac:dyDescent="0.25">
      <c r="A8" s="16">
        <v>7</v>
      </c>
      <c r="B8" s="17">
        <f t="shared" si="1"/>
        <v>44159</v>
      </c>
      <c r="C8" s="17">
        <f>B8+13</f>
        <v>44172</v>
      </c>
      <c r="D8" s="10" t="s">
        <v>35</v>
      </c>
      <c r="E8" s="16">
        <v>3.94</v>
      </c>
      <c r="F8" s="19" t="s">
        <v>36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</row>
    <row r="9" spans="1:20" ht="15.75" customHeight="1" x14ac:dyDescent="0.25">
      <c r="A9" s="16">
        <v>8</v>
      </c>
      <c r="B9" s="17">
        <f>B8+14</f>
        <v>44173</v>
      </c>
      <c r="C9" s="17">
        <f t="shared" si="0"/>
        <v>44179</v>
      </c>
      <c r="D9" s="10" t="s">
        <v>12</v>
      </c>
      <c r="E9" s="16">
        <v>5.08</v>
      </c>
      <c r="F9" s="19" t="s">
        <v>37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</row>
    <row r="10" spans="1:20" ht="15.75" customHeight="1" x14ac:dyDescent="0.25">
      <c r="A10" s="16">
        <v>9</v>
      </c>
      <c r="B10" s="17">
        <f t="shared" si="1"/>
        <v>44180</v>
      </c>
      <c r="C10" s="17">
        <f t="shared" si="0"/>
        <v>44186</v>
      </c>
      <c r="D10" s="10" t="s">
        <v>38</v>
      </c>
      <c r="E10" s="16">
        <v>2.27</v>
      </c>
      <c r="F10" s="19" t="s">
        <v>39</v>
      </c>
      <c r="G10" s="1"/>
      <c r="H10" s="1"/>
      <c r="I10" s="1"/>
      <c r="K10" s="1"/>
      <c r="L10" s="1"/>
      <c r="M10" s="1"/>
      <c r="N10" s="1"/>
      <c r="O10" s="1"/>
      <c r="P10" s="1"/>
      <c r="Q10" s="1"/>
      <c r="R10" s="1"/>
      <c r="S10" s="1"/>
      <c r="T10" s="1"/>
    </row>
    <row r="11" spans="1:20" ht="15.75" customHeight="1" x14ac:dyDescent="0.25">
      <c r="A11" s="16">
        <v>10</v>
      </c>
      <c r="B11" s="17">
        <f t="shared" si="1"/>
        <v>44187</v>
      </c>
      <c r="C11" s="17">
        <f t="shared" si="0"/>
        <v>44193</v>
      </c>
      <c r="D11" s="10" t="s">
        <v>40</v>
      </c>
      <c r="E11" s="16">
        <v>0</v>
      </c>
      <c r="F11" s="19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20" ht="15.75" customHeight="1" x14ac:dyDescent="0.25">
      <c r="A12" s="16">
        <v>11</v>
      </c>
      <c r="B12" s="17">
        <f t="shared" si="1"/>
        <v>44194</v>
      </c>
      <c r="C12" s="17">
        <f t="shared" si="0"/>
        <v>44200</v>
      </c>
      <c r="D12" s="10" t="s">
        <v>40</v>
      </c>
      <c r="E12" s="16">
        <v>0</v>
      </c>
      <c r="F12" s="19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</row>
    <row r="13" spans="1:20" ht="15.75" customHeight="1" x14ac:dyDescent="0.25">
      <c r="A13" s="16">
        <v>12</v>
      </c>
      <c r="B13" s="17">
        <f t="shared" si="1"/>
        <v>44201</v>
      </c>
      <c r="C13" s="17">
        <f t="shared" si="0"/>
        <v>44207</v>
      </c>
      <c r="D13" s="10" t="s">
        <v>41</v>
      </c>
      <c r="E13" s="16">
        <v>12.22</v>
      </c>
      <c r="F13" s="19" t="s">
        <v>42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 spans="1:20" ht="15.75" customHeight="1" x14ac:dyDescent="0.25">
      <c r="A14" s="16">
        <v>13</v>
      </c>
      <c r="B14" s="17">
        <f t="shared" si="1"/>
        <v>44208</v>
      </c>
      <c r="C14" s="17">
        <f t="shared" si="0"/>
        <v>44214</v>
      </c>
      <c r="D14" s="10" t="s">
        <v>43</v>
      </c>
      <c r="E14" s="16">
        <v>3.96</v>
      </c>
      <c r="F14" s="19" t="s">
        <v>44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1:20" ht="15.75" customHeight="1" thickBot="1" x14ac:dyDescent="0.3">
      <c r="A15" s="16">
        <v>14</v>
      </c>
      <c r="B15" s="17">
        <f t="shared" si="1"/>
        <v>44215</v>
      </c>
      <c r="C15" s="17">
        <f t="shared" si="0"/>
        <v>44221</v>
      </c>
      <c r="D15" s="10" t="s">
        <v>45</v>
      </c>
      <c r="E15" s="16">
        <v>4.0999999999999996</v>
      </c>
      <c r="F15" s="19" t="s">
        <v>46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</row>
    <row r="16" spans="1:20" ht="15.75" customHeight="1" thickBot="1" x14ac:dyDescent="0.3">
      <c r="A16" s="3"/>
      <c r="B16" s="4"/>
      <c r="C16" s="4"/>
      <c r="D16" s="5" t="s">
        <v>13</v>
      </c>
      <c r="E16" s="18">
        <f>SUM(E2:E15)</f>
        <v>54.350000000000009</v>
      </c>
      <c r="F16" s="22" t="s">
        <v>47</v>
      </c>
      <c r="G16" s="23" t="s">
        <v>48</v>
      </c>
      <c r="H16" s="24">
        <f>AVERAGE(E2:E15)</f>
        <v>3.8821428571428576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</row>
    <row r="17" spans="1:20" ht="15.75" customHeight="1" x14ac:dyDescent="0.25">
      <c r="A17" s="3"/>
      <c r="B17" s="4"/>
      <c r="C17" s="4"/>
      <c r="D17" s="1"/>
      <c r="E17" s="3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</row>
    <row r="18" spans="1:20" ht="15.75" customHeight="1" x14ac:dyDescent="0.25">
      <c r="A18" s="3"/>
      <c r="B18" s="4"/>
      <c r="C18" s="4"/>
      <c r="E18" s="3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</row>
    <row r="19" spans="1:20" ht="15.75" customHeight="1" x14ac:dyDescent="0.25">
      <c r="A19" s="3"/>
      <c r="B19" s="4"/>
      <c r="C19" s="4"/>
      <c r="D19" s="1"/>
      <c r="E19" s="3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</row>
    <row r="20" spans="1:20" ht="15.75" customHeight="1" x14ac:dyDescent="0.25">
      <c r="A20" s="3"/>
      <c r="B20" s="4"/>
      <c r="C20" s="4"/>
      <c r="D20" s="1"/>
      <c r="E20" s="3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</row>
    <row r="21" spans="1:20" ht="15.75" customHeight="1" x14ac:dyDescent="0.25">
      <c r="A21" s="3"/>
      <c r="B21" s="4"/>
      <c r="C21" s="4"/>
      <c r="D21" s="1"/>
      <c r="E21" s="3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</row>
    <row r="22" spans="1:20" ht="15.75" customHeight="1" x14ac:dyDescent="0.25">
      <c r="A22" s="3"/>
      <c r="B22" s="4"/>
      <c r="C22" s="4"/>
      <c r="D22" s="1"/>
      <c r="E22" s="3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</row>
    <row r="23" spans="1:20" ht="15.75" customHeight="1" x14ac:dyDescent="0.25">
      <c r="A23" s="3"/>
      <c r="B23" s="4"/>
      <c r="C23" s="4"/>
      <c r="D23" s="1"/>
      <c r="E23" s="3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</row>
    <row r="24" spans="1:20" ht="15.75" customHeight="1" x14ac:dyDescent="0.25">
      <c r="A24" s="3"/>
      <c r="B24" s="4"/>
      <c r="C24" s="4"/>
      <c r="D24" s="1"/>
      <c r="E24" s="3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 ht="15.75" customHeight="1" x14ac:dyDescent="0.25">
      <c r="A25" s="3"/>
      <c r="B25" s="4"/>
      <c r="C25" s="4"/>
      <c r="D25" s="1"/>
      <c r="E25" s="3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ht="15.75" customHeight="1" x14ac:dyDescent="0.25">
      <c r="A26" s="3"/>
      <c r="B26" s="4"/>
      <c r="C26" s="4"/>
      <c r="D26" s="1"/>
      <c r="E26" s="3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ht="15.75" customHeight="1" x14ac:dyDescent="0.25">
      <c r="A27" s="3"/>
      <c r="B27" s="4"/>
      <c r="C27" s="4"/>
      <c r="D27" s="1"/>
      <c r="E27" s="3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 ht="15.75" customHeight="1" x14ac:dyDescent="0.25">
      <c r="A28" s="3"/>
      <c r="B28" s="4"/>
      <c r="C28" s="4"/>
      <c r="D28" s="1"/>
      <c r="E28" s="3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</row>
    <row r="29" spans="1:20" ht="15.75" customHeight="1" x14ac:dyDescent="0.25">
      <c r="A29" s="3"/>
      <c r="B29" s="4"/>
      <c r="C29" s="4"/>
      <c r="D29" s="1"/>
      <c r="E29" s="3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</row>
    <row r="30" spans="1:20" x14ac:dyDescent="0.25">
      <c r="A30" s="3"/>
      <c r="B30" s="4"/>
      <c r="C30" s="4"/>
      <c r="D30" s="1"/>
      <c r="E30" s="3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</row>
    <row r="31" spans="1:20" x14ac:dyDescent="0.25">
      <c r="A31" s="3"/>
      <c r="B31" s="4"/>
      <c r="C31" s="4"/>
      <c r="D31" s="1"/>
      <c r="E31" s="3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</row>
    <row r="32" spans="1:20" x14ac:dyDescent="0.25">
      <c r="A32" s="3"/>
      <c r="B32" s="4"/>
      <c r="C32" s="4"/>
      <c r="D32" s="1"/>
      <c r="E32" s="3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</row>
    <row r="33" spans="1:20" x14ac:dyDescent="0.25">
      <c r="A33" s="3"/>
      <c r="B33" s="4"/>
      <c r="C33" s="4"/>
      <c r="D33" s="1"/>
      <c r="E33" s="3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</row>
    <row r="34" spans="1:20" x14ac:dyDescent="0.25">
      <c r="A34" s="3"/>
      <c r="B34" s="4"/>
      <c r="C34" s="4"/>
      <c r="D34" s="1"/>
      <c r="E34" s="3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</row>
    <row r="35" spans="1:20" x14ac:dyDescent="0.25">
      <c r="A35" s="3"/>
      <c r="B35" s="4"/>
      <c r="C35" s="4"/>
      <c r="D35" s="1"/>
      <c r="E35" s="3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</row>
    <row r="36" spans="1:20" x14ac:dyDescent="0.25">
      <c r="A36" s="3"/>
      <c r="B36" s="4"/>
      <c r="C36" s="4"/>
      <c r="D36" s="1"/>
      <c r="E36" s="3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</row>
    <row r="37" spans="1:20" x14ac:dyDescent="0.25">
      <c r="A37" s="3"/>
      <c r="B37" s="4"/>
      <c r="C37" s="4"/>
      <c r="D37" s="1"/>
      <c r="E37" s="3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</row>
    <row r="38" spans="1:20" x14ac:dyDescent="0.25">
      <c r="A38" s="3"/>
      <c r="B38" s="4"/>
      <c r="C38" s="4"/>
      <c r="D38" s="1"/>
      <c r="E38" s="3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</row>
    <row r="39" spans="1:20" x14ac:dyDescent="0.25">
      <c r="A39" s="3"/>
      <c r="B39" s="4"/>
      <c r="C39" s="4"/>
      <c r="D39" s="1"/>
      <c r="E39" s="3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</row>
    <row r="40" spans="1:20" x14ac:dyDescent="0.25">
      <c r="A40" s="3"/>
      <c r="B40" s="4"/>
      <c r="C40" s="4"/>
      <c r="D40" s="1"/>
      <c r="E40" s="3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</row>
    <row r="41" spans="1:20" x14ac:dyDescent="0.25">
      <c r="A41" s="3"/>
      <c r="B41" s="4"/>
      <c r="C41" s="4"/>
      <c r="D41" s="1"/>
      <c r="E41" s="3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</row>
    <row r="42" spans="1:20" x14ac:dyDescent="0.25">
      <c r="A42" s="3"/>
      <c r="B42" s="4"/>
      <c r="C42" s="4"/>
      <c r="D42" s="1"/>
      <c r="E42" s="3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</row>
    <row r="43" spans="1:20" x14ac:dyDescent="0.25">
      <c r="A43" s="3"/>
      <c r="B43" s="4"/>
      <c r="C43" s="4"/>
      <c r="D43" s="1"/>
      <c r="E43" s="3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</row>
    <row r="44" spans="1:20" x14ac:dyDescent="0.25">
      <c r="A44" s="3"/>
      <c r="B44" s="4"/>
      <c r="C44" s="4"/>
      <c r="D44" s="1"/>
      <c r="E44" s="3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</row>
    <row r="45" spans="1:20" x14ac:dyDescent="0.25">
      <c r="A45" s="3"/>
      <c r="B45" s="4"/>
      <c r="C45" s="4"/>
      <c r="D45" s="1"/>
      <c r="E45" s="3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</row>
    <row r="46" spans="1:20" x14ac:dyDescent="0.25">
      <c r="A46" s="3"/>
      <c r="B46" s="4"/>
      <c r="C46" s="4"/>
      <c r="D46" s="1"/>
      <c r="E46" s="3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</row>
    <row r="47" spans="1:20" x14ac:dyDescent="0.25">
      <c r="A47" s="3"/>
      <c r="B47" s="4"/>
      <c r="C47" s="4"/>
      <c r="D47" s="1"/>
      <c r="E47" s="3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</row>
    <row r="48" spans="1:20" x14ac:dyDescent="0.25">
      <c r="A48" s="3"/>
      <c r="B48" s="4"/>
      <c r="C48" s="4"/>
      <c r="D48" s="1"/>
      <c r="E48" s="3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</row>
    <row r="49" spans="1:20" x14ac:dyDescent="0.25">
      <c r="A49" s="3"/>
      <c r="B49" s="4"/>
      <c r="C49" s="4"/>
      <c r="D49" s="1"/>
      <c r="E49" s="3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</row>
    <row r="50" spans="1:20" x14ac:dyDescent="0.25">
      <c r="A50" s="3"/>
      <c r="B50" s="4"/>
      <c r="C50" s="4"/>
      <c r="D50" s="1"/>
      <c r="E50" s="3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</row>
    <row r="51" spans="1:20" x14ac:dyDescent="0.25">
      <c r="A51" s="3"/>
      <c r="B51" s="4"/>
      <c r="C51" s="4"/>
      <c r="D51" s="1"/>
      <c r="E51" s="3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</row>
    <row r="52" spans="1:20" x14ac:dyDescent="0.25">
      <c r="A52" s="3"/>
      <c r="B52" s="4"/>
      <c r="C52" s="4"/>
      <c r="D52" s="1"/>
      <c r="E52" s="3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</row>
    <row r="53" spans="1:20" x14ac:dyDescent="0.25">
      <c r="A53" s="3"/>
      <c r="B53" s="4"/>
      <c r="C53" s="4"/>
      <c r="D53" s="1"/>
      <c r="E53" s="3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</row>
    <row r="54" spans="1:20" x14ac:dyDescent="0.25">
      <c r="A54" s="3"/>
      <c r="B54" s="4"/>
      <c r="C54" s="4"/>
      <c r="D54" s="1"/>
      <c r="E54" s="3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</row>
    <row r="55" spans="1:20" x14ac:dyDescent="0.25">
      <c r="A55" s="3"/>
      <c r="B55" s="4"/>
      <c r="C55" s="4"/>
      <c r="D55" s="1"/>
      <c r="E55" s="3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</row>
    <row r="56" spans="1:20" x14ac:dyDescent="0.25">
      <c r="A56" s="3"/>
      <c r="B56" s="4"/>
      <c r="C56" s="4"/>
      <c r="D56" s="1"/>
      <c r="E56" s="3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</row>
    <row r="57" spans="1:20" x14ac:dyDescent="0.25">
      <c r="A57" s="3"/>
      <c r="B57" s="4"/>
      <c r="C57" s="4"/>
      <c r="D57" s="1"/>
      <c r="E57" s="3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</row>
    <row r="58" spans="1:20" x14ac:dyDescent="0.25">
      <c r="A58" s="3"/>
      <c r="B58" s="4"/>
      <c r="C58" s="4"/>
      <c r="D58" s="1"/>
      <c r="E58" s="3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</row>
    <row r="59" spans="1:20" x14ac:dyDescent="0.25">
      <c r="A59" s="3"/>
      <c r="B59" s="4"/>
      <c r="C59" s="4"/>
      <c r="D59" s="1"/>
      <c r="E59" s="3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</row>
    <row r="60" spans="1:20" x14ac:dyDescent="0.25">
      <c r="A60" s="3"/>
      <c r="B60" s="4"/>
      <c r="C60" s="4"/>
      <c r="D60" s="1"/>
      <c r="E60" s="3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</row>
    <row r="61" spans="1:20" x14ac:dyDescent="0.25">
      <c r="A61" s="3"/>
      <c r="B61" s="4"/>
      <c r="C61" s="4"/>
      <c r="D61" s="1"/>
      <c r="E61" s="3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</row>
    <row r="62" spans="1:20" x14ac:dyDescent="0.25">
      <c r="A62" s="3"/>
      <c r="B62" s="4"/>
      <c r="C62" s="4"/>
      <c r="D62" s="1"/>
      <c r="E62" s="3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</row>
    <row r="63" spans="1:20" x14ac:dyDescent="0.25">
      <c r="A63" s="3"/>
      <c r="B63" s="4"/>
      <c r="C63" s="4"/>
      <c r="D63" s="1"/>
      <c r="E63" s="3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</row>
    <row r="64" spans="1:20" x14ac:dyDescent="0.25">
      <c r="A64" s="3"/>
      <c r="B64" s="4"/>
      <c r="C64" s="4"/>
      <c r="D64" s="1"/>
      <c r="E64" s="3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</row>
    <row r="65" spans="1:20" x14ac:dyDescent="0.25">
      <c r="A65" s="3"/>
      <c r="B65" s="4"/>
      <c r="C65" s="4"/>
      <c r="D65" s="1"/>
      <c r="E65" s="3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</row>
    <row r="66" spans="1:20" x14ac:dyDescent="0.25">
      <c r="A66" s="3"/>
      <c r="B66" s="4"/>
      <c r="C66" s="4"/>
      <c r="D66" s="1"/>
      <c r="E66" s="3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</row>
    <row r="67" spans="1:20" x14ac:dyDescent="0.25">
      <c r="A67" s="3"/>
      <c r="B67" s="4"/>
      <c r="C67" s="4"/>
      <c r="D67" s="1"/>
      <c r="E67" s="3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</row>
    <row r="68" spans="1:20" x14ac:dyDescent="0.25">
      <c r="A68" s="3"/>
      <c r="B68" s="4"/>
      <c r="C68" s="4"/>
      <c r="D68" s="1"/>
      <c r="E68" s="3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</row>
    <row r="69" spans="1:20" x14ac:dyDescent="0.25">
      <c r="A69" s="3"/>
      <c r="B69" s="4"/>
      <c r="C69" s="4"/>
      <c r="D69" s="1"/>
      <c r="E69" s="3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</row>
    <row r="70" spans="1:20" x14ac:dyDescent="0.25">
      <c r="A70" s="3"/>
      <c r="B70" s="4"/>
      <c r="C70" s="4"/>
      <c r="D70" s="1"/>
      <c r="E70" s="3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</row>
    <row r="71" spans="1:20" x14ac:dyDescent="0.25">
      <c r="A71" s="3"/>
      <c r="B71" s="4"/>
      <c r="C71" s="4"/>
      <c r="D71" s="1"/>
      <c r="E71" s="3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</row>
    <row r="72" spans="1:20" x14ac:dyDescent="0.25">
      <c r="A72" s="3"/>
      <c r="B72" s="4"/>
      <c r="C72" s="4"/>
      <c r="D72" s="1"/>
      <c r="E72" s="3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</row>
    <row r="73" spans="1:20" x14ac:dyDescent="0.25">
      <c r="A73" s="3"/>
      <c r="B73" s="4"/>
      <c r="C73" s="4"/>
      <c r="D73" s="1"/>
      <c r="E73" s="3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</row>
    <row r="74" spans="1:20" x14ac:dyDescent="0.25">
      <c r="A74" s="3"/>
      <c r="B74" s="4"/>
      <c r="C74" s="4"/>
      <c r="D74" s="1"/>
      <c r="E74" s="3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</row>
    <row r="75" spans="1:20" x14ac:dyDescent="0.25">
      <c r="A75" s="3"/>
      <c r="B75" s="4"/>
      <c r="C75" s="4"/>
      <c r="D75" s="1"/>
      <c r="E75" s="3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</row>
    <row r="76" spans="1:20" x14ac:dyDescent="0.25">
      <c r="A76" s="3"/>
      <c r="B76" s="4"/>
      <c r="C76" s="4"/>
      <c r="D76" s="1"/>
      <c r="E76" s="3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</row>
    <row r="77" spans="1:20" x14ac:dyDescent="0.25">
      <c r="A77" s="3"/>
      <c r="B77" s="4"/>
      <c r="C77" s="4"/>
      <c r="D77" s="1"/>
      <c r="E77" s="3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</row>
    <row r="78" spans="1:20" x14ac:dyDescent="0.25">
      <c r="A78" s="3"/>
      <c r="B78" s="4"/>
      <c r="C78" s="4"/>
      <c r="D78" s="1"/>
      <c r="E78" s="3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</row>
    <row r="79" spans="1:20" x14ac:dyDescent="0.25">
      <c r="A79" s="3"/>
      <c r="B79" s="4"/>
      <c r="C79" s="4"/>
      <c r="D79" s="1"/>
      <c r="E79" s="3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</row>
    <row r="80" spans="1:20" x14ac:dyDescent="0.25">
      <c r="A80" s="3"/>
      <c r="B80" s="4"/>
      <c r="C80" s="4"/>
      <c r="D80" s="1"/>
      <c r="E80" s="3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</row>
    <row r="81" spans="1:20" x14ac:dyDescent="0.25">
      <c r="A81" s="3"/>
      <c r="B81" s="4"/>
      <c r="C81" s="4"/>
      <c r="D81" s="1"/>
      <c r="E81" s="3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</row>
    <row r="82" spans="1:20" x14ac:dyDescent="0.25">
      <c r="A82" s="3"/>
      <c r="B82" s="4"/>
      <c r="C82" s="4"/>
      <c r="D82" s="1"/>
      <c r="E82" s="3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</row>
    <row r="83" spans="1:20" x14ac:dyDescent="0.25">
      <c r="A83" s="3"/>
      <c r="B83" s="4"/>
      <c r="C83" s="4"/>
      <c r="D83" s="1"/>
      <c r="E83" s="3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</row>
    <row r="84" spans="1:20" x14ac:dyDescent="0.25">
      <c r="A84" s="3"/>
      <c r="B84" s="4"/>
      <c r="C84" s="4"/>
      <c r="D84" s="1"/>
      <c r="E84" s="3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</row>
    <row r="85" spans="1:20" x14ac:dyDescent="0.25">
      <c r="A85" s="3"/>
      <c r="B85" s="4"/>
      <c r="C85" s="4"/>
      <c r="D85" s="1"/>
      <c r="E85" s="3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</row>
    <row r="86" spans="1:20" x14ac:dyDescent="0.25">
      <c r="A86" s="3"/>
      <c r="B86" s="4"/>
      <c r="C86" s="4"/>
      <c r="D86" s="1"/>
      <c r="E86" s="3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</row>
    <row r="87" spans="1:20" x14ac:dyDescent="0.25">
      <c r="A87" s="3"/>
      <c r="B87" s="4"/>
      <c r="C87" s="4"/>
      <c r="D87" s="1"/>
      <c r="E87" s="3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</row>
    <row r="88" spans="1:20" x14ac:dyDescent="0.25">
      <c r="A88" s="3"/>
      <c r="B88" s="4"/>
      <c r="C88" s="4"/>
      <c r="D88" s="1"/>
      <c r="E88" s="3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</row>
    <row r="89" spans="1:20" x14ac:dyDescent="0.25">
      <c r="A89" s="3"/>
      <c r="B89" s="4"/>
      <c r="C89" s="4"/>
      <c r="D89" s="1"/>
      <c r="E89" s="3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</row>
    <row r="90" spans="1:20" x14ac:dyDescent="0.25">
      <c r="A90" s="3"/>
      <c r="B90" s="4"/>
      <c r="C90" s="4"/>
      <c r="D90" s="1"/>
      <c r="E90" s="3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</row>
    <row r="91" spans="1:20" x14ac:dyDescent="0.25">
      <c r="A91" s="3"/>
      <c r="B91" s="4"/>
      <c r="C91" s="4"/>
      <c r="D91" s="1"/>
      <c r="E91" s="3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</row>
    <row r="92" spans="1:20" x14ac:dyDescent="0.25">
      <c r="A92" s="3"/>
      <c r="B92" s="4"/>
      <c r="C92" s="4"/>
      <c r="D92" s="1"/>
      <c r="E92" s="3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</row>
    <row r="93" spans="1:20" x14ac:dyDescent="0.25">
      <c r="A93" s="3"/>
      <c r="B93" s="4"/>
      <c r="C93" s="4"/>
      <c r="D93" s="1"/>
      <c r="E93" s="3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</row>
    <row r="94" spans="1:20" x14ac:dyDescent="0.25">
      <c r="A94" s="3"/>
      <c r="B94" s="4"/>
      <c r="C94" s="4"/>
      <c r="D94" s="1"/>
      <c r="E94" s="3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</row>
    <row r="95" spans="1:20" x14ac:dyDescent="0.25">
      <c r="A95" s="3"/>
      <c r="B95" s="4"/>
      <c r="C95" s="4"/>
      <c r="D95" s="1"/>
      <c r="E95" s="3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</row>
    <row r="96" spans="1:20" x14ac:dyDescent="0.25">
      <c r="A96" s="3"/>
      <c r="B96" s="4"/>
      <c r="C96" s="4"/>
      <c r="D96" s="1"/>
      <c r="E96" s="3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</row>
    <row r="97" spans="1:20" x14ac:dyDescent="0.25">
      <c r="A97" s="3"/>
      <c r="B97" s="4"/>
      <c r="C97" s="4"/>
      <c r="D97" s="1"/>
      <c r="E97" s="3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</row>
    <row r="98" spans="1:20" x14ac:dyDescent="0.25">
      <c r="A98" s="3"/>
      <c r="B98" s="4"/>
      <c r="C98" s="4"/>
      <c r="D98" s="1"/>
      <c r="E98" s="3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</row>
    <row r="99" spans="1:20" x14ac:dyDescent="0.25">
      <c r="A99" s="3"/>
      <c r="B99" s="4"/>
      <c r="C99" s="4"/>
      <c r="D99" s="1"/>
      <c r="E99" s="3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</row>
    <row r="100" spans="1:20" x14ac:dyDescent="0.25">
      <c r="A100" s="3"/>
      <c r="B100" s="4"/>
      <c r="C100" s="4"/>
      <c r="D100" s="1"/>
      <c r="E100" s="3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T100"/>
  <sheetViews>
    <sheetView workbookViewId="0">
      <pane ySplit="1" topLeftCell="A2" activePane="bottomLeft" state="frozen"/>
      <selection activeCell="D24" sqref="D24"/>
      <selection pane="bottomLeft"/>
    </sheetView>
  </sheetViews>
  <sheetFormatPr baseColWidth="10" defaultColWidth="17.28515625" defaultRowHeight="15.75" customHeight="1" x14ac:dyDescent="0.2"/>
  <cols>
    <col min="1" max="1" width="7.140625" customWidth="1"/>
    <col min="2" max="2" width="10.5703125" customWidth="1"/>
    <col min="3" max="3" width="9.42578125" customWidth="1"/>
    <col min="4" max="4" width="59" customWidth="1"/>
    <col min="5" max="5" width="7.5703125" customWidth="1"/>
  </cols>
  <sheetData>
    <row r="1" spans="1:20" s="15" customFormat="1" ht="15.75" customHeight="1" x14ac:dyDescent="0.25">
      <c r="A1" s="11" t="s">
        <v>0</v>
      </c>
      <c r="B1" s="12" t="s">
        <v>1</v>
      </c>
      <c r="C1" s="12" t="s">
        <v>2</v>
      </c>
      <c r="D1" s="13" t="s">
        <v>3</v>
      </c>
      <c r="E1" s="11" t="s">
        <v>4</v>
      </c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</row>
    <row r="2" spans="1:20" ht="15.75" customHeight="1" x14ac:dyDescent="0.25">
      <c r="A2" s="8">
        <v>1</v>
      </c>
      <c r="B2" s="9">
        <v>44117</v>
      </c>
      <c r="C2" s="9">
        <f t="shared" ref="C2:C15" si="0">B2+6</f>
        <v>44123</v>
      </c>
      <c r="D2" s="10" t="s">
        <v>49</v>
      </c>
      <c r="E2" s="8">
        <v>4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1:20" ht="54.75" customHeight="1" x14ac:dyDescent="0.25">
      <c r="A3" s="8">
        <v>2</v>
      </c>
      <c r="B3" s="9">
        <f t="shared" ref="B3:B15" si="1">B2+7</f>
        <v>44124</v>
      </c>
      <c r="C3" s="9">
        <f t="shared" si="0"/>
        <v>44130</v>
      </c>
      <c r="D3" s="10" t="s">
        <v>50</v>
      </c>
      <c r="E3" s="8">
        <v>3.72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 ht="32.25" customHeight="1" x14ac:dyDescent="0.25">
      <c r="A4" s="8">
        <v>3</v>
      </c>
      <c r="B4" s="9">
        <f t="shared" si="1"/>
        <v>44131</v>
      </c>
      <c r="C4" s="9">
        <v>44501</v>
      </c>
      <c r="D4" s="10" t="s">
        <v>51</v>
      </c>
      <c r="E4" s="8">
        <v>3.82</v>
      </c>
      <c r="F4" s="1"/>
      <c r="G4" s="2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spans="1:20" ht="30" customHeight="1" x14ac:dyDescent="0.25">
      <c r="A5" s="8">
        <v>4</v>
      </c>
      <c r="B5" s="9">
        <f t="shared" si="1"/>
        <v>44138</v>
      </c>
      <c r="C5" s="9">
        <f t="shared" si="0"/>
        <v>44144</v>
      </c>
      <c r="D5" s="10" t="s">
        <v>52</v>
      </c>
      <c r="E5" s="8">
        <v>2.9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 spans="1:20" ht="31.5" customHeight="1" x14ac:dyDescent="0.25">
      <c r="A6" s="8">
        <v>5</v>
      </c>
      <c r="B6" s="9">
        <f t="shared" si="1"/>
        <v>44145</v>
      </c>
      <c r="C6" s="9">
        <f t="shared" si="0"/>
        <v>44151</v>
      </c>
      <c r="D6" s="10" t="s">
        <v>53</v>
      </c>
      <c r="E6" s="8">
        <v>3.61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</row>
    <row r="7" spans="1:20" ht="34.15" customHeight="1" x14ac:dyDescent="0.25">
      <c r="A7" s="8">
        <v>6</v>
      </c>
      <c r="B7" s="9">
        <f t="shared" si="1"/>
        <v>44152</v>
      </c>
      <c r="C7" s="9">
        <f t="shared" si="0"/>
        <v>44158</v>
      </c>
      <c r="D7" s="10" t="s">
        <v>54</v>
      </c>
      <c r="E7" s="8">
        <v>3.79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</row>
    <row r="8" spans="1:20" ht="30" customHeight="1" x14ac:dyDescent="0.25">
      <c r="A8" s="8">
        <v>7</v>
      </c>
      <c r="B8" s="9">
        <f>B7+7</f>
        <v>44159</v>
      </c>
      <c r="C8" s="9">
        <f>B8+13</f>
        <v>44172</v>
      </c>
      <c r="D8" s="10" t="s">
        <v>55</v>
      </c>
      <c r="E8" s="8">
        <v>4.2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</row>
    <row r="9" spans="1:20" x14ac:dyDescent="0.25">
      <c r="A9" s="8">
        <v>8</v>
      </c>
      <c r="B9" s="9">
        <f>B8+14</f>
        <v>44173</v>
      </c>
      <c r="C9" s="9">
        <f>B9+6</f>
        <v>44179</v>
      </c>
      <c r="D9" s="10" t="s">
        <v>56</v>
      </c>
      <c r="E9" s="8">
        <v>3.75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</row>
    <row r="10" spans="1:20" ht="15.75" customHeight="1" x14ac:dyDescent="0.25">
      <c r="A10" s="8">
        <v>9</v>
      </c>
      <c r="B10" s="9">
        <f t="shared" si="1"/>
        <v>44180</v>
      </c>
      <c r="C10" s="9">
        <f t="shared" si="0"/>
        <v>44186</v>
      </c>
      <c r="D10" s="10" t="s">
        <v>57</v>
      </c>
      <c r="E10" s="8">
        <v>3.62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</row>
    <row r="11" spans="1:20" ht="15.75" customHeight="1" x14ac:dyDescent="0.25">
      <c r="A11" s="8">
        <v>10</v>
      </c>
      <c r="B11" s="9">
        <f t="shared" si="1"/>
        <v>44187</v>
      </c>
      <c r="C11" s="9">
        <f t="shared" si="0"/>
        <v>44193</v>
      </c>
      <c r="D11" s="10" t="s">
        <v>58</v>
      </c>
      <c r="E11" s="8">
        <v>3.14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20" ht="15.75" customHeight="1" x14ac:dyDescent="0.25">
      <c r="A12" s="8">
        <v>11</v>
      </c>
      <c r="B12" s="9">
        <f t="shared" si="1"/>
        <v>44194</v>
      </c>
      <c r="C12" s="9">
        <f t="shared" si="0"/>
        <v>44200</v>
      </c>
      <c r="D12" s="10" t="s">
        <v>59</v>
      </c>
      <c r="E12" s="8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</row>
    <row r="13" spans="1:20" ht="33.75" customHeight="1" x14ac:dyDescent="0.25">
      <c r="A13" s="8">
        <v>12</v>
      </c>
      <c r="B13" s="9">
        <f t="shared" si="1"/>
        <v>44201</v>
      </c>
      <c r="C13" s="9">
        <f t="shared" si="0"/>
        <v>44207</v>
      </c>
      <c r="D13" s="10" t="s">
        <v>60</v>
      </c>
      <c r="E13" s="8">
        <v>7.3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 spans="1:20" ht="15.75" customHeight="1" x14ac:dyDescent="0.25">
      <c r="A14" s="8">
        <v>13</v>
      </c>
      <c r="B14" s="9">
        <f t="shared" si="1"/>
        <v>44208</v>
      </c>
      <c r="C14" s="9">
        <f t="shared" si="0"/>
        <v>44214</v>
      </c>
      <c r="D14" s="10" t="s">
        <v>61</v>
      </c>
      <c r="E14" s="8">
        <v>5.34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1:20" ht="15.75" customHeight="1" x14ac:dyDescent="0.25">
      <c r="A15" s="8">
        <v>14</v>
      </c>
      <c r="B15" s="9">
        <f t="shared" si="1"/>
        <v>44215</v>
      </c>
      <c r="C15" s="9">
        <f t="shared" si="0"/>
        <v>44221</v>
      </c>
      <c r="D15" s="10" t="s">
        <v>62</v>
      </c>
      <c r="E15" s="8">
        <v>5.76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</row>
    <row r="16" spans="1:20" ht="15.75" customHeight="1" x14ac:dyDescent="0.25">
      <c r="A16" s="3"/>
      <c r="B16" s="4"/>
      <c r="C16" s="4"/>
      <c r="D16" s="5" t="s">
        <v>13</v>
      </c>
      <c r="E16" s="2">
        <f>SUM(E2:E15)</f>
        <v>54.949999999999996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</row>
    <row r="17" spans="1:20" ht="15.75" customHeight="1" x14ac:dyDescent="0.25">
      <c r="A17" s="3"/>
      <c r="B17" s="4"/>
      <c r="C17" s="4"/>
      <c r="D17" s="1"/>
      <c r="E17" s="3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</row>
    <row r="18" spans="1:20" ht="15.75" customHeight="1" x14ac:dyDescent="0.25">
      <c r="A18" s="3"/>
      <c r="B18" s="4"/>
      <c r="C18" s="4"/>
      <c r="D18" s="1"/>
      <c r="E18" s="3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</row>
    <row r="19" spans="1:20" ht="15.75" customHeight="1" x14ac:dyDescent="0.25">
      <c r="A19" s="3"/>
      <c r="B19" s="4"/>
      <c r="C19" s="4"/>
      <c r="D19" s="1"/>
      <c r="E19" s="3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</row>
    <row r="20" spans="1:20" ht="15.75" customHeight="1" x14ac:dyDescent="0.25">
      <c r="A20" s="3"/>
      <c r="B20" s="4"/>
      <c r="C20" s="4"/>
      <c r="D20" s="1"/>
      <c r="E20" s="3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</row>
    <row r="21" spans="1:20" ht="15.75" customHeight="1" x14ac:dyDescent="0.25">
      <c r="A21" s="3"/>
      <c r="B21" s="4"/>
      <c r="C21" s="4"/>
      <c r="D21" s="1"/>
      <c r="E21" s="3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</row>
    <row r="22" spans="1:20" ht="15.75" customHeight="1" x14ac:dyDescent="0.25">
      <c r="A22" s="3"/>
      <c r="B22" s="4"/>
      <c r="C22" s="4"/>
      <c r="D22" s="1"/>
      <c r="E22" s="3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</row>
    <row r="23" spans="1:20" ht="15.75" customHeight="1" x14ac:dyDescent="0.25">
      <c r="A23" s="3"/>
      <c r="B23" s="4"/>
      <c r="C23" s="4"/>
      <c r="D23" s="1"/>
      <c r="E23" s="3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</row>
    <row r="24" spans="1:20" ht="15.75" customHeight="1" x14ac:dyDescent="0.25">
      <c r="A24" s="3"/>
      <c r="B24" s="4"/>
      <c r="C24" s="4"/>
      <c r="D24" s="1"/>
      <c r="E24" s="3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 ht="15.75" customHeight="1" x14ac:dyDescent="0.25">
      <c r="A25" s="3"/>
      <c r="B25" s="4"/>
      <c r="C25" s="4"/>
      <c r="D25" s="1"/>
      <c r="E25" s="3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ht="15.75" customHeight="1" x14ac:dyDescent="0.25">
      <c r="A26" s="3"/>
      <c r="B26" s="4"/>
      <c r="C26" s="4"/>
      <c r="D26" s="1"/>
      <c r="E26" s="3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ht="15.75" customHeight="1" x14ac:dyDescent="0.25">
      <c r="A27" s="3"/>
      <c r="B27" s="4"/>
      <c r="C27" s="4"/>
      <c r="D27" s="1"/>
      <c r="E27" s="3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 ht="15.75" customHeight="1" x14ac:dyDescent="0.25">
      <c r="A28" s="3"/>
      <c r="B28" s="4"/>
      <c r="C28" s="4"/>
      <c r="D28" s="1"/>
      <c r="E28" s="3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</row>
    <row r="29" spans="1:20" ht="15.75" customHeight="1" x14ac:dyDescent="0.25">
      <c r="A29" s="3"/>
      <c r="B29" s="4"/>
      <c r="C29" s="4"/>
      <c r="D29" s="1"/>
      <c r="E29" s="3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</row>
    <row r="30" spans="1:20" x14ac:dyDescent="0.25">
      <c r="A30" s="3"/>
      <c r="B30" s="4"/>
      <c r="C30" s="4"/>
      <c r="D30" s="1"/>
      <c r="E30" s="3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</row>
    <row r="31" spans="1:20" x14ac:dyDescent="0.25">
      <c r="A31" s="3"/>
      <c r="B31" s="4"/>
      <c r="C31" s="4"/>
      <c r="D31" s="1"/>
      <c r="E31" s="3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</row>
    <row r="32" spans="1:20" x14ac:dyDescent="0.25">
      <c r="A32" s="3"/>
      <c r="B32" s="4"/>
      <c r="C32" s="4"/>
      <c r="D32" s="1"/>
      <c r="E32" s="3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</row>
    <row r="33" spans="1:20" x14ac:dyDescent="0.25">
      <c r="A33" s="3"/>
      <c r="B33" s="4"/>
      <c r="C33" s="4"/>
      <c r="D33" s="1"/>
      <c r="E33" s="3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</row>
    <row r="34" spans="1:20" x14ac:dyDescent="0.25">
      <c r="A34" s="3"/>
      <c r="B34" s="4"/>
      <c r="C34" s="4"/>
      <c r="D34" s="1"/>
      <c r="E34" s="3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</row>
    <row r="35" spans="1:20" x14ac:dyDescent="0.25">
      <c r="A35" s="3"/>
      <c r="B35" s="4"/>
      <c r="C35" s="4"/>
      <c r="D35" s="1"/>
      <c r="E35" s="3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</row>
    <row r="36" spans="1:20" x14ac:dyDescent="0.25">
      <c r="A36" s="3"/>
      <c r="B36" s="4"/>
      <c r="C36" s="4"/>
      <c r="D36" s="1"/>
      <c r="E36" s="3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</row>
    <row r="37" spans="1:20" x14ac:dyDescent="0.25">
      <c r="A37" s="3"/>
      <c r="B37" s="4"/>
      <c r="C37" s="4"/>
      <c r="D37" s="1"/>
      <c r="E37" s="3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</row>
    <row r="38" spans="1:20" x14ac:dyDescent="0.25">
      <c r="A38" s="3"/>
      <c r="B38" s="4"/>
      <c r="C38" s="4"/>
      <c r="D38" s="1"/>
      <c r="E38" s="3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</row>
    <row r="39" spans="1:20" x14ac:dyDescent="0.25">
      <c r="A39" s="3"/>
      <c r="B39" s="4"/>
      <c r="C39" s="4"/>
      <c r="D39" s="1"/>
      <c r="E39" s="3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</row>
    <row r="40" spans="1:20" x14ac:dyDescent="0.25">
      <c r="A40" s="3"/>
      <c r="B40" s="4"/>
      <c r="C40" s="4"/>
      <c r="D40" s="1"/>
      <c r="E40" s="3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</row>
    <row r="41" spans="1:20" x14ac:dyDescent="0.25">
      <c r="A41" s="3"/>
      <c r="B41" s="4"/>
      <c r="C41" s="4"/>
      <c r="D41" s="1"/>
      <c r="E41" s="3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</row>
    <row r="42" spans="1:20" x14ac:dyDescent="0.25">
      <c r="A42" s="3"/>
      <c r="B42" s="4"/>
      <c r="C42" s="4"/>
      <c r="D42" s="1"/>
      <c r="E42" s="3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</row>
    <row r="43" spans="1:20" x14ac:dyDescent="0.25">
      <c r="A43" s="3"/>
      <c r="B43" s="4"/>
      <c r="C43" s="4"/>
      <c r="D43" s="1"/>
      <c r="E43" s="3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</row>
    <row r="44" spans="1:20" x14ac:dyDescent="0.25">
      <c r="A44" s="3"/>
      <c r="B44" s="4"/>
      <c r="C44" s="4"/>
      <c r="D44" s="1"/>
      <c r="E44" s="3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</row>
    <row r="45" spans="1:20" x14ac:dyDescent="0.25">
      <c r="A45" s="3"/>
      <c r="B45" s="4"/>
      <c r="C45" s="4"/>
      <c r="D45" s="1"/>
      <c r="E45" s="3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</row>
    <row r="46" spans="1:20" x14ac:dyDescent="0.25">
      <c r="A46" s="3"/>
      <c r="B46" s="4"/>
      <c r="C46" s="4"/>
      <c r="D46" s="1"/>
      <c r="E46" s="3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</row>
    <row r="47" spans="1:20" x14ac:dyDescent="0.25">
      <c r="A47" s="3"/>
      <c r="B47" s="4"/>
      <c r="C47" s="4"/>
      <c r="D47" s="1"/>
      <c r="E47" s="3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</row>
    <row r="48" spans="1:20" x14ac:dyDescent="0.25">
      <c r="A48" s="3"/>
      <c r="B48" s="4"/>
      <c r="C48" s="4"/>
      <c r="D48" s="1"/>
      <c r="E48" s="3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</row>
    <row r="49" spans="1:20" x14ac:dyDescent="0.25">
      <c r="A49" s="3"/>
      <c r="B49" s="4"/>
      <c r="C49" s="4"/>
      <c r="D49" s="1"/>
      <c r="E49" s="3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</row>
    <row r="50" spans="1:20" x14ac:dyDescent="0.25">
      <c r="A50" s="3"/>
      <c r="B50" s="4"/>
      <c r="C50" s="4"/>
      <c r="D50" s="1"/>
      <c r="E50" s="3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</row>
    <row r="51" spans="1:20" x14ac:dyDescent="0.25">
      <c r="A51" s="3"/>
      <c r="B51" s="4"/>
      <c r="C51" s="4"/>
      <c r="D51" s="1"/>
      <c r="E51" s="3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</row>
    <row r="52" spans="1:20" x14ac:dyDescent="0.25">
      <c r="A52" s="3"/>
      <c r="B52" s="4"/>
      <c r="C52" s="4"/>
      <c r="D52" s="1"/>
      <c r="E52" s="3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</row>
    <row r="53" spans="1:20" x14ac:dyDescent="0.25">
      <c r="A53" s="3"/>
      <c r="B53" s="4"/>
      <c r="C53" s="4"/>
      <c r="D53" s="1"/>
      <c r="E53" s="3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</row>
    <row r="54" spans="1:20" x14ac:dyDescent="0.25">
      <c r="A54" s="3"/>
      <c r="B54" s="4"/>
      <c r="C54" s="4"/>
      <c r="D54" s="1"/>
      <c r="E54" s="3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</row>
    <row r="55" spans="1:20" x14ac:dyDescent="0.25">
      <c r="A55" s="3"/>
      <c r="B55" s="4"/>
      <c r="C55" s="4"/>
      <c r="D55" s="1"/>
      <c r="E55" s="3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</row>
    <row r="56" spans="1:20" x14ac:dyDescent="0.25">
      <c r="A56" s="3"/>
      <c r="B56" s="4"/>
      <c r="C56" s="4"/>
      <c r="D56" s="1"/>
      <c r="E56" s="3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</row>
    <row r="57" spans="1:20" x14ac:dyDescent="0.25">
      <c r="A57" s="3"/>
      <c r="B57" s="4"/>
      <c r="C57" s="4"/>
      <c r="D57" s="1"/>
      <c r="E57" s="3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</row>
    <row r="58" spans="1:20" x14ac:dyDescent="0.25">
      <c r="A58" s="3"/>
      <c r="B58" s="4"/>
      <c r="C58" s="4"/>
      <c r="D58" s="1"/>
      <c r="E58" s="3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</row>
    <row r="59" spans="1:20" x14ac:dyDescent="0.25">
      <c r="A59" s="3"/>
      <c r="B59" s="4"/>
      <c r="C59" s="4"/>
      <c r="D59" s="1"/>
      <c r="E59" s="3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</row>
    <row r="60" spans="1:20" x14ac:dyDescent="0.25">
      <c r="A60" s="3"/>
      <c r="B60" s="4"/>
      <c r="C60" s="4"/>
      <c r="D60" s="1"/>
      <c r="E60" s="3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</row>
    <row r="61" spans="1:20" x14ac:dyDescent="0.25">
      <c r="A61" s="3"/>
      <c r="B61" s="4"/>
      <c r="C61" s="4"/>
      <c r="D61" s="1"/>
      <c r="E61" s="3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</row>
    <row r="62" spans="1:20" x14ac:dyDescent="0.25">
      <c r="A62" s="3"/>
      <c r="B62" s="4"/>
      <c r="C62" s="4"/>
      <c r="D62" s="1"/>
      <c r="E62" s="3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</row>
    <row r="63" spans="1:20" x14ac:dyDescent="0.25">
      <c r="A63" s="3"/>
      <c r="B63" s="4"/>
      <c r="C63" s="4"/>
      <c r="D63" s="1"/>
      <c r="E63" s="3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</row>
    <row r="64" spans="1:20" x14ac:dyDescent="0.25">
      <c r="A64" s="3"/>
      <c r="B64" s="4"/>
      <c r="C64" s="4"/>
      <c r="D64" s="1"/>
      <c r="E64" s="3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</row>
    <row r="65" spans="1:20" x14ac:dyDescent="0.25">
      <c r="A65" s="3"/>
      <c r="B65" s="4"/>
      <c r="C65" s="4"/>
      <c r="D65" s="1"/>
      <c r="E65" s="3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</row>
    <row r="66" spans="1:20" x14ac:dyDescent="0.25">
      <c r="A66" s="3"/>
      <c r="B66" s="4"/>
      <c r="C66" s="4"/>
      <c r="D66" s="1"/>
      <c r="E66" s="3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</row>
    <row r="67" spans="1:20" x14ac:dyDescent="0.25">
      <c r="A67" s="3"/>
      <c r="B67" s="4"/>
      <c r="C67" s="4"/>
      <c r="D67" s="1"/>
      <c r="E67" s="3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</row>
    <row r="68" spans="1:20" x14ac:dyDescent="0.25">
      <c r="A68" s="3"/>
      <c r="B68" s="4"/>
      <c r="C68" s="4"/>
      <c r="D68" s="1"/>
      <c r="E68" s="3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</row>
    <row r="69" spans="1:20" x14ac:dyDescent="0.25">
      <c r="A69" s="3"/>
      <c r="B69" s="4"/>
      <c r="C69" s="4"/>
      <c r="D69" s="1"/>
      <c r="E69" s="3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</row>
    <row r="70" spans="1:20" x14ac:dyDescent="0.25">
      <c r="A70" s="3"/>
      <c r="B70" s="4"/>
      <c r="C70" s="4"/>
      <c r="D70" s="1"/>
      <c r="E70" s="3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</row>
    <row r="71" spans="1:20" x14ac:dyDescent="0.25">
      <c r="A71" s="3"/>
      <c r="B71" s="4"/>
      <c r="C71" s="4"/>
      <c r="D71" s="1"/>
      <c r="E71" s="3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</row>
    <row r="72" spans="1:20" x14ac:dyDescent="0.25">
      <c r="A72" s="3"/>
      <c r="B72" s="4"/>
      <c r="C72" s="4"/>
      <c r="D72" s="1"/>
      <c r="E72" s="3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</row>
    <row r="73" spans="1:20" x14ac:dyDescent="0.25">
      <c r="A73" s="3"/>
      <c r="B73" s="4"/>
      <c r="C73" s="4"/>
      <c r="D73" s="1"/>
      <c r="E73" s="3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</row>
    <row r="74" spans="1:20" x14ac:dyDescent="0.25">
      <c r="A74" s="3"/>
      <c r="B74" s="4"/>
      <c r="C74" s="4"/>
      <c r="D74" s="1"/>
      <c r="E74" s="3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</row>
    <row r="75" spans="1:20" x14ac:dyDescent="0.25">
      <c r="A75" s="3"/>
      <c r="B75" s="4"/>
      <c r="C75" s="4"/>
      <c r="D75" s="1"/>
      <c r="E75" s="3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</row>
    <row r="76" spans="1:20" x14ac:dyDescent="0.25">
      <c r="A76" s="3"/>
      <c r="B76" s="4"/>
      <c r="C76" s="4"/>
      <c r="D76" s="1"/>
      <c r="E76" s="3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</row>
    <row r="77" spans="1:20" x14ac:dyDescent="0.25">
      <c r="A77" s="3"/>
      <c r="B77" s="4"/>
      <c r="C77" s="4"/>
      <c r="D77" s="1"/>
      <c r="E77" s="3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</row>
    <row r="78" spans="1:20" x14ac:dyDescent="0.25">
      <c r="A78" s="3"/>
      <c r="B78" s="4"/>
      <c r="C78" s="4"/>
      <c r="D78" s="1"/>
      <c r="E78" s="3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</row>
    <row r="79" spans="1:20" x14ac:dyDescent="0.25">
      <c r="A79" s="3"/>
      <c r="B79" s="4"/>
      <c r="C79" s="4"/>
      <c r="D79" s="1"/>
      <c r="E79" s="3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</row>
    <row r="80" spans="1:20" x14ac:dyDescent="0.25">
      <c r="A80" s="3"/>
      <c r="B80" s="4"/>
      <c r="C80" s="4"/>
      <c r="D80" s="1"/>
      <c r="E80" s="3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</row>
    <row r="81" spans="1:20" x14ac:dyDescent="0.25">
      <c r="A81" s="3"/>
      <c r="B81" s="4"/>
      <c r="C81" s="4"/>
      <c r="D81" s="1"/>
      <c r="E81" s="3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</row>
    <row r="82" spans="1:20" x14ac:dyDescent="0.25">
      <c r="A82" s="3"/>
      <c r="B82" s="4"/>
      <c r="C82" s="4"/>
      <c r="D82" s="1"/>
      <c r="E82" s="3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</row>
    <row r="83" spans="1:20" x14ac:dyDescent="0.25">
      <c r="A83" s="3"/>
      <c r="B83" s="4"/>
      <c r="C83" s="4"/>
      <c r="D83" s="1"/>
      <c r="E83" s="3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</row>
    <row r="84" spans="1:20" x14ac:dyDescent="0.25">
      <c r="A84" s="3"/>
      <c r="B84" s="4"/>
      <c r="C84" s="4"/>
      <c r="D84" s="1"/>
      <c r="E84" s="3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</row>
    <row r="85" spans="1:20" x14ac:dyDescent="0.25">
      <c r="A85" s="3"/>
      <c r="B85" s="4"/>
      <c r="C85" s="4"/>
      <c r="D85" s="1"/>
      <c r="E85" s="3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</row>
    <row r="86" spans="1:20" x14ac:dyDescent="0.25">
      <c r="A86" s="3"/>
      <c r="B86" s="4"/>
      <c r="C86" s="4"/>
      <c r="D86" s="1"/>
      <c r="E86" s="3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</row>
    <row r="87" spans="1:20" x14ac:dyDescent="0.25">
      <c r="A87" s="3"/>
      <c r="B87" s="4"/>
      <c r="C87" s="4"/>
      <c r="D87" s="1"/>
      <c r="E87" s="3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</row>
    <row r="88" spans="1:20" x14ac:dyDescent="0.25">
      <c r="A88" s="3"/>
      <c r="B88" s="4"/>
      <c r="C88" s="4"/>
      <c r="D88" s="1"/>
      <c r="E88" s="3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</row>
    <row r="89" spans="1:20" x14ac:dyDescent="0.25">
      <c r="A89" s="3"/>
      <c r="B89" s="4"/>
      <c r="C89" s="4"/>
      <c r="D89" s="1"/>
      <c r="E89" s="3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</row>
    <row r="90" spans="1:20" x14ac:dyDescent="0.25">
      <c r="A90" s="3"/>
      <c r="B90" s="4"/>
      <c r="C90" s="4"/>
      <c r="D90" s="1"/>
      <c r="E90" s="3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</row>
    <row r="91" spans="1:20" x14ac:dyDescent="0.25">
      <c r="A91" s="3"/>
      <c r="B91" s="4"/>
      <c r="C91" s="4"/>
      <c r="D91" s="1"/>
      <c r="E91" s="3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</row>
    <row r="92" spans="1:20" x14ac:dyDescent="0.25">
      <c r="A92" s="3"/>
      <c r="B92" s="4"/>
      <c r="C92" s="4"/>
      <c r="D92" s="1"/>
      <c r="E92" s="3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</row>
    <row r="93" spans="1:20" x14ac:dyDescent="0.25">
      <c r="A93" s="3"/>
      <c r="B93" s="4"/>
      <c r="C93" s="4"/>
      <c r="D93" s="1"/>
      <c r="E93" s="3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</row>
    <row r="94" spans="1:20" x14ac:dyDescent="0.25">
      <c r="A94" s="3"/>
      <c r="B94" s="4"/>
      <c r="C94" s="4"/>
      <c r="D94" s="1"/>
      <c r="E94" s="3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</row>
    <row r="95" spans="1:20" x14ac:dyDescent="0.25">
      <c r="A95" s="3"/>
      <c r="B95" s="4"/>
      <c r="C95" s="4"/>
      <c r="D95" s="1"/>
      <c r="E95" s="3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</row>
    <row r="96" spans="1:20" x14ac:dyDescent="0.25">
      <c r="A96" s="3"/>
      <c r="B96" s="4"/>
      <c r="C96" s="4"/>
      <c r="D96" s="1"/>
      <c r="E96" s="3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</row>
    <row r="97" spans="1:20" x14ac:dyDescent="0.25">
      <c r="A97" s="3"/>
      <c r="B97" s="4"/>
      <c r="C97" s="4"/>
      <c r="D97" s="1"/>
      <c r="E97" s="3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</row>
    <row r="98" spans="1:20" x14ac:dyDescent="0.25">
      <c r="A98" s="3"/>
      <c r="B98" s="4"/>
      <c r="C98" s="4"/>
      <c r="D98" s="1"/>
      <c r="E98" s="3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</row>
    <row r="99" spans="1:20" x14ac:dyDescent="0.25">
      <c r="A99" s="3"/>
      <c r="B99" s="4"/>
      <c r="C99" s="4"/>
      <c r="D99" s="1"/>
      <c r="E99" s="3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</row>
    <row r="100" spans="1:20" x14ac:dyDescent="0.25">
      <c r="A100" s="3"/>
      <c r="B100" s="4"/>
      <c r="C100" s="4"/>
      <c r="D100" s="1"/>
      <c r="E100" s="3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T100"/>
  <sheetViews>
    <sheetView workbookViewId="0">
      <pane ySplit="1" topLeftCell="A8" activePane="bottomLeft" state="frozen"/>
      <selection activeCell="D24" sqref="D24"/>
      <selection pane="bottomLeft" activeCell="E16" sqref="E16"/>
    </sheetView>
  </sheetViews>
  <sheetFormatPr baseColWidth="10" defaultColWidth="17.28515625" defaultRowHeight="15.75" customHeight="1" x14ac:dyDescent="0.2"/>
  <cols>
    <col min="1" max="1" width="7.140625" customWidth="1"/>
    <col min="2" max="2" width="9.85546875" customWidth="1"/>
    <col min="3" max="3" width="11.28515625" customWidth="1"/>
    <col min="4" max="4" width="59.5703125" customWidth="1"/>
    <col min="5" max="5" width="7.5703125" customWidth="1"/>
  </cols>
  <sheetData>
    <row r="1" spans="1:20" s="15" customFormat="1" ht="15.75" customHeight="1" x14ac:dyDescent="0.25">
      <c r="A1" s="11" t="s">
        <v>0</v>
      </c>
      <c r="B1" s="12" t="s">
        <v>1</v>
      </c>
      <c r="C1" s="12" t="s">
        <v>2</v>
      </c>
      <c r="D1" s="13" t="s">
        <v>3</v>
      </c>
      <c r="E1" s="11" t="s">
        <v>4</v>
      </c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</row>
    <row r="2" spans="1:20" ht="15.75" customHeight="1" x14ac:dyDescent="0.25">
      <c r="A2" s="8">
        <v>1</v>
      </c>
      <c r="B2" s="9">
        <v>44117</v>
      </c>
      <c r="C2" s="9">
        <f t="shared" ref="C2:C15" si="0">B2+6</f>
        <v>44123</v>
      </c>
      <c r="D2" s="10" t="s">
        <v>63</v>
      </c>
      <c r="E2" s="8">
        <v>4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1:20" ht="32.25" customHeight="1" x14ac:dyDescent="0.25">
      <c r="A3" s="8">
        <v>2</v>
      </c>
      <c r="B3" s="17">
        <f t="shared" ref="B3:B15" si="1">B2+7</f>
        <v>44124</v>
      </c>
      <c r="C3" s="17">
        <f t="shared" si="0"/>
        <v>44130</v>
      </c>
      <c r="D3" s="10" t="s">
        <v>64</v>
      </c>
      <c r="E3" s="16">
        <v>3.1126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 ht="50.25" customHeight="1" x14ac:dyDescent="0.25">
      <c r="A4" s="8">
        <v>3</v>
      </c>
      <c r="B4" s="17">
        <f t="shared" si="1"/>
        <v>44131</v>
      </c>
      <c r="C4" s="17">
        <f t="shared" si="0"/>
        <v>44137</v>
      </c>
      <c r="D4" s="10" t="s">
        <v>65</v>
      </c>
      <c r="E4" s="16">
        <v>4.5129999999999999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spans="1:20" ht="30.75" customHeight="1" x14ac:dyDescent="0.25">
      <c r="A5" s="8">
        <v>4</v>
      </c>
      <c r="B5" s="17">
        <f t="shared" si="1"/>
        <v>44138</v>
      </c>
      <c r="C5" s="17">
        <f t="shared" si="0"/>
        <v>44144</v>
      </c>
      <c r="D5" s="10" t="s">
        <v>66</v>
      </c>
      <c r="E5" s="16">
        <f>2.85+0.166</f>
        <v>3.016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 spans="1:20" ht="33.75" customHeight="1" x14ac:dyDescent="0.25">
      <c r="A6" s="8">
        <v>5</v>
      </c>
      <c r="B6" s="17">
        <f t="shared" si="1"/>
        <v>44145</v>
      </c>
      <c r="C6" s="17">
        <f t="shared" si="0"/>
        <v>44151</v>
      </c>
      <c r="D6" s="10" t="s">
        <v>67</v>
      </c>
      <c r="E6" s="16">
        <v>3.9159999999999999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</row>
    <row r="7" spans="1:20" ht="30.75" customHeight="1" x14ac:dyDescent="0.25">
      <c r="A7" s="8">
        <v>6</v>
      </c>
      <c r="B7" s="17">
        <f t="shared" si="1"/>
        <v>44152</v>
      </c>
      <c r="C7" s="17">
        <f t="shared" si="0"/>
        <v>44158</v>
      </c>
      <c r="D7" s="10" t="s">
        <v>68</v>
      </c>
      <c r="E7" s="16">
        <v>2.548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</row>
    <row r="8" spans="1:20" ht="33" customHeight="1" x14ac:dyDescent="0.25">
      <c r="A8" s="8">
        <v>7</v>
      </c>
      <c r="B8" s="17">
        <f t="shared" si="1"/>
        <v>44159</v>
      </c>
      <c r="C8" s="17">
        <f>B8+13</f>
        <v>44172</v>
      </c>
      <c r="D8" s="10" t="s">
        <v>69</v>
      </c>
      <c r="E8" s="16">
        <v>3.1269999999999998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</row>
    <row r="9" spans="1:20" ht="31.5" x14ac:dyDescent="0.25">
      <c r="A9" s="8">
        <v>8</v>
      </c>
      <c r="B9" s="17">
        <f>B8+14</f>
        <v>44173</v>
      </c>
      <c r="C9" s="17">
        <f t="shared" si="0"/>
        <v>44179</v>
      </c>
      <c r="D9" s="10" t="s">
        <v>70</v>
      </c>
      <c r="E9" s="16">
        <f>3.383+2.236</f>
        <v>5.6189999999999998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</row>
    <row r="10" spans="1:20" ht="31.5" x14ac:dyDescent="0.25">
      <c r="A10" s="8">
        <v>9</v>
      </c>
      <c r="B10" s="17">
        <f t="shared" si="1"/>
        <v>44180</v>
      </c>
      <c r="C10" s="17">
        <f t="shared" si="0"/>
        <v>44186</v>
      </c>
      <c r="D10" s="10" t="s">
        <v>71</v>
      </c>
      <c r="E10" s="16">
        <f>0.333+1.666+1.33</f>
        <v>3.3289999999999997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</row>
    <row r="11" spans="1:20" ht="15.75" customHeight="1" x14ac:dyDescent="0.25">
      <c r="A11" s="8">
        <v>10</v>
      </c>
      <c r="B11" s="17">
        <f t="shared" si="1"/>
        <v>44187</v>
      </c>
      <c r="C11" s="17">
        <f t="shared" si="0"/>
        <v>44193</v>
      </c>
      <c r="D11" s="10" t="s">
        <v>72</v>
      </c>
      <c r="E11" s="16">
        <v>0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20" ht="15.75" customHeight="1" x14ac:dyDescent="0.25">
      <c r="A12" s="8">
        <v>11</v>
      </c>
      <c r="B12" s="17">
        <f t="shared" si="1"/>
        <v>44194</v>
      </c>
      <c r="C12" s="17">
        <f t="shared" si="0"/>
        <v>44200</v>
      </c>
      <c r="D12" s="10" t="s">
        <v>73</v>
      </c>
      <c r="E12" s="16">
        <v>0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</row>
    <row r="13" spans="1:20" ht="15.75" customHeight="1" x14ac:dyDescent="0.25">
      <c r="A13" s="8">
        <v>12</v>
      </c>
      <c r="B13" s="17">
        <f t="shared" si="1"/>
        <v>44201</v>
      </c>
      <c r="C13" s="17">
        <f t="shared" si="0"/>
        <v>44207</v>
      </c>
      <c r="D13" s="10" t="s">
        <v>74</v>
      </c>
      <c r="E13" s="16">
        <v>14.62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 spans="1:20" ht="15.75" customHeight="1" x14ac:dyDescent="0.25">
      <c r="A14" s="8">
        <v>13</v>
      </c>
      <c r="B14" s="17">
        <f t="shared" si="1"/>
        <v>44208</v>
      </c>
      <c r="C14" s="17">
        <f t="shared" si="0"/>
        <v>44214</v>
      </c>
      <c r="D14" s="10" t="s">
        <v>75</v>
      </c>
      <c r="E14" s="16">
        <v>2.73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1:20" ht="15.75" customHeight="1" x14ac:dyDescent="0.25">
      <c r="A15" s="8">
        <v>14</v>
      </c>
      <c r="B15" s="17">
        <f t="shared" si="1"/>
        <v>44215</v>
      </c>
      <c r="C15" s="17">
        <f t="shared" si="0"/>
        <v>44221</v>
      </c>
      <c r="D15" s="10" t="s">
        <v>76</v>
      </c>
      <c r="E15" s="16">
        <v>4.71</v>
      </c>
      <c r="F15" s="1"/>
      <c r="G15" s="1">
        <f>AVERAGE(E2:E15)</f>
        <v>3.9457571428571425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</row>
    <row r="16" spans="1:20" ht="15.75" customHeight="1" x14ac:dyDescent="0.25">
      <c r="A16" s="3"/>
      <c r="B16" s="4"/>
      <c r="C16" s="4"/>
      <c r="D16" s="5" t="s">
        <v>13</v>
      </c>
      <c r="E16" s="2">
        <f>SUM(E2:E15)</f>
        <v>55.240599999999993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</row>
    <row r="17" spans="1:20" ht="15.75" customHeight="1" x14ac:dyDescent="0.25">
      <c r="A17" s="3"/>
      <c r="B17" s="4"/>
      <c r="C17" s="4"/>
      <c r="D17" s="1"/>
      <c r="E17" s="3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</row>
    <row r="18" spans="1:20" ht="15.75" customHeight="1" x14ac:dyDescent="0.25">
      <c r="A18" s="3"/>
      <c r="B18" s="4"/>
      <c r="C18" s="4"/>
      <c r="D18" s="1"/>
      <c r="E18" s="3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</row>
    <row r="19" spans="1:20" ht="15.75" customHeight="1" x14ac:dyDescent="0.25">
      <c r="A19" s="3"/>
      <c r="B19" s="4"/>
      <c r="C19" s="4"/>
      <c r="D19" s="1"/>
      <c r="E19" s="3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</row>
    <row r="20" spans="1:20" ht="15.75" customHeight="1" x14ac:dyDescent="0.25">
      <c r="A20" s="3"/>
      <c r="B20" s="4"/>
      <c r="C20" s="4"/>
      <c r="D20" s="1"/>
      <c r="E20" s="3"/>
      <c r="F20" s="29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</row>
    <row r="21" spans="1:20" ht="15.75" customHeight="1" x14ac:dyDescent="0.25">
      <c r="A21" s="3"/>
      <c r="B21" s="4"/>
      <c r="C21" s="4"/>
      <c r="D21" s="1"/>
      <c r="E21" s="3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</row>
    <row r="22" spans="1:20" ht="15.75" customHeight="1" x14ac:dyDescent="0.25">
      <c r="A22" s="3"/>
      <c r="B22" s="4"/>
      <c r="C22" s="4"/>
      <c r="D22" s="1"/>
      <c r="E22" s="3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</row>
    <row r="23" spans="1:20" ht="15.75" customHeight="1" x14ac:dyDescent="0.25">
      <c r="A23" s="3"/>
      <c r="B23" s="4"/>
      <c r="C23" s="4"/>
      <c r="D23" s="1"/>
      <c r="E23" s="3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</row>
    <row r="24" spans="1:20" ht="15.75" customHeight="1" x14ac:dyDescent="0.25">
      <c r="A24" s="3"/>
      <c r="B24" s="4"/>
      <c r="C24" s="4"/>
      <c r="D24" s="1"/>
      <c r="E24" s="3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 ht="15.75" customHeight="1" x14ac:dyDescent="0.25">
      <c r="A25" s="3"/>
      <c r="B25" s="4"/>
      <c r="C25" s="4"/>
      <c r="D25" s="1"/>
      <c r="E25" s="3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ht="15.75" customHeight="1" x14ac:dyDescent="0.25">
      <c r="A26" s="3"/>
      <c r="B26" s="4"/>
      <c r="C26" s="4"/>
      <c r="D26" s="1"/>
      <c r="E26" s="3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ht="15.75" customHeight="1" x14ac:dyDescent="0.25">
      <c r="A27" s="3"/>
      <c r="B27" s="4"/>
      <c r="C27" s="4"/>
      <c r="D27" s="1"/>
      <c r="E27" s="3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 ht="15.75" customHeight="1" x14ac:dyDescent="0.25">
      <c r="A28" s="3"/>
      <c r="B28" s="4"/>
      <c r="C28" s="4"/>
      <c r="D28" s="1"/>
      <c r="E28" s="3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</row>
    <row r="29" spans="1:20" ht="15.75" customHeight="1" x14ac:dyDescent="0.25">
      <c r="A29" s="3"/>
      <c r="B29" s="4"/>
      <c r="C29" s="4"/>
      <c r="D29" s="1"/>
      <c r="E29" s="3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</row>
    <row r="30" spans="1:20" x14ac:dyDescent="0.25">
      <c r="A30" s="3"/>
      <c r="B30" s="4"/>
      <c r="C30" s="4"/>
      <c r="D30" s="1"/>
      <c r="E30" s="3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</row>
    <row r="31" spans="1:20" x14ac:dyDescent="0.25">
      <c r="A31" s="3"/>
      <c r="B31" s="4"/>
      <c r="C31" s="4"/>
      <c r="D31" s="1"/>
      <c r="E31" s="3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</row>
    <row r="32" spans="1:20" x14ac:dyDescent="0.25">
      <c r="A32" s="3"/>
      <c r="B32" s="4"/>
      <c r="C32" s="4"/>
      <c r="D32" s="1"/>
      <c r="E32" s="3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</row>
    <row r="33" spans="1:20" x14ac:dyDescent="0.25">
      <c r="A33" s="3"/>
      <c r="B33" s="4"/>
      <c r="C33" s="4"/>
      <c r="D33" s="1"/>
      <c r="E33" s="3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</row>
    <row r="34" spans="1:20" x14ac:dyDescent="0.25">
      <c r="A34" s="3"/>
      <c r="B34" s="4"/>
      <c r="C34" s="4"/>
      <c r="D34" s="1"/>
      <c r="E34" s="3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</row>
    <row r="35" spans="1:20" x14ac:dyDescent="0.25">
      <c r="A35" s="3"/>
      <c r="B35" s="4"/>
      <c r="C35" s="4"/>
      <c r="D35" s="1"/>
      <c r="E35" s="3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</row>
    <row r="36" spans="1:20" x14ac:dyDescent="0.25">
      <c r="A36" s="3"/>
      <c r="B36" s="4"/>
      <c r="C36" s="4"/>
      <c r="D36" s="1"/>
      <c r="E36" s="3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</row>
    <row r="37" spans="1:20" x14ac:dyDescent="0.25">
      <c r="A37" s="3"/>
      <c r="B37" s="4"/>
      <c r="C37" s="4"/>
      <c r="D37" s="1"/>
      <c r="E37" s="3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</row>
    <row r="38" spans="1:20" x14ac:dyDescent="0.25">
      <c r="A38" s="3"/>
      <c r="B38" s="4"/>
      <c r="C38" s="4"/>
      <c r="D38" s="1"/>
      <c r="E38" s="3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</row>
    <row r="39" spans="1:20" x14ac:dyDescent="0.25">
      <c r="A39" s="3"/>
      <c r="B39" s="4"/>
      <c r="C39" s="4"/>
      <c r="D39" s="1"/>
      <c r="E39" s="3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</row>
    <row r="40" spans="1:20" x14ac:dyDescent="0.25">
      <c r="A40" s="3"/>
      <c r="B40" s="4"/>
      <c r="C40" s="4"/>
      <c r="D40" s="1"/>
      <c r="E40" s="3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</row>
    <row r="41" spans="1:20" x14ac:dyDescent="0.25">
      <c r="A41" s="3"/>
      <c r="B41" s="4"/>
      <c r="C41" s="4"/>
      <c r="D41" s="1"/>
      <c r="E41" s="3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</row>
    <row r="42" spans="1:20" x14ac:dyDescent="0.25">
      <c r="A42" s="3"/>
      <c r="B42" s="4"/>
      <c r="C42" s="4"/>
      <c r="D42" s="1"/>
      <c r="E42" s="3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</row>
    <row r="43" spans="1:20" x14ac:dyDescent="0.25">
      <c r="A43" s="3"/>
      <c r="B43" s="4"/>
      <c r="C43" s="4"/>
      <c r="D43" s="1"/>
      <c r="E43" s="3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</row>
    <row r="44" spans="1:20" x14ac:dyDescent="0.25">
      <c r="A44" s="3"/>
      <c r="B44" s="4"/>
      <c r="C44" s="4"/>
      <c r="D44" s="1"/>
      <c r="E44" s="3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</row>
    <row r="45" spans="1:20" x14ac:dyDescent="0.25">
      <c r="A45" s="3"/>
      <c r="B45" s="4"/>
      <c r="C45" s="4"/>
      <c r="D45" s="1"/>
      <c r="E45" s="3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</row>
    <row r="46" spans="1:20" x14ac:dyDescent="0.25">
      <c r="A46" s="3"/>
      <c r="B46" s="4"/>
      <c r="C46" s="4"/>
      <c r="D46" s="1"/>
      <c r="E46" s="3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</row>
    <row r="47" spans="1:20" x14ac:dyDescent="0.25">
      <c r="A47" s="3"/>
      <c r="B47" s="4"/>
      <c r="C47" s="4"/>
      <c r="D47" s="1"/>
      <c r="E47" s="3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</row>
    <row r="48" spans="1:20" x14ac:dyDescent="0.25">
      <c r="A48" s="3"/>
      <c r="B48" s="4"/>
      <c r="C48" s="4"/>
      <c r="D48" s="1"/>
      <c r="E48" s="3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</row>
    <row r="49" spans="1:20" x14ac:dyDescent="0.25">
      <c r="A49" s="3"/>
      <c r="B49" s="4"/>
      <c r="C49" s="4"/>
      <c r="D49" s="1"/>
      <c r="E49" s="3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</row>
    <row r="50" spans="1:20" x14ac:dyDescent="0.25">
      <c r="A50" s="3"/>
      <c r="B50" s="4"/>
      <c r="C50" s="4"/>
      <c r="D50" s="1"/>
      <c r="E50" s="3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</row>
    <row r="51" spans="1:20" x14ac:dyDescent="0.25">
      <c r="A51" s="3"/>
      <c r="B51" s="4"/>
      <c r="C51" s="4"/>
      <c r="D51" s="1"/>
      <c r="E51" s="3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</row>
    <row r="52" spans="1:20" x14ac:dyDescent="0.25">
      <c r="A52" s="3"/>
      <c r="B52" s="4"/>
      <c r="C52" s="4"/>
      <c r="D52" s="1"/>
      <c r="E52" s="3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</row>
    <row r="53" spans="1:20" x14ac:dyDescent="0.25">
      <c r="A53" s="3"/>
      <c r="B53" s="4"/>
      <c r="C53" s="4"/>
      <c r="D53" s="1"/>
      <c r="E53" s="3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</row>
    <row r="54" spans="1:20" x14ac:dyDescent="0.25">
      <c r="A54" s="3"/>
      <c r="B54" s="4"/>
      <c r="C54" s="4"/>
      <c r="D54" s="1"/>
      <c r="E54" s="3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</row>
    <row r="55" spans="1:20" x14ac:dyDescent="0.25">
      <c r="A55" s="3"/>
      <c r="B55" s="4"/>
      <c r="C55" s="4"/>
      <c r="D55" s="1"/>
      <c r="E55" s="3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</row>
    <row r="56" spans="1:20" x14ac:dyDescent="0.25">
      <c r="A56" s="3"/>
      <c r="B56" s="4"/>
      <c r="C56" s="4"/>
      <c r="D56" s="1"/>
      <c r="E56" s="3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</row>
    <row r="57" spans="1:20" x14ac:dyDescent="0.25">
      <c r="A57" s="3"/>
      <c r="B57" s="4"/>
      <c r="C57" s="4"/>
      <c r="D57" s="1"/>
      <c r="E57" s="3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</row>
    <row r="58" spans="1:20" x14ac:dyDescent="0.25">
      <c r="A58" s="3"/>
      <c r="B58" s="4"/>
      <c r="C58" s="4"/>
      <c r="D58" s="1"/>
      <c r="E58" s="3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</row>
    <row r="59" spans="1:20" x14ac:dyDescent="0.25">
      <c r="A59" s="3"/>
      <c r="B59" s="4"/>
      <c r="C59" s="4"/>
      <c r="D59" s="1"/>
      <c r="E59" s="3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</row>
    <row r="60" spans="1:20" x14ac:dyDescent="0.25">
      <c r="A60" s="3"/>
      <c r="B60" s="4"/>
      <c r="C60" s="4"/>
      <c r="D60" s="1"/>
      <c r="E60" s="3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</row>
    <row r="61" spans="1:20" x14ac:dyDescent="0.25">
      <c r="A61" s="3"/>
      <c r="B61" s="4"/>
      <c r="C61" s="4"/>
      <c r="D61" s="1"/>
      <c r="E61" s="3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</row>
    <row r="62" spans="1:20" x14ac:dyDescent="0.25">
      <c r="A62" s="3"/>
      <c r="B62" s="4"/>
      <c r="C62" s="4"/>
      <c r="D62" s="1"/>
      <c r="E62" s="3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</row>
    <row r="63" spans="1:20" x14ac:dyDescent="0.25">
      <c r="A63" s="3"/>
      <c r="B63" s="4"/>
      <c r="C63" s="4"/>
      <c r="D63" s="1"/>
      <c r="E63" s="3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</row>
    <row r="64" spans="1:20" x14ac:dyDescent="0.25">
      <c r="A64" s="3"/>
      <c r="B64" s="4"/>
      <c r="C64" s="4"/>
      <c r="D64" s="1"/>
      <c r="E64" s="3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</row>
    <row r="65" spans="1:20" x14ac:dyDescent="0.25">
      <c r="A65" s="3"/>
      <c r="B65" s="4"/>
      <c r="C65" s="4"/>
      <c r="D65" s="1"/>
      <c r="E65" s="3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</row>
    <row r="66" spans="1:20" x14ac:dyDescent="0.25">
      <c r="A66" s="3"/>
      <c r="B66" s="4"/>
      <c r="C66" s="4"/>
      <c r="D66" s="1"/>
      <c r="E66" s="3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</row>
    <row r="67" spans="1:20" x14ac:dyDescent="0.25">
      <c r="A67" s="3"/>
      <c r="B67" s="4"/>
      <c r="C67" s="4"/>
      <c r="D67" s="1"/>
      <c r="E67" s="3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</row>
    <row r="68" spans="1:20" x14ac:dyDescent="0.25">
      <c r="A68" s="3"/>
      <c r="B68" s="4"/>
      <c r="C68" s="4"/>
      <c r="D68" s="1"/>
      <c r="E68" s="3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</row>
    <row r="69" spans="1:20" x14ac:dyDescent="0.25">
      <c r="A69" s="3"/>
      <c r="B69" s="4"/>
      <c r="C69" s="4"/>
      <c r="D69" s="1"/>
      <c r="E69" s="3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</row>
    <row r="70" spans="1:20" x14ac:dyDescent="0.25">
      <c r="A70" s="3"/>
      <c r="B70" s="4"/>
      <c r="C70" s="4"/>
      <c r="D70" s="1"/>
      <c r="E70" s="3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</row>
    <row r="71" spans="1:20" x14ac:dyDescent="0.25">
      <c r="A71" s="3"/>
      <c r="B71" s="4"/>
      <c r="C71" s="4"/>
      <c r="D71" s="1"/>
      <c r="E71" s="3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</row>
    <row r="72" spans="1:20" x14ac:dyDescent="0.25">
      <c r="A72" s="3"/>
      <c r="B72" s="4"/>
      <c r="C72" s="4"/>
      <c r="D72" s="1"/>
      <c r="E72" s="3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</row>
    <row r="73" spans="1:20" x14ac:dyDescent="0.25">
      <c r="A73" s="3"/>
      <c r="B73" s="4"/>
      <c r="C73" s="4"/>
      <c r="D73" s="1"/>
      <c r="E73" s="3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</row>
    <row r="74" spans="1:20" x14ac:dyDescent="0.25">
      <c r="A74" s="3"/>
      <c r="B74" s="4"/>
      <c r="C74" s="4"/>
      <c r="D74" s="1"/>
      <c r="E74" s="3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</row>
    <row r="75" spans="1:20" x14ac:dyDescent="0.25">
      <c r="A75" s="3"/>
      <c r="B75" s="4"/>
      <c r="C75" s="4"/>
      <c r="D75" s="1"/>
      <c r="E75" s="3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</row>
    <row r="76" spans="1:20" x14ac:dyDescent="0.25">
      <c r="A76" s="3"/>
      <c r="B76" s="4"/>
      <c r="C76" s="4"/>
      <c r="D76" s="1"/>
      <c r="E76" s="3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</row>
    <row r="77" spans="1:20" x14ac:dyDescent="0.25">
      <c r="A77" s="3"/>
      <c r="B77" s="4"/>
      <c r="C77" s="4"/>
      <c r="D77" s="1"/>
      <c r="E77" s="3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</row>
    <row r="78" spans="1:20" x14ac:dyDescent="0.25">
      <c r="A78" s="3"/>
      <c r="B78" s="4"/>
      <c r="C78" s="4"/>
      <c r="D78" s="1"/>
      <c r="E78" s="3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</row>
    <row r="79" spans="1:20" x14ac:dyDescent="0.25">
      <c r="A79" s="3"/>
      <c r="B79" s="4"/>
      <c r="C79" s="4"/>
      <c r="D79" s="1"/>
      <c r="E79" s="3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</row>
    <row r="80" spans="1:20" x14ac:dyDescent="0.25">
      <c r="A80" s="3"/>
      <c r="B80" s="4"/>
      <c r="C80" s="4"/>
      <c r="D80" s="1"/>
      <c r="E80" s="3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</row>
    <row r="81" spans="1:20" x14ac:dyDescent="0.25">
      <c r="A81" s="3"/>
      <c r="B81" s="4"/>
      <c r="C81" s="4"/>
      <c r="D81" s="1"/>
      <c r="E81" s="3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</row>
    <row r="82" spans="1:20" x14ac:dyDescent="0.25">
      <c r="A82" s="3"/>
      <c r="B82" s="4"/>
      <c r="C82" s="4"/>
      <c r="D82" s="1"/>
      <c r="E82" s="3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</row>
    <row r="83" spans="1:20" x14ac:dyDescent="0.25">
      <c r="A83" s="3"/>
      <c r="B83" s="4"/>
      <c r="C83" s="4"/>
      <c r="D83" s="1"/>
      <c r="E83" s="3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</row>
    <row r="84" spans="1:20" x14ac:dyDescent="0.25">
      <c r="A84" s="3"/>
      <c r="B84" s="4"/>
      <c r="C84" s="4"/>
      <c r="D84" s="1"/>
      <c r="E84" s="3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</row>
    <row r="85" spans="1:20" x14ac:dyDescent="0.25">
      <c r="A85" s="3"/>
      <c r="B85" s="4"/>
      <c r="C85" s="4"/>
      <c r="D85" s="1"/>
      <c r="E85" s="3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</row>
    <row r="86" spans="1:20" x14ac:dyDescent="0.25">
      <c r="A86" s="3"/>
      <c r="B86" s="4"/>
      <c r="C86" s="4"/>
      <c r="D86" s="1"/>
      <c r="E86" s="3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</row>
    <row r="87" spans="1:20" x14ac:dyDescent="0.25">
      <c r="A87" s="3"/>
      <c r="B87" s="4"/>
      <c r="C87" s="4"/>
      <c r="D87" s="1"/>
      <c r="E87" s="3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</row>
    <row r="88" spans="1:20" x14ac:dyDescent="0.25">
      <c r="A88" s="3"/>
      <c r="B88" s="4"/>
      <c r="C88" s="4"/>
      <c r="D88" s="1"/>
      <c r="E88" s="3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</row>
    <row r="89" spans="1:20" x14ac:dyDescent="0.25">
      <c r="A89" s="3"/>
      <c r="B89" s="4"/>
      <c r="C89" s="4"/>
      <c r="D89" s="1"/>
      <c r="E89" s="3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</row>
    <row r="90" spans="1:20" x14ac:dyDescent="0.25">
      <c r="A90" s="3"/>
      <c r="B90" s="4"/>
      <c r="C90" s="4"/>
      <c r="D90" s="1"/>
      <c r="E90" s="3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</row>
    <row r="91" spans="1:20" x14ac:dyDescent="0.25">
      <c r="A91" s="3"/>
      <c r="B91" s="4"/>
      <c r="C91" s="4"/>
      <c r="D91" s="1"/>
      <c r="E91" s="3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</row>
    <row r="92" spans="1:20" x14ac:dyDescent="0.25">
      <c r="A92" s="3"/>
      <c r="B92" s="4"/>
      <c r="C92" s="4"/>
      <c r="D92" s="1"/>
      <c r="E92" s="3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</row>
    <row r="93" spans="1:20" x14ac:dyDescent="0.25">
      <c r="A93" s="3"/>
      <c r="B93" s="4"/>
      <c r="C93" s="4"/>
      <c r="D93" s="1"/>
      <c r="E93" s="3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</row>
    <row r="94" spans="1:20" x14ac:dyDescent="0.25">
      <c r="A94" s="3"/>
      <c r="B94" s="4"/>
      <c r="C94" s="4"/>
      <c r="D94" s="1"/>
      <c r="E94" s="3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</row>
    <row r="95" spans="1:20" x14ac:dyDescent="0.25">
      <c r="A95" s="3"/>
      <c r="B95" s="4"/>
      <c r="C95" s="4"/>
      <c r="D95" s="1"/>
      <c r="E95" s="3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</row>
    <row r="96" spans="1:20" x14ac:dyDescent="0.25">
      <c r="A96" s="3"/>
      <c r="B96" s="4"/>
      <c r="C96" s="4"/>
      <c r="D96" s="1"/>
      <c r="E96" s="3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</row>
    <row r="97" spans="1:20" x14ac:dyDescent="0.25">
      <c r="A97" s="3"/>
      <c r="B97" s="4"/>
      <c r="C97" s="4"/>
      <c r="D97" s="1"/>
      <c r="E97" s="3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</row>
    <row r="98" spans="1:20" x14ac:dyDescent="0.25">
      <c r="A98" s="3"/>
      <c r="B98" s="4"/>
      <c r="C98" s="4"/>
      <c r="D98" s="1"/>
      <c r="E98" s="3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</row>
    <row r="99" spans="1:20" x14ac:dyDescent="0.25">
      <c r="A99" s="3"/>
      <c r="B99" s="4"/>
      <c r="C99" s="4"/>
      <c r="D99" s="1"/>
      <c r="E99" s="3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</row>
    <row r="100" spans="1:20" x14ac:dyDescent="0.25">
      <c r="A100" s="3"/>
      <c r="B100" s="4"/>
      <c r="C100" s="4"/>
      <c r="D100" s="1"/>
      <c r="E100" s="3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T100"/>
  <sheetViews>
    <sheetView workbookViewId="0">
      <pane ySplit="1" topLeftCell="A2" activePane="bottomLeft" state="frozen"/>
      <selection activeCell="D24" sqref="D24"/>
      <selection pane="bottomLeft" activeCell="F15" sqref="F15"/>
    </sheetView>
  </sheetViews>
  <sheetFormatPr baseColWidth="10" defaultColWidth="17.28515625" defaultRowHeight="15.75" customHeight="1" x14ac:dyDescent="0.2"/>
  <cols>
    <col min="1" max="1" width="7.140625" customWidth="1"/>
    <col min="2" max="3" width="8.85546875" bestFit="1" customWidth="1"/>
    <col min="4" max="4" width="59" customWidth="1"/>
    <col min="5" max="5" width="7.5703125" customWidth="1"/>
  </cols>
  <sheetData>
    <row r="1" spans="1:20" s="15" customFormat="1" ht="15.75" customHeight="1" x14ac:dyDescent="0.25">
      <c r="A1" s="11" t="s">
        <v>0</v>
      </c>
      <c r="B1" s="12" t="s">
        <v>1</v>
      </c>
      <c r="C1" s="12" t="s">
        <v>2</v>
      </c>
      <c r="D1" s="13" t="s">
        <v>3</v>
      </c>
      <c r="E1" s="11" t="s">
        <v>4</v>
      </c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</row>
    <row r="2" spans="1:20" ht="15.75" customHeight="1" x14ac:dyDescent="0.25">
      <c r="A2" s="8">
        <v>1</v>
      </c>
      <c r="B2" s="17">
        <v>44117</v>
      </c>
      <c r="C2" s="17">
        <f t="shared" ref="C2:C15" si="0">B2+6</f>
        <v>44123</v>
      </c>
      <c r="D2" s="10" t="s">
        <v>77</v>
      </c>
      <c r="E2" s="8">
        <v>4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1:20" ht="30.75" customHeight="1" x14ac:dyDescent="0.25">
      <c r="A3" s="8">
        <v>2</v>
      </c>
      <c r="B3" s="17">
        <f t="shared" ref="B3:B15" si="1">B2+7</f>
        <v>44124</v>
      </c>
      <c r="C3" s="17">
        <f t="shared" si="0"/>
        <v>44130</v>
      </c>
      <c r="D3" s="10" t="s">
        <v>78</v>
      </c>
      <c r="E3" s="16">
        <v>3.113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 ht="49.5" customHeight="1" x14ac:dyDescent="0.25">
      <c r="A4" s="8">
        <v>3</v>
      </c>
      <c r="B4" s="17">
        <f t="shared" si="1"/>
        <v>44131</v>
      </c>
      <c r="C4" s="17">
        <f t="shared" si="0"/>
        <v>44137</v>
      </c>
      <c r="D4" s="10" t="s">
        <v>79</v>
      </c>
      <c r="E4" s="16">
        <v>4.0199999999999996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spans="1:20" ht="47.25" customHeight="1" x14ac:dyDescent="0.25">
      <c r="A5" s="8">
        <v>4</v>
      </c>
      <c r="B5" s="17">
        <f t="shared" si="1"/>
        <v>44138</v>
      </c>
      <c r="C5" s="17">
        <f t="shared" si="0"/>
        <v>44144</v>
      </c>
      <c r="D5" s="10" t="s">
        <v>80</v>
      </c>
      <c r="E5" s="16">
        <v>2.5499999999999998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 spans="1:20" ht="15.75" customHeight="1" x14ac:dyDescent="0.25">
      <c r="A6" s="8">
        <v>5</v>
      </c>
      <c r="B6" s="17">
        <f t="shared" si="1"/>
        <v>44145</v>
      </c>
      <c r="C6" s="17">
        <f t="shared" si="0"/>
        <v>44151</v>
      </c>
      <c r="D6" s="10" t="s">
        <v>81</v>
      </c>
      <c r="E6" s="8">
        <v>3.63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</row>
    <row r="7" spans="1:20" ht="30.75" customHeight="1" x14ac:dyDescent="0.25">
      <c r="A7" s="8">
        <v>6</v>
      </c>
      <c r="B7" s="17">
        <f t="shared" si="1"/>
        <v>44152</v>
      </c>
      <c r="C7" s="17">
        <f t="shared" si="0"/>
        <v>44158</v>
      </c>
      <c r="D7" s="10" t="s">
        <v>82</v>
      </c>
      <c r="E7" s="8">
        <v>2.76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</row>
    <row r="8" spans="1:20" ht="15.75" customHeight="1" x14ac:dyDescent="0.25">
      <c r="A8" s="8">
        <v>7</v>
      </c>
      <c r="B8" s="17">
        <f t="shared" si="1"/>
        <v>44159</v>
      </c>
      <c r="C8" s="17">
        <f>B8+13</f>
        <v>44172</v>
      </c>
      <c r="D8" s="10" t="s">
        <v>83</v>
      </c>
      <c r="E8" s="8">
        <v>2.17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</row>
    <row r="9" spans="1:20" ht="15.75" customHeight="1" x14ac:dyDescent="0.25">
      <c r="A9" s="8">
        <v>8</v>
      </c>
      <c r="B9" s="17">
        <f>B8+14</f>
        <v>44173</v>
      </c>
      <c r="C9" s="17">
        <f t="shared" si="0"/>
        <v>44179</v>
      </c>
      <c r="D9" s="10" t="s">
        <v>84</v>
      </c>
      <c r="E9" s="8">
        <v>2.83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</row>
    <row r="10" spans="1:20" ht="27.75" customHeight="1" x14ac:dyDescent="0.25">
      <c r="A10" s="8">
        <v>9</v>
      </c>
      <c r="B10" s="17">
        <f t="shared" si="1"/>
        <v>44180</v>
      </c>
      <c r="C10" s="17">
        <f t="shared" si="0"/>
        <v>44186</v>
      </c>
      <c r="D10" s="10" t="s">
        <v>85</v>
      </c>
      <c r="E10" s="8">
        <v>2.33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</row>
    <row r="11" spans="1:20" ht="15.75" customHeight="1" x14ac:dyDescent="0.25">
      <c r="A11" s="8">
        <v>10</v>
      </c>
      <c r="B11" s="17">
        <f t="shared" si="1"/>
        <v>44187</v>
      </c>
      <c r="C11" s="17">
        <f t="shared" si="0"/>
        <v>44193</v>
      </c>
      <c r="D11" s="10" t="s">
        <v>86</v>
      </c>
      <c r="E11" s="8">
        <v>0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20" ht="15.75" customHeight="1" x14ac:dyDescent="0.25">
      <c r="A12" s="8">
        <v>11</v>
      </c>
      <c r="B12" s="17">
        <f t="shared" si="1"/>
        <v>44194</v>
      </c>
      <c r="C12" s="17">
        <f t="shared" si="0"/>
        <v>44200</v>
      </c>
      <c r="D12" s="10" t="s">
        <v>87</v>
      </c>
      <c r="E12" s="8">
        <v>0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</row>
    <row r="13" spans="1:20" ht="32.25" customHeight="1" x14ac:dyDescent="0.25">
      <c r="A13" s="8">
        <v>12</v>
      </c>
      <c r="B13" s="17">
        <f t="shared" si="1"/>
        <v>44201</v>
      </c>
      <c r="C13" s="17">
        <f t="shared" si="0"/>
        <v>44207</v>
      </c>
      <c r="D13" s="10" t="s">
        <v>88</v>
      </c>
      <c r="E13" s="8">
        <v>4.21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 spans="1:20" ht="32.25" customHeight="1" x14ac:dyDescent="0.25">
      <c r="A14" s="8">
        <v>13</v>
      </c>
      <c r="B14" s="17">
        <f t="shared" si="1"/>
        <v>44208</v>
      </c>
      <c r="C14" s="17">
        <f t="shared" si="0"/>
        <v>44214</v>
      </c>
      <c r="D14" s="10" t="s">
        <v>89</v>
      </c>
      <c r="E14" s="8">
        <v>0.92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1:20" ht="15.75" customHeight="1" x14ac:dyDescent="0.25">
      <c r="A15" s="8">
        <v>14</v>
      </c>
      <c r="B15" s="17">
        <f t="shared" si="1"/>
        <v>44215</v>
      </c>
      <c r="C15" s="17">
        <f t="shared" si="0"/>
        <v>44221</v>
      </c>
      <c r="D15" s="10" t="s">
        <v>90</v>
      </c>
      <c r="E15" s="8">
        <v>7.22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</row>
    <row r="16" spans="1:20" ht="15.75" customHeight="1" x14ac:dyDescent="0.25">
      <c r="A16" s="3"/>
      <c r="B16" s="4"/>
      <c r="C16" s="4"/>
      <c r="D16" s="5" t="s">
        <v>13</v>
      </c>
      <c r="E16" s="2">
        <f>SUM(E2:E15)</f>
        <v>39.753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</row>
    <row r="17" spans="1:20" ht="15.75" customHeight="1" x14ac:dyDescent="0.25">
      <c r="A17" s="3"/>
      <c r="B17" s="4"/>
      <c r="C17" s="4"/>
      <c r="D17" s="1"/>
      <c r="E17" s="3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</row>
    <row r="18" spans="1:20" ht="15.75" customHeight="1" x14ac:dyDescent="0.25">
      <c r="A18" s="3"/>
      <c r="B18" s="4"/>
      <c r="C18" s="4"/>
      <c r="D18" s="1"/>
      <c r="E18" s="3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</row>
    <row r="19" spans="1:20" ht="15.75" customHeight="1" x14ac:dyDescent="0.25">
      <c r="A19" s="3"/>
      <c r="B19" s="4"/>
      <c r="C19" s="4"/>
      <c r="D19" s="1"/>
      <c r="E19" s="3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</row>
    <row r="20" spans="1:20" ht="15.75" customHeight="1" x14ac:dyDescent="0.25">
      <c r="A20" s="3"/>
      <c r="B20" s="4"/>
      <c r="C20" s="4"/>
      <c r="D20" s="1"/>
      <c r="E20" s="3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</row>
    <row r="21" spans="1:20" ht="15.75" customHeight="1" x14ac:dyDescent="0.25">
      <c r="A21" s="3"/>
      <c r="B21" s="4"/>
      <c r="C21" s="4"/>
      <c r="D21" s="1"/>
      <c r="E21" s="3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</row>
    <row r="22" spans="1:20" ht="15.75" customHeight="1" x14ac:dyDescent="0.25">
      <c r="A22" s="3"/>
      <c r="B22" s="4"/>
      <c r="C22" s="4"/>
      <c r="D22" s="1"/>
      <c r="E22" s="3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</row>
    <row r="23" spans="1:20" ht="15.75" customHeight="1" x14ac:dyDescent="0.25">
      <c r="A23" s="3"/>
      <c r="B23" s="4"/>
      <c r="C23" s="4"/>
      <c r="D23" s="1"/>
      <c r="E23" s="3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</row>
    <row r="24" spans="1:20" ht="15.75" customHeight="1" x14ac:dyDescent="0.25">
      <c r="A24" s="3"/>
      <c r="B24" s="4"/>
      <c r="C24" s="4"/>
      <c r="D24" s="1"/>
      <c r="E24" s="3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 ht="15.75" customHeight="1" x14ac:dyDescent="0.25">
      <c r="A25" s="3"/>
      <c r="B25" s="4"/>
      <c r="C25" s="4"/>
      <c r="D25" s="1"/>
      <c r="E25" s="3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ht="15.75" customHeight="1" x14ac:dyDescent="0.25">
      <c r="A26" s="3"/>
      <c r="B26" s="4"/>
      <c r="C26" s="4"/>
      <c r="D26" s="1"/>
      <c r="E26" s="3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ht="15.75" customHeight="1" x14ac:dyDescent="0.25">
      <c r="A27" s="3"/>
      <c r="B27" s="4"/>
      <c r="C27" s="4"/>
      <c r="D27" s="1"/>
      <c r="E27" s="3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 ht="15.75" customHeight="1" x14ac:dyDescent="0.25">
      <c r="A28" s="3"/>
      <c r="B28" s="4"/>
      <c r="C28" s="4"/>
      <c r="D28" s="1"/>
      <c r="E28" s="3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</row>
    <row r="29" spans="1:20" ht="15.75" customHeight="1" x14ac:dyDescent="0.25">
      <c r="A29" s="3"/>
      <c r="B29" s="4"/>
      <c r="C29" s="4"/>
      <c r="D29" s="1"/>
      <c r="E29" s="3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</row>
    <row r="30" spans="1:20" x14ac:dyDescent="0.25">
      <c r="A30" s="3"/>
      <c r="B30" s="4"/>
      <c r="C30" s="4"/>
      <c r="D30" s="1"/>
      <c r="E30" s="3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</row>
    <row r="31" spans="1:20" x14ac:dyDescent="0.25">
      <c r="A31" s="3"/>
      <c r="B31" s="4"/>
      <c r="C31" s="4"/>
      <c r="D31" s="1"/>
      <c r="E31" s="3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</row>
    <row r="32" spans="1:20" x14ac:dyDescent="0.25">
      <c r="A32" s="3"/>
      <c r="B32" s="4"/>
      <c r="C32" s="4"/>
      <c r="D32" s="1"/>
      <c r="E32" s="3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</row>
    <row r="33" spans="1:20" x14ac:dyDescent="0.25">
      <c r="A33" s="3"/>
      <c r="B33" s="4"/>
      <c r="C33" s="4"/>
      <c r="D33" s="1"/>
      <c r="E33" s="3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</row>
    <row r="34" spans="1:20" x14ac:dyDescent="0.25">
      <c r="A34" s="3"/>
      <c r="B34" s="4"/>
      <c r="C34" s="4"/>
      <c r="D34" s="1"/>
      <c r="E34" s="3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</row>
    <row r="35" spans="1:20" x14ac:dyDescent="0.25">
      <c r="A35" s="3"/>
      <c r="B35" s="4"/>
      <c r="C35" s="4"/>
      <c r="D35" s="1"/>
      <c r="E35" s="3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</row>
    <row r="36" spans="1:20" x14ac:dyDescent="0.25">
      <c r="A36" s="3"/>
      <c r="B36" s="4"/>
      <c r="C36" s="4"/>
      <c r="D36" s="1"/>
      <c r="E36" s="3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</row>
    <row r="37" spans="1:20" x14ac:dyDescent="0.25">
      <c r="A37" s="3"/>
      <c r="B37" s="4"/>
      <c r="C37" s="4"/>
      <c r="D37" s="1"/>
      <c r="E37" s="3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</row>
    <row r="38" spans="1:20" x14ac:dyDescent="0.25">
      <c r="A38" s="3"/>
      <c r="B38" s="4"/>
      <c r="C38" s="4"/>
      <c r="D38" s="1"/>
      <c r="E38" s="3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</row>
    <row r="39" spans="1:20" x14ac:dyDescent="0.25">
      <c r="A39" s="3"/>
      <c r="B39" s="4"/>
      <c r="C39" s="4"/>
      <c r="D39" s="1"/>
      <c r="E39" s="3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</row>
    <row r="40" spans="1:20" x14ac:dyDescent="0.25">
      <c r="A40" s="3"/>
      <c r="B40" s="4"/>
      <c r="C40" s="4"/>
      <c r="D40" s="1"/>
      <c r="E40" s="3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</row>
    <row r="41" spans="1:20" x14ac:dyDescent="0.25">
      <c r="A41" s="3"/>
      <c r="B41" s="4"/>
      <c r="C41" s="4"/>
      <c r="D41" s="1"/>
      <c r="E41" s="3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</row>
    <row r="42" spans="1:20" x14ac:dyDescent="0.25">
      <c r="A42" s="3"/>
      <c r="B42" s="4"/>
      <c r="C42" s="4"/>
      <c r="D42" s="1"/>
      <c r="E42" s="3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</row>
    <row r="43" spans="1:20" x14ac:dyDescent="0.25">
      <c r="A43" s="3"/>
      <c r="B43" s="4"/>
      <c r="C43" s="4"/>
      <c r="D43" s="1"/>
      <c r="E43" s="3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</row>
    <row r="44" spans="1:20" x14ac:dyDescent="0.25">
      <c r="A44" s="3"/>
      <c r="B44" s="4"/>
      <c r="C44" s="4"/>
      <c r="D44" s="1"/>
      <c r="E44" s="3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</row>
    <row r="45" spans="1:20" x14ac:dyDescent="0.25">
      <c r="A45" s="3"/>
      <c r="B45" s="4"/>
      <c r="C45" s="4"/>
      <c r="D45" s="1"/>
      <c r="E45" s="3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</row>
    <row r="46" spans="1:20" x14ac:dyDescent="0.25">
      <c r="A46" s="3"/>
      <c r="B46" s="4"/>
      <c r="C46" s="4"/>
      <c r="D46" s="1"/>
      <c r="E46" s="3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</row>
    <row r="47" spans="1:20" x14ac:dyDescent="0.25">
      <c r="A47" s="3"/>
      <c r="B47" s="4"/>
      <c r="C47" s="4"/>
      <c r="D47" s="1"/>
      <c r="E47" s="3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</row>
    <row r="48" spans="1:20" x14ac:dyDescent="0.25">
      <c r="A48" s="3"/>
      <c r="B48" s="4"/>
      <c r="C48" s="4"/>
      <c r="D48" s="1"/>
      <c r="E48" s="3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</row>
    <row r="49" spans="1:20" x14ac:dyDescent="0.25">
      <c r="A49" s="3"/>
      <c r="B49" s="4"/>
      <c r="C49" s="4"/>
      <c r="D49" s="1"/>
      <c r="E49" s="3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</row>
    <row r="50" spans="1:20" x14ac:dyDescent="0.25">
      <c r="A50" s="3"/>
      <c r="B50" s="4"/>
      <c r="C50" s="4"/>
      <c r="D50" s="1"/>
      <c r="E50" s="3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</row>
    <row r="51" spans="1:20" x14ac:dyDescent="0.25">
      <c r="A51" s="3"/>
      <c r="B51" s="4"/>
      <c r="C51" s="4"/>
      <c r="D51" s="1"/>
      <c r="E51" s="3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</row>
    <row r="52" spans="1:20" x14ac:dyDescent="0.25">
      <c r="A52" s="3"/>
      <c r="B52" s="4"/>
      <c r="C52" s="4"/>
      <c r="D52" s="1"/>
      <c r="E52" s="3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</row>
    <row r="53" spans="1:20" x14ac:dyDescent="0.25">
      <c r="A53" s="3"/>
      <c r="B53" s="4"/>
      <c r="C53" s="4"/>
      <c r="D53" s="1"/>
      <c r="E53" s="3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</row>
    <row r="54" spans="1:20" x14ac:dyDescent="0.25">
      <c r="A54" s="3"/>
      <c r="B54" s="4"/>
      <c r="C54" s="4"/>
      <c r="D54" s="1"/>
      <c r="E54" s="3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</row>
    <row r="55" spans="1:20" x14ac:dyDescent="0.25">
      <c r="A55" s="3"/>
      <c r="B55" s="4"/>
      <c r="C55" s="4"/>
      <c r="D55" s="1"/>
      <c r="E55" s="3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</row>
    <row r="56" spans="1:20" x14ac:dyDescent="0.25">
      <c r="A56" s="3"/>
      <c r="B56" s="4"/>
      <c r="C56" s="4"/>
      <c r="D56" s="1"/>
      <c r="E56" s="3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</row>
    <row r="57" spans="1:20" x14ac:dyDescent="0.25">
      <c r="A57" s="3"/>
      <c r="B57" s="4"/>
      <c r="C57" s="4"/>
      <c r="D57" s="1"/>
      <c r="E57" s="3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</row>
    <row r="58" spans="1:20" x14ac:dyDescent="0.25">
      <c r="A58" s="3"/>
      <c r="B58" s="4"/>
      <c r="C58" s="4"/>
      <c r="D58" s="1"/>
      <c r="E58" s="3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</row>
    <row r="59" spans="1:20" x14ac:dyDescent="0.25">
      <c r="A59" s="3"/>
      <c r="B59" s="4"/>
      <c r="C59" s="4"/>
      <c r="D59" s="1"/>
      <c r="E59" s="3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</row>
    <row r="60" spans="1:20" x14ac:dyDescent="0.25">
      <c r="A60" s="3"/>
      <c r="B60" s="4"/>
      <c r="C60" s="4"/>
      <c r="D60" s="1"/>
      <c r="E60" s="3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</row>
    <row r="61" spans="1:20" x14ac:dyDescent="0.25">
      <c r="A61" s="3"/>
      <c r="B61" s="4"/>
      <c r="C61" s="4"/>
      <c r="D61" s="1"/>
      <c r="E61" s="3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</row>
    <row r="62" spans="1:20" x14ac:dyDescent="0.25">
      <c r="A62" s="3"/>
      <c r="B62" s="4"/>
      <c r="C62" s="4"/>
      <c r="D62" s="1"/>
      <c r="E62" s="3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</row>
    <row r="63" spans="1:20" x14ac:dyDescent="0.25">
      <c r="A63" s="3"/>
      <c r="B63" s="4"/>
      <c r="C63" s="4"/>
      <c r="D63" s="1"/>
      <c r="E63" s="3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</row>
    <row r="64" spans="1:20" x14ac:dyDescent="0.25">
      <c r="A64" s="3"/>
      <c r="B64" s="4"/>
      <c r="C64" s="4"/>
      <c r="D64" s="1"/>
      <c r="E64" s="3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</row>
    <row r="65" spans="1:20" x14ac:dyDescent="0.25">
      <c r="A65" s="3"/>
      <c r="B65" s="4"/>
      <c r="C65" s="4"/>
      <c r="D65" s="1"/>
      <c r="E65" s="3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</row>
    <row r="66" spans="1:20" x14ac:dyDescent="0.25">
      <c r="A66" s="3"/>
      <c r="B66" s="4"/>
      <c r="C66" s="4"/>
      <c r="D66" s="1"/>
      <c r="E66" s="3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</row>
    <row r="67" spans="1:20" x14ac:dyDescent="0.25">
      <c r="A67" s="3"/>
      <c r="B67" s="4"/>
      <c r="C67" s="4"/>
      <c r="D67" s="1"/>
      <c r="E67" s="3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</row>
    <row r="68" spans="1:20" x14ac:dyDescent="0.25">
      <c r="A68" s="3"/>
      <c r="B68" s="4"/>
      <c r="C68" s="4"/>
      <c r="D68" s="1"/>
      <c r="E68" s="3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</row>
    <row r="69" spans="1:20" x14ac:dyDescent="0.25">
      <c r="A69" s="3"/>
      <c r="B69" s="4"/>
      <c r="C69" s="4"/>
      <c r="D69" s="1"/>
      <c r="E69" s="3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</row>
    <row r="70" spans="1:20" x14ac:dyDescent="0.25">
      <c r="A70" s="3"/>
      <c r="B70" s="4"/>
      <c r="C70" s="4"/>
      <c r="D70" s="1"/>
      <c r="E70" s="3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</row>
    <row r="71" spans="1:20" x14ac:dyDescent="0.25">
      <c r="A71" s="3"/>
      <c r="B71" s="4"/>
      <c r="C71" s="4"/>
      <c r="D71" s="1"/>
      <c r="E71" s="3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</row>
    <row r="72" spans="1:20" x14ac:dyDescent="0.25">
      <c r="A72" s="3"/>
      <c r="B72" s="4"/>
      <c r="C72" s="4"/>
      <c r="D72" s="1"/>
      <c r="E72" s="3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</row>
    <row r="73" spans="1:20" x14ac:dyDescent="0.25">
      <c r="A73" s="3"/>
      <c r="B73" s="4"/>
      <c r="C73" s="4"/>
      <c r="D73" s="1"/>
      <c r="E73" s="3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</row>
    <row r="74" spans="1:20" x14ac:dyDescent="0.25">
      <c r="A74" s="3"/>
      <c r="B74" s="4"/>
      <c r="C74" s="4"/>
      <c r="D74" s="1"/>
      <c r="E74" s="3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</row>
    <row r="75" spans="1:20" x14ac:dyDescent="0.25">
      <c r="A75" s="3"/>
      <c r="B75" s="4"/>
      <c r="C75" s="4"/>
      <c r="D75" s="1"/>
      <c r="E75" s="3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</row>
    <row r="76" spans="1:20" x14ac:dyDescent="0.25">
      <c r="A76" s="3"/>
      <c r="B76" s="4"/>
      <c r="C76" s="4"/>
      <c r="D76" s="1"/>
      <c r="E76" s="3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</row>
    <row r="77" spans="1:20" x14ac:dyDescent="0.25">
      <c r="A77" s="3"/>
      <c r="B77" s="4"/>
      <c r="C77" s="4"/>
      <c r="D77" s="1"/>
      <c r="E77" s="3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</row>
    <row r="78" spans="1:20" x14ac:dyDescent="0.25">
      <c r="A78" s="3"/>
      <c r="B78" s="4"/>
      <c r="C78" s="4"/>
      <c r="D78" s="1"/>
      <c r="E78" s="3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</row>
    <row r="79" spans="1:20" x14ac:dyDescent="0.25">
      <c r="A79" s="3"/>
      <c r="B79" s="4"/>
      <c r="C79" s="4"/>
      <c r="D79" s="1"/>
      <c r="E79" s="3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</row>
    <row r="80" spans="1:20" x14ac:dyDescent="0.25">
      <c r="A80" s="3"/>
      <c r="B80" s="4"/>
      <c r="C80" s="4"/>
      <c r="D80" s="1"/>
      <c r="E80" s="3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</row>
    <row r="81" spans="1:20" x14ac:dyDescent="0.25">
      <c r="A81" s="3"/>
      <c r="B81" s="4"/>
      <c r="C81" s="4"/>
      <c r="D81" s="1"/>
      <c r="E81" s="3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</row>
    <row r="82" spans="1:20" x14ac:dyDescent="0.25">
      <c r="A82" s="3"/>
      <c r="B82" s="4"/>
      <c r="C82" s="4"/>
      <c r="D82" s="1"/>
      <c r="E82" s="3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</row>
    <row r="83" spans="1:20" x14ac:dyDescent="0.25">
      <c r="A83" s="3"/>
      <c r="B83" s="4"/>
      <c r="C83" s="4"/>
      <c r="D83" s="1"/>
      <c r="E83" s="3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</row>
    <row r="84" spans="1:20" x14ac:dyDescent="0.25">
      <c r="A84" s="3"/>
      <c r="B84" s="4"/>
      <c r="C84" s="4"/>
      <c r="D84" s="1"/>
      <c r="E84" s="3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</row>
    <row r="85" spans="1:20" x14ac:dyDescent="0.25">
      <c r="A85" s="3"/>
      <c r="B85" s="4"/>
      <c r="C85" s="4"/>
      <c r="D85" s="1"/>
      <c r="E85" s="3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</row>
    <row r="86" spans="1:20" x14ac:dyDescent="0.25">
      <c r="A86" s="3"/>
      <c r="B86" s="4"/>
      <c r="C86" s="4"/>
      <c r="D86" s="1"/>
      <c r="E86" s="3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</row>
    <row r="87" spans="1:20" x14ac:dyDescent="0.25">
      <c r="A87" s="3"/>
      <c r="B87" s="4"/>
      <c r="C87" s="4"/>
      <c r="D87" s="1"/>
      <c r="E87" s="3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</row>
    <row r="88" spans="1:20" x14ac:dyDescent="0.25">
      <c r="A88" s="3"/>
      <c r="B88" s="4"/>
      <c r="C88" s="4"/>
      <c r="D88" s="1"/>
      <c r="E88" s="3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</row>
    <row r="89" spans="1:20" x14ac:dyDescent="0.25">
      <c r="A89" s="3"/>
      <c r="B89" s="4"/>
      <c r="C89" s="4"/>
      <c r="D89" s="1"/>
      <c r="E89" s="3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</row>
    <row r="90" spans="1:20" x14ac:dyDescent="0.25">
      <c r="A90" s="3"/>
      <c r="B90" s="4"/>
      <c r="C90" s="4"/>
      <c r="D90" s="1"/>
      <c r="E90" s="3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</row>
    <row r="91" spans="1:20" x14ac:dyDescent="0.25">
      <c r="A91" s="3"/>
      <c r="B91" s="4"/>
      <c r="C91" s="4"/>
      <c r="D91" s="1"/>
      <c r="E91" s="3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</row>
    <row r="92" spans="1:20" x14ac:dyDescent="0.25">
      <c r="A92" s="3"/>
      <c r="B92" s="4"/>
      <c r="C92" s="4"/>
      <c r="D92" s="1"/>
      <c r="E92" s="3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</row>
    <row r="93" spans="1:20" x14ac:dyDescent="0.25">
      <c r="A93" s="3"/>
      <c r="B93" s="4"/>
      <c r="C93" s="4"/>
      <c r="D93" s="1"/>
      <c r="E93" s="3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</row>
    <row r="94" spans="1:20" x14ac:dyDescent="0.25">
      <c r="A94" s="3"/>
      <c r="B94" s="4"/>
      <c r="C94" s="4"/>
      <c r="D94" s="1"/>
      <c r="E94" s="3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</row>
    <row r="95" spans="1:20" x14ac:dyDescent="0.25">
      <c r="A95" s="3"/>
      <c r="B95" s="4"/>
      <c r="C95" s="4"/>
      <c r="D95" s="1"/>
      <c r="E95" s="3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</row>
    <row r="96" spans="1:20" x14ac:dyDescent="0.25">
      <c r="A96" s="3"/>
      <c r="B96" s="4"/>
      <c r="C96" s="4"/>
      <c r="D96" s="1"/>
      <c r="E96" s="3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</row>
    <row r="97" spans="1:20" x14ac:dyDescent="0.25">
      <c r="A97" s="3"/>
      <c r="B97" s="4"/>
      <c r="C97" s="4"/>
      <c r="D97" s="1"/>
      <c r="E97" s="3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</row>
    <row r="98" spans="1:20" x14ac:dyDescent="0.25">
      <c r="A98" s="3"/>
      <c r="B98" s="4"/>
      <c r="C98" s="4"/>
      <c r="D98" s="1"/>
      <c r="E98" s="3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</row>
    <row r="99" spans="1:20" x14ac:dyDescent="0.25">
      <c r="A99" s="3"/>
      <c r="B99" s="4"/>
      <c r="C99" s="4"/>
      <c r="D99" s="1"/>
      <c r="E99" s="3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</row>
    <row r="100" spans="1:20" x14ac:dyDescent="0.25">
      <c r="A100" s="3"/>
      <c r="B100" s="4"/>
      <c r="C100" s="4"/>
      <c r="D100" s="1"/>
      <c r="E100" s="3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I99"/>
  <sheetViews>
    <sheetView workbookViewId="0">
      <selection activeCell="I3" sqref="I3"/>
    </sheetView>
  </sheetViews>
  <sheetFormatPr baseColWidth="10" defaultColWidth="17.28515625" defaultRowHeight="15.75" customHeight="1" x14ac:dyDescent="0.2"/>
  <cols>
    <col min="1" max="1" width="7.140625" customWidth="1"/>
    <col min="2" max="2" width="8.7109375" customWidth="1"/>
    <col min="3" max="3" width="7.7109375" customWidth="1"/>
    <col min="4" max="8" width="8.140625" customWidth="1"/>
  </cols>
  <sheetData>
    <row r="1" spans="1:9" ht="15.75" customHeight="1" x14ac:dyDescent="0.2">
      <c r="A1" s="6" t="s">
        <v>0</v>
      </c>
      <c r="B1" s="6" t="s">
        <v>91</v>
      </c>
      <c r="C1" s="6" t="s">
        <v>92</v>
      </c>
      <c r="D1" s="6" t="s">
        <v>93</v>
      </c>
      <c r="E1" s="6" t="s">
        <v>94</v>
      </c>
      <c r="F1" s="6" t="s">
        <v>95</v>
      </c>
      <c r="G1" s="6" t="s">
        <v>96</v>
      </c>
      <c r="H1" s="6" t="s">
        <v>97</v>
      </c>
    </row>
    <row r="2" spans="1:9" ht="15.75" customHeight="1" x14ac:dyDescent="0.2">
      <c r="A2" s="6">
        <v>1</v>
      </c>
      <c r="B2" s="6">
        <v>4</v>
      </c>
      <c r="C2" s="6">
        <f t="shared" ref="C2:C4" si="0">IFERROR(AVERAGE(D2:H2),"")</f>
        <v>4</v>
      </c>
      <c r="D2" s="6">
        <f>Burak!E2</f>
        <v>4</v>
      </c>
      <c r="E2" s="6">
        <f>Ângelo!E2</f>
        <v>4</v>
      </c>
      <c r="F2" s="6">
        <f>Alvar!E2</f>
        <v>4</v>
      </c>
      <c r="G2" s="6">
        <f>Jan!E2</f>
        <v>4</v>
      </c>
      <c r="H2" s="6">
        <f>Pedro!E2</f>
        <v>4</v>
      </c>
    </row>
    <row r="3" spans="1:9" ht="15.75" customHeight="1" x14ac:dyDescent="0.2">
      <c r="A3" s="6">
        <v>2</v>
      </c>
      <c r="B3" s="6">
        <f>B2+4</f>
        <v>8</v>
      </c>
      <c r="C3" s="6">
        <f t="shared" si="0"/>
        <v>7.0571200000000003</v>
      </c>
      <c r="D3" s="6">
        <f>Burak!E3+D2</f>
        <v>7.7200000000000006</v>
      </c>
      <c r="E3" s="6">
        <f>Ângelo!E3+E2</f>
        <v>7.8900000000000006</v>
      </c>
      <c r="F3" s="6">
        <f>Alvar!E3+F2</f>
        <v>5.45</v>
      </c>
      <c r="G3" s="6">
        <f>Jan!E3+G2</f>
        <v>7.1126000000000005</v>
      </c>
      <c r="H3" s="6">
        <f>Pedro!E3+H2</f>
        <v>7.1129999999999995</v>
      </c>
      <c r="I3">
        <f>3.72+3.88+1.45+3.113+3.113</f>
        <v>15.275999999999998</v>
      </c>
    </row>
    <row r="4" spans="1:9" ht="15.75" customHeight="1" x14ac:dyDescent="0.2">
      <c r="A4" s="6">
        <v>3</v>
      </c>
      <c r="B4" s="6">
        <f t="shared" ref="B4:B15" si="1">B3+4</f>
        <v>12</v>
      </c>
      <c r="C4" s="6">
        <f t="shared" si="0"/>
        <v>11.293720000000002</v>
      </c>
      <c r="D4" s="6">
        <f>Burak!E4+D3</f>
        <v>11.540000000000001</v>
      </c>
      <c r="E4" s="6">
        <f>Ângelo!E4+E3</f>
        <v>12.190000000000001</v>
      </c>
      <c r="F4" s="6">
        <f>Alvar!E4+F3</f>
        <v>9.98</v>
      </c>
      <c r="G4" s="6">
        <f>Jan!E4+G3</f>
        <v>11.6256</v>
      </c>
      <c r="H4" s="6">
        <f>Pedro!E4+H3</f>
        <v>11.132999999999999</v>
      </c>
    </row>
    <row r="5" spans="1:9" ht="15.75" customHeight="1" x14ac:dyDescent="0.2">
      <c r="A5" s="6">
        <v>4</v>
      </c>
      <c r="B5" s="6">
        <f t="shared" si="1"/>
        <v>16</v>
      </c>
      <c r="C5" s="6">
        <f t="shared" ref="C5:C15" si="2">IFERROR(AVERAGE(D5:H5),"")</f>
        <v>14.366919999999999</v>
      </c>
      <c r="D5" s="6">
        <f>Burak!E5+D4</f>
        <v>14.440000000000001</v>
      </c>
      <c r="E5" s="6">
        <f>Ângelo!E5+E4</f>
        <v>14.940000000000001</v>
      </c>
      <c r="F5" s="6">
        <f>Alvar!E5+F4</f>
        <v>14.13</v>
      </c>
      <c r="G5" s="6">
        <f>Jan!E5+G4</f>
        <v>14.6416</v>
      </c>
      <c r="H5" s="6">
        <f>Pedro!E5+H4</f>
        <v>13.683</v>
      </c>
    </row>
    <row r="6" spans="1:9" ht="15.75" customHeight="1" x14ac:dyDescent="0.2">
      <c r="A6" s="6">
        <v>5</v>
      </c>
      <c r="B6" s="6">
        <f t="shared" si="1"/>
        <v>20</v>
      </c>
      <c r="C6" s="6">
        <f t="shared" si="2"/>
        <v>18.06212</v>
      </c>
      <c r="D6" s="6">
        <f>Burak!E6+D5</f>
        <v>18.05</v>
      </c>
      <c r="E6" s="6">
        <f>Ângelo!E6+E5</f>
        <v>19.11</v>
      </c>
      <c r="F6" s="6">
        <f>Alvar!E6+F5</f>
        <v>17.28</v>
      </c>
      <c r="G6" s="6">
        <f>Jan!E6+G5</f>
        <v>18.557600000000001</v>
      </c>
      <c r="H6" s="6">
        <f>Pedro!E6+H5</f>
        <v>17.312999999999999</v>
      </c>
    </row>
    <row r="7" spans="1:9" ht="15.75" customHeight="1" x14ac:dyDescent="0.2">
      <c r="A7" s="6">
        <v>6</v>
      </c>
      <c r="B7" s="6">
        <f t="shared" si="1"/>
        <v>24</v>
      </c>
      <c r="C7" s="6">
        <f t="shared" si="2"/>
        <v>21.115720000000003</v>
      </c>
      <c r="D7" s="6">
        <f>Burak!E7+D6</f>
        <v>21.84</v>
      </c>
      <c r="E7" s="6">
        <f>Ângelo!E7+E6</f>
        <v>22.78</v>
      </c>
      <c r="F7" s="6">
        <f>Alvar!E7+F6</f>
        <v>19.78</v>
      </c>
      <c r="G7" s="6">
        <f>Jan!E7+G6</f>
        <v>21.105600000000003</v>
      </c>
      <c r="H7" s="6">
        <f>Pedro!E7+H6</f>
        <v>20.073</v>
      </c>
    </row>
    <row r="8" spans="1:9" ht="15.75" customHeight="1" x14ac:dyDescent="0.2">
      <c r="A8" s="6">
        <v>7</v>
      </c>
      <c r="B8" s="6">
        <f t="shared" si="1"/>
        <v>28</v>
      </c>
      <c r="C8" s="6">
        <f t="shared" si="2"/>
        <v>24.643120000000003</v>
      </c>
      <c r="D8" s="6">
        <f>Burak!E8+D7</f>
        <v>26.04</v>
      </c>
      <c r="E8" s="6">
        <f>Ângelo!E8+E7</f>
        <v>26.720000000000002</v>
      </c>
      <c r="F8" s="6">
        <f>Alvar!E8+F7</f>
        <v>23.98</v>
      </c>
      <c r="G8" s="6">
        <f>Jan!E8+G7</f>
        <v>24.232600000000001</v>
      </c>
      <c r="H8" s="6">
        <f>Pedro!E8+H7</f>
        <v>22.243000000000002</v>
      </c>
    </row>
    <row r="9" spans="1:9" ht="15.75" customHeight="1" x14ac:dyDescent="0.2">
      <c r="A9" s="6">
        <v>8</v>
      </c>
      <c r="B9" s="6">
        <f t="shared" si="1"/>
        <v>32</v>
      </c>
      <c r="C9" s="6">
        <f t="shared" si="2"/>
        <v>28.718920000000004</v>
      </c>
      <c r="D9" s="6">
        <f>Burak!E9+D8</f>
        <v>29.79</v>
      </c>
      <c r="E9" s="6">
        <f>Ângelo!E9+E8</f>
        <v>31.800000000000004</v>
      </c>
      <c r="F9" s="6">
        <f>Alvar!E9+F8</f>
        <v>27.080000000000002</v>
      </c>
      <c r="G9" s="6">
        <f>Jan!E9+G8</f>
        <v>29.851600000000001</v>
      </c>
      <c r="H9" s="6">
        <f>Pedro!E9+H8</f>
        <v>25.073</v>
      </c>
    </row>
    <row r="10" spans="1:9" ht="15.75" customHeight="1" x14ac:dyDescent="0.2">
      <c r="A10" s="6">
        <v>9</v>
      </c>
      <c r="B10" s="6">
        <f t="shared" si="1"/>
        <v>36</v>
      </c>
      <c r="C10" s="6">
        <f t="shared" si="2"/>
        <v>31.884719999999998</v>
      </c>
      <c r="D10" s="6">
        <f>Burak!E10+D9</f>
        <v>33.409999999999997</v>
      </c>
      <c r="E10" s="6">
        <f>Ângelo!E10+E9</f>
        <v>34.070000000000007</v>
      </c>
      <c r="F10" s="6">
        <f>Alvar!E10+F9</f>
        <v>31.360000000000003</v>
      </c>
      <c r="G10" s="6">
        <f>Jan!E10+G9</f>
        <v>33.180599999999998</v>
      </c>
      <c r="H10" s="6">
        <f>Pedro!E10+H9</f>
        <v>27.402999999999999</v>
      </c>
    </row>
    <row r="11" spans="1:9" ht="15.75" customHeight="1" x14ac:dyDescent="0.2">
      <c r="A11" s="6">
        <v>10</v>
      </c>
      <c r="B11" s="6">
        <f t="shared" si="1"/>
        <v>40</v>
      </c>
      <c r="C11" s="6">
        <f t="shared" si="2"/>
        <v>32.512719999999995</v>
      </c>
      <c r="D11" s="6">
        <f>Burak!E11+D10</f>
        <v>36.549999999999997</v>
      </c>
      <c r="E11" s="6">
        <f>Ângelo!E11+E10</f>
        <v>34.070000000000007</v>
      </c>
      <c r="F11" s="6">
        <f>Alvar!E11+F10</f>
        <v>31.360000000000003</v>
      </c>
      <c r="G11" s="6">
        <f>Jan!E11+G10</f>
        <v>33.180599999999998</v>
      </c>
      <c r="H11" s="6">
        <f>Pedro!E11+H10</f>
        <v>27.402999999999999</v>
      </c>
    </row>
    <row r="12" spans="1:9" ht="15.75" customHeight="1" x14ac:dyDescent="0.2">
      <c r="A12" s="6">
        <v>11</v>
      </c>
      <c r="B12" s="6">
        <f t="shared" si="1"/>
        <v>44</v>
      </c>
      <c r="C12" s="6">
        <f t="shared" si="2"/>
        <v>35.172719999999998</v>
      </c>
      <c r="D12" s="6">
        <f>Burak!E12+D11</f>
        <v>36.549999999999997</v>
      </c>
      <c r="E12" s="6">
        <f>Ângelo!E12+E11</f>
        <v>34.070000000000007</v>
      </c>
      <c r="F12" s="6">
        <f>Alvar!E12+F11</f>
        <v>44.660000000000004</v>
      </c>
      <c r="G12" s="6">
        <f>Jan!E12+G11</f>
        <v>33.180599999999998</v>
      </c>
      <c r="H12" s="6">
        <f>Pedro!E12+H11</f>
        <v>27.402999999999999</v>
      </c>
    </row>
    <row r="13" spans="1:9" ht="15.75" customHeight="1" x14ac:dyDescent="0.2">
      <c r="A13" s="6">
        <v>12</v>
      </c>
      <c r="B13" s="6">
        <f t="shared" si="1"/>
        <v>48</v>
      </c>
      <c r="C13" s="6">
        <f t="shared" si="2"/>
        <v>43.332720000000002</v>
      </c>
      <c r="D13" s="6">
        <f>Burak!E13+D12</f>
        <v>43.849999999999994</v>
      </c>
      <c r="E13" s="6">
        <f>Ângelo!E13+E12</f>
        <v>46.290000000000006</v>
      </c>
      <c r="F13" s="6">
        <f>Alvar!E13+F12</f>
        <v>47.110000000000007</v>
      </c>
      <c r="G13" s="6">
        <f>Jan!E13+G12</f>
        <v>47.800599999999996</v>
      </c>
      <c r="H13" s="6">
        <f>Pedro!E13+H12</f>
        <v>31.613</v>
      </c>
    </row>
    <row r="14" spans="1:9" ht="15.75" customHeight="1" x14ac:dyDescent="0.2">
      <c r="A14" s="6">
        <v>13</v>
      </c>
      <c r="B14" s="6">
        <f t="shared" si="1"/>
        <v>52</v>
      </c>
      <c r="C14" s="6">
        <f t="shared" si="2"/>
        <v>46.982719999999993</v>
      </c>
      <c r="D14" s="6">
        <f>Burak!E14+D13</f>
        <v>49.19</v>
      </c>
      <c r="E14" s="6">
        <f>Ângelo!E14+E13</f>
        <v>50.250000000000007</v>
      </c>
      <c r="F14" s="6">
        <f>Alvar!E14+F13</f>
        <v>52.410000000000004</v>
      </c>
      <c r="G14" s="6">
        <f>Jan!E14+G13</f>
        <v>50.530599999999993</v>
      </c>
      <c r="H14" s="6">
        <f>Pedro!E14+H13</f>
        <v>32.533000000000001</v>
      </c>
    </row>
    <row r="15" spans="1:9" ht="15.75" customHeight="1" x14ac:dyDescent="0.2">
      <c r="A15" s="6">
        <v>14</v>
      </c>
      <c r="B15" s="6">
        <f t="shared" si="1"/>
        <v>56</v>
      </c>
      <c r="C15" s="6">
        <f t="shared" si="2"/>
        <v>52.246720000000003</v>
      </c>
      <c r="D15" s="6">
        <f>Burak!E15+D14</f>
        <v>54.949999999999996</v>
      </c>
      <c r="E15" s="6">
        <f>Ângelo!E15+E14</f>
        <v>54.350000000000009</v>
      </c>
      <c r="F15" s="6">
        <f>Alvar!E15+F14</f>
        <v>56.940000000000005</v>
      </c>
      <c r="G15" s="6">
        <f>Jan!E15+G14</f>
        <v>55.240599999999993</v>
      </c>
      <c r="H15" s="6">
        <f>Pedro!E15+H14</f>
        <v>39.753</v>
      </c>
    </row>
    <row r="16" spans="1:9" ht="15.75" customHeight="1" x14ac:dyDescent="0.2">
      <c r="A16" s="7"/>
    </row>
    <row r="17" spans="1:1" ht="15.75" customHeight="1" x14ac:dyDescent="0.2">
      <c r="A17" s="7"/>
    </row>
    <row r="18" spans="1:1" ht="15.75" customHeight="1" x14ac:dyDescent="0.2">
      <c r="A18" s="7"/>
    </row>
    <row r="19" spans="1:1" ht="15.75" customHeight="1" x14ac:dyDescent="0.2">
      <c r="A19" s="7"/>
    </row>
    <row r="20" spans="1:1" ht="15.75" customHeight="1" x14ac:dyDescent="0.2">
      <c r="A20" s="7"/>
    </row>
    <row r="21" spans="1:1" ht="15.75" customHeight="1" x14ac:dyDescent="0.2">
      <c r="A21" s="7"/>
    </row>
    <row r="22" spans="1:1" ht="15.75" customHeight="1" x14ac:dyDescent="0.2">
      <c r="A22" s="7"/>
    </row>
    <row r="23" spans="1:1" ht="15.75" customHeight="1" x14ac:dyDescent="0.2">
      <c r="A23" s="7"/>
    </row>
    <row r="24" spans="1:1" ht="15.75" customHeight="1" x14ac:dyDescent="0.2">
      <c r="A24" s="7"/>
    </row>
    <row r="25" spans="1:1" ht="15.75" customHeight="1" x14ac:dyDescent="0.2">
      <c r="A25" s="7"/>
    </row>
    <row r="26" spans="1:1" ht="15.75" customHeight="1" x14ac:dyDescent="0.2">
      <c r="A26" s="7"/>
    </row>
    <row r="27" spans="1:1" ht="15.75" customHeight="1" x14ac:dyDescent="0.2">
      <c r="A27" s="7"/>
    </row>
    <row r="28" spans="1:1" ht="12.75" x14ac:dyDescent="0.2">
      <c r="A28" s="7"/>
    </row>
    <row r="29" spans="1:1" ht="12.75" x14ac:dyDescent="0.2">
      <c r="A29" s="7"/>
    </row>
    <row r="30" spans="1:1" ht="12.75" x14ac:dyDescent="0.2">
      <c r="A30" s="7"/>
    </row>
    <row r="31" spans="1:1" ht="12.75" x14ac:dyDescent="0.2">
      <c r="A31" s="7"/>
    </row>
    <row r="32" spans="1:1" ht="12.75" x14ac:dyDescent="0.2">
      <c r="A32" s="7"/>
    </row>
    <row r="33" spans="1:1" ht="12.75" x14ac:dyDescent="0.2">
      <c r="A33" s="7"/>
    </row>
    <row r="34" spans="1:1" ht="12.75" x14ac:dyDescent="0.2">
      <c r="A34" s="7"/>
    </row>
    <row r="35" spans="1:1" ht="12.75" x14ac:dyDescent="0.2">
      <c r="A35" s="7"/>
    </row>
    <row r="36" spans="1:1" ht="12.75" x14ac:dyDescent="0.2">
      <c r="A36" s="7"/>
    </row>
    <row r="37" spans="1:1" ht="12.75" x14ac:dyDescent="0.2">
      <c r="A37" s="7"/>
    </row>
    <row r="38" spans="1:1" ht="12.75" x14ac:dyDescent="0.2">
      <c r="A38" s="7"/>
    </row>
    <row r="39" spans="1:1" ht="12.75" x14ac:dyDescent="0.2">
      <c r="A39" s="7"/>
    </row>
    <row r="40" spans="1:1" ht="12.75" x14ac:dyDescent="0.2">
      <c r="A40" s="7"/>
    </row>
    <row r="41" spans="1:1" ht="12.75" x14ac:dyDescent="0.2">
      <c r="A41" s="7"/>
    </row>
    <row r="42" spans="1:1" ht="12.75" x14ac:dyDescent="0.2">
      <c r="A42" s="7"/>
    </row>
    <row r="43" spans="1:1" ht="12.75" x14ac:dyDescent="0.2">
      <c r="A43" s="7"/>
    </row>
    <row r="44" spans="1:1" ht="12.75" x14ac:dyDescent="0.2">
      <c r="A44" s="7"/>
    </row>
    <row r="45" spans="1:1" ht="12.75" x14ac:dyDescent="0.2">
      <c r="A45" s="7"/>
    </row>
    <row r="46" spans="1:1" ht="12.75" x14ac:dyDescent="0.2">
      <c r="A46" s="7"/>
    </row>
    <row r="47" spans="1:1" ht="12.75" x14ac:dyDescent="0.2">
      <c r="A47" s="7"/>
    </row>
    <row r="48" spans="1:1" ht="12.75" x14ac:dyDescent="0.2">
      <c r="A48" s="7"/>
    </row>
    <row r="49" spans="1:1" ht="12.75" x14ac:dyDescent="0.2">
      <c r="A49" s="7"/>
    </row>
    <row r="50" spans="1:1" ht="12.75" x14ac:dyDescent="0.2">
      <c r="A50" s="7"/>
    </row>
    <row r="51" spans="1:1" ht="12.75" x14ac:dyDescent="0.2">
      <c r="A51" s="7"/>
    </row>
    <row r="52" spans="1:1" ht="12.75" x14ac:dyDescent="0.2">
      <c r="A52" s="7"/>
    </row>
    <row r="53" spans="1:1" ht="12.75" x14ac:dyDescent="0.2">
      <c r="A53" s="7"/>
    </row>
    <row r="54" spans="1:1" ht="12.75" x14ac:dyDescent="0.2">
      <c r="A54" s="7"/>
    </row>
    <row r="55" spans="1:1" ht="12.75" x14ac:dyDescent="0.2">
      <c r="A55" s="7"/>
    </row>
    <row r="56" spans="1:1" ht="12.75" x14ac:dyDescent="0.2">
      <c r="A56" s="7"/>
    </row>
    <row r="57" spans="1:1" ht="12.75" x14ac:dyDescent="0.2">
      <c r="A57" s="7"/>
    </row>
    <row r="58" spans="1:1" ht="12.75" x14ac:dyDescent="0.2">
      <c r="A58" s="7"/>
    </row>
    <row r="59" spans="1:1" ht="12.75" x14ac:dyDescent="0.2">
      <c r="A59" s="7"/>
    </row>
    <row r="60" spans="1:1" ht="12.75" x14ac:dyDescent="0.2">
      <c r="A60" s="7"/>
    </row>
    <row r="61" spans="1:1" ht="12.75" x14ac:dyDescent="0.2">
      <c r="A61" s="7"/>
    </row>
    <row r="62" spans="1:1" ht="12.75" x14ac:dyDescent="0.2">
      <c r="A62" s="7"/>
    </row>
    <row r="63" spans="1:1" ht="12.75" x14ac:dyDescent="0.2">
      <c r="A63" s="7"/>
    </row>
    <row r="64" spans="1:1" ht="12.75" x14ac:dyDescent="0.2">
      <c r="A64" s="7"/>
    </row>
    <row r="65" spans="1:1" ht="12.75" x14ac:dyDescent="0.2">
      <c r="A65" s="7"/>
    </row>
    <row r="66" spans="1:1" ht="12.75" x14ac:dyDescent="0.2">
      <c r="A66" s="7"/>
    </row>
    <row r="67" spans="1:1" ht="12.75" x14ac:dyDescent="0.2">
      <c r="A67" s="7"/>
    </row>
    <row r="68" spans="1:1" ht="12.75" x14ac:dyDescent="0.2">
      <c r="A68" s="7"/>
    </row>
    <row r="69" spans="1:1" ht="12.75" x14ac:dyDescent="0.2">
      <c r="A69" s="7"/>
    </row>
    <row r="70" spans="1:1" ht="12.75" x14ac:dyDescent="0.2">
      <c r="A70" s="7"/>
    </row>
    <row r="71" spans="1:1" ht="12.75" x14ac:dyDescent="0.2">
      <c r="A71" s="7"/>
    </row>
    <row r="72" spans="1:1" ht="12.75" x14ac:dyDescent="0.2">
      <c r="A72" s="7"/>
    </row>
    <row r="73" spans="1:1" ht="12.75" x14ac:dyDescent="0.2">
      <c r="A73" s="7"/>
    </row>
    <row r="74" spans="1:1" ht="12.75" x14ac:dyDescent="0.2">
      <c r="A74" s="7"/>
    </row>
    <row r="75" spans="1:1" ht="12.75" x14ac:dyDescent="0.2">
      <c r="A75" s="7"/>
    </row>
    <row r="76" spans="1:1" ht="12.75" x14ac:dyDescent="0.2">
      <c r="A76" s="7"/>
    </row>
    <row r="77" spans="1:1" ht="12.75" x14ac:dyDescent="0.2">
      <c r="A77" s="7"/>
    </row>
    <row r="78" spans="1:1" ht="12.75" x14ac:dyDescent="0.2">
      <c r="A78" s="7"/>
    </row>
    <row r="79" spans="1:1" ht="12.75" x14ac:dyDescent="0.2">
      <c r="A79" s="7"/>
    </row>
    <row r="80" spans="1:1" ht="12.75" x14ac:dyDescent="0.2">
      <c r="A80" s="7"/>
    </row>
    <row r="81" spans="1:1" ht="12.75" x14ac:dyDescent="0.2">
      <c r="A81" s="7"/>
    </row>
    <row r="82" spans="1:1" ht="12.75" x14ac:dyDescent="0.2">
      <c r="A82" s="7"/>
    </row>
    <row r="83" spans="1:1" ht="12.75" x14ac:dyDescent="0.2">
      <c r="A83" s="7"/>
    </row>
    <row r="84" spans="1:1" ht="12.75" x14ac:dyDescent="0.2">
      <c r="A84" s="7"/>
    </row>
    <row r="85" spans="1:1" ht="12.75" x14ac:dyDescent="0.2">
      <c r="A85" s="7"/>
    </row>
    <row r="86" spans="1:1" ht="12.75" x14ac:dyDescent="0.2">
      <c r="A86" s="7"/>
    </row>
    <row r="87" spans="1:1" ht="12.75" x14ac:dyDescent="0.2">
      <c r="A87" s="7"/>
    </row>
    <row r="88" spans="1:1" ht="12.75" x14ac:dyDescent="0.2">
      <c r="A88" s="7"/>
    </row>
    <row r="89" spans="1:1" ht="12.75" x14ac:dyDescent="0.2">
      <c r="A89" s="7"/>
    </row>
    <row r="90" spans="1:1" ht="12.75" x14ac:dyDescent="0.2">
      <c r="A90" s="7"/>
    </row>
    <row r="91" spans="1:1" ht="12.75" x14ac:dyDescent="0.2">
      <c r="A91" s="7"/>
    </row>
    <row r="92" spans="1:1" ht="12.75" x14ac:dyDescent="0.2">
      <c r="A92" s="7"/>
    </row>
    <row r="93" spans="1:1" ht="12.75" x14ac:dyDescent="0.2">
      <c r="A93" s="7"/>
    </row>
    <row r="94" spans="1:1" ht="12.75" x14ac:dyDescent="0.2">
      <c r="A94" s="7"/>
    </row>
    <row r="95" spans="1:1" ht="12.75" x14ac:dyDescent="0.2">
      <c r="A95" s="7"/>
    </row>
    <row r="96" spans="1:1" ht="12.75" x14ac:dyDescent="0.2">
      <c r="A96" s="7"/>
    </row>
    <row r="97" spans="1:1" ht="12.75" x14ac:dyDescent="0.2">
      <c r="A97" s="7"/>
    </row>
    <row r="98" spans="1:1" ht="12.75" x14ac:dyDescent="0.2">
      <c r="A98" s="7"/>
    </row>
    <row r="99" spans="1:1" ht="12.75" x14ac:dyDescent="0.2">
      <c r="A99" s="7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59A59-479D-411A-8D2F-F20A010EC0C3}">
  <dimension ref="A1"/>
  <sheetViews>
    <sheetView tabSelected="1" workbookViewId="0">
      <selection activeCell="S24" sqref="S24"/>
    </sheetView>
  </sheetViews>
  <sheetFormatPr baseColWidth="10" defaultColWidth="9.140625" defaultRowHeight="12.75" x14ac:dyDescent="0.2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16865854A0B4E4CBEE749A5B84196E9" ma:contentTypeVersion="9" ma:contentTypeDescription="Create a new document." ma:contentTypeScope="" ma:versionID="ee1238c637987daebc31c6161611fb69">
  <xsd:schema xmlns:xsd="http://www.w3.org/2001/XMLSchema" xmlns:xs="http://www.w3.org/2001/XMLSchema" xmlns:p="http://schemas.microsoft.com/office/2006/metadata/properties" xmlns:ns2="007d160b-cb6f-4aca-b849-a9839a73c92d" xmlns:ns3="8a563730-8b25-4e4d-8308-cedfcc14f014" targetNamespace="http://schemas.microsoft.com/office/2006/metadata/properties" ma:root="true" ma:fieldsID="a0bb2ec1073b2de5aea96cfa846c0f50" ns2:_="" ns3:_="">
    <xsd:import namespace="007d160b-cb6f-4aca-b849-a9839a73c92d"/>
    <xsd:import namespace="8a563730-8b25-4e4d-8308-cedfcc14f01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7d160b-cb6f-4aca-b849-a9839a73c92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a563730-8b25-4e4d-8308-cedfcc14f014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12A4E05-17EA-4611-AC2F-2928BDCAF909}">
  <ds:schemaRefs>
    <ds:schemaRef ds:uri="http://schemas.microsoft.com/office/infopath/2007/PartnerControls"/>
    <ds:schemaRef ds:uri="http://www.w3.org/XML/1998/namespace"/>
    <ds:schemaRef ds:uri="http://purl.org/dc/elements/1.1/"/>
    <ds:schemaRef ds:uri="007d160b-cb6f-4aca-b849-a9839a73c92d"/>
    <ds:schemaRef ds:uri="http://purl.org/dc/dcmitype/"/>
    <ds:schemaRef ds:uri="http://purl.org/dc/terms/"/>
    <ds:schemaRef ds:uri="http://schemas.microsoft.com/office/2006/documentManagement/types"/>
    <ds:schemaRef ds:uri="http://schemas.microsoft.com/office/2006/metadata/properties"/>
    <ds:schemaRef ds:uri="http://schemas.openxmlformats.org/package/2006/metadata/core-properties"/>
    <ds:schemaRef ds:uri="8a563730-8b25-4e4d-8308-cedfcc14f014"/>
  </ds:schemaRefs>
</ds:datastoreItem>
</file>

<file path=customXml/itemProps2.xml><?xml version="1.0" encoding="utf-8"?>
<ds:datastoreItem xmlns:ds="http://schemas.openxmlformats.org/officeDocument/2006/customXml" ds:itemID="{23FAB2E7-F065-4C2B-9ED0-8B78C8F2ADE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07d160b-cb6f-4aca-b849-a9839a73c92d"/>
    <ds:schemaRef ds:uri="8a563730-8b25-4e4d-8308-cedfcc14f01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4826696-552B-4615-96D9-ACD268E1A89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Team Log</vt:lpstr>
      <vt:lpstr>Alvar</vt:lpstr>
      <vt:lpstr>Ângelo</vt:lpstr>
      <vt:lpstr>Burak</vt:lpstr>
      <vt:lpstr>Jan</vt:lpstr>
      <vt:lpstr>Pedro</vt:lpstr>
      <vt:lpstr>Sum</vt:lpstr>
      <vt:lpstr>Chart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João Carlos Costa Faria da Cunha</dc:creator>
  <cp:keywords/>
  <dc:description/>
  <cp:lastModifiedBy>Alvar San Martin</cp:lastModifiedBy>
  <cp:revision/>
  <dcterms:created xsi:type="dcterms:W3CDTF">2020-10-12T00:56:48Z</dcterms:created>
  <dcterms:modified xsi:type="dcterms:W3CDTF">2022-01-27T18:23:56Z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0x010100416865854A0B4E4CBEE749A5B84196E9</vt:lpwstr>
  </property>
</Properties>
</file>