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esktop\Codigos MAtlab\Grafos\"/>
    </mc:Choice>
  </mc:AlternateContent>
  <bookViews>
    <workbookView xWindow="0" yWindow="0" windowWidth="20490" windowHeight="7530" activeTab="3"/>
  </bookViews>
  <sheets>
    <sheet name="itg11_carga" sheetId="1" r:id="rId1"/>
    <sheet name="itg11_lineas" sheetId="2" r:id="rId2"/>
    <sheet name="itg11_seccionadores" sheetId="6" r:id="rId3"/>
    <sheet name="Datos Iniciales" sheetId="3" r:id="rId4"/>
    <sheet name="Grafos" sheetId="5" r:id="rId5"/>
    <sheet name="Matrices" sheetId="4" r:id="rId6"/>
    <sheet name="Acoplamientos" sheetId="7" r:id="rId7"/>
  </sheets>
  <calcPr calcId="162913"/>
</workbook>
</file>

<file path=xl/calcChain.xml><?xml version="1.0" encoding="utf-8"?>
<calcChain xmlns="http://schemas.openxmlformats.org/spreadsheetml/2006/main">
  <c r="I139" i="1" l="1"/>
  <c r="H73" i="3" l="1"/>
  <c r="K55" i="6"/>
  <c r="K56" i="6"/>
  <c r="K57" i="6"/>
  <c r="K58" i="6"/>
  <c r="K59" i="6"/>
  <c r="K60" i="6"/>
  <c r="K61" i="6"/>
  <c r="K62" i="6"/>
  <c r="K63" i="6"/>
  <c r="K64" i="6"/>
  <c r="K65" i="6"/>
  <c r="K66" i="6"/>
  <c r="K67" i="6"/>
  <c r="K68" i="6"/>
  <c r="K69" i="6"/>
  <c r="K54" i="6"/>
  <c r="F77" i="6" l="1"/>
  <c r="K59" i="3" l="1"/>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7" i="3"/>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76" i="6"/>
  <c r="K4" i="6" l="1"/>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3" i="6"/>
  <c r="N143" i="1"/>
  <c r="C54" i="7" l="1"/>
  <c r="C57" i="7"/>
  <c r="D57" i="7" s="1"/>
  <c r="E53" i="7"/>
  <c r="F53" i="7" s="1"/>
  <c r="G53" i="7" s="1"/>
  <c r="H53" i="7" s="1"/>
  <c r="I53" i="7" s="1"/>
  <c r="J53" i="7" s="1"/>
  <c r="K53" i="7" s="1"/>
  <c r="L53" i="7" s="1"/>
  <c r="M53" i="7" s="1"/>
  <c r="D53" i="7"/>
  <c r="G50" i="7"/>
  <c r="E50" i="7"/>
  <c r="C55" i="7" s="1"/>
  <c r="D55" i="7" s="1"/>
  <c r="E55" i="7" s="1"/>
  <c r="F55" i="7" s="1"/>
  <c r="G55" i="7" s="1"/>
  <c r="H55" i="7" s="1"/>
  <c r="I55" i="7" s="1"/>
  <c r="J55" i="7" s="1"/>
  <c r="K55" i="7" s="1"/>
  <c r="L55" i="7" s="1"/>
  <c r="M55" i="7" s="1"/>
  <c r="C50" i="7"/>
  <c r="C43" i="7"/>
  <c r="D43" i="7" s="1"/>
  <c r="D42" i="7"/>
  <c r="C41" i="7"/>
  <c r="D40" i="7"/>
  <c r="E40" i="7" s="1"/>
  <c r="C40" i="7"/>
  <c r="C42" i="7" s="1"/>
  <c r="E39" i="7"/>
  <c r="F39" i="7" s="1"/>
  <c r="G39" i="7" s="1"/>
  <c r="H39" i="7" s="1"/>
  <c r="I39" i="7" s="1"/>
  <c r="J39" i="7" s="1"/>
  <c r="K39" i="7" s="1"/>
  <c r="L39" i="7" s="1"/>
  <c r="M39" i="7" s="1"/>
  <c r="D39" i="7"/>
  <c r="G37" i="7"/>
  <c r="E37" i="7"/>
  <c r="C37" i="7"/>
  <c r="C56" i="7" l="1"/>
  <c r="D54" i="7"/>
  <c r="D44" i="7"/>
  <c r="E43" i="7"/>
  <c r="E41" i="7"/>
  <c r="E42" i="7"/>
  <c r="F40" i="7"/>
  <c r="D58" i="7"/>
  <c r="E57" i="7"/>
  <c r="D41" i="7"/>
  <c r="C44" i="7"/>
  <c r="C58" i="7"/>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E54" i="7" l="1"/>
  <c r="D56" i="7"/>
  <c r="E58" i="7"/>
  <c r="F57" i="7"/>
  <c r="E44" i="7"/>
  <c r="F43" i="7"/>
  <c r="F41" i="7"/>
  <c r="F42" i="7"/>
  <c r="G40" i="7"/>
  <c r="F333" i="4"/>
  <c r="F54" i="7" l="1"/>
  <c r="E56" i="7"/>
  <c r="G43" i="7"/>
  <c r="F44" i="7"/>
  <c r="G57" i="7"/>
  <c r="F58" i="7"/>
  <c r="G42" i="7"/>
  <c r="H40" i="7"/>
  <c r="G41" i="7"/>
  <c r="C333" i="4"/>
  <c r="H348" i="4"/>
  <c r="F336" i="4"/>
  <c r="D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281" i="4"/>
  <c r="B332" i="4"/>
  <c r="B330" i="4"/>
  <c r="B331" i="4"/>
  <c r="B327" i="4"/>
  <c r="B328" i="4" s="1"/>
  <c r="B329" i="4" s="1"/>
  <c r="B324" i="4"/>
  <c r="B325" i="4"/>
  <c r="B326" i="4"/>
  <c r="B321" i="4"/>
  <c r="B322" i="4" s="1"/>
  <c r="B323" i="4" s="1"/>
  <c r="B320" i="4"/>
  <c r="B317" i="4"/>
  <c r="B318" i="4"/>
  <c r="B319" i="4" s="1"/>
  <c r="B311" i="4"/>
  <c r="B312" i="4" s="1"/>
  <c r="B313" i="4" s="1"/>
  <c r="B314" i="4" s="1"/>
  <c r="B315" i="4" s="1"/>
  <c r="B316" i="4" s="1"/>
  <c r="B301" i="4"/>
  <c r="B302" i="4" s="1"/>
  <c r="B303" i="4" s="1"/>
  <c r="B304" i="4" s="1"/>
  <c r="B305" i="4" s="1"/>
  <c r="B306" i="4" s="1"/>
  <c r="B307" i="4" s="1"/>
  <c r="B308" i="4" s="1"/>
  <c r="B309" i="4" s="1"/>
  <c r="B310" i="4" s="1"/>
  <c r="B283" i="4"/>
  <c r="B284" i="4" s="1"/>
  <c r="B285" i="4" s="1"/>
  <c r="B286" i="4" s="1"/>
  <c r="B287" i="4" s="1"/>
  <c r="B288" i="4" s="1"/>
  <c r="B289" i="4" s="1"/>
  <c r="B290" i="4" s="1"/>
  <c r="B291" i="4" s="1"/>
  <c r="B292" i="4" s="1"/>
  <c r="B293" i="4" s="1"/>
  <c r="B294" i="4" s="1"/>
  <c r="B295" i="4" s="1"/>
  <c r="B296" i="4" s="1"/>
  <c r="B297" i="4" s="1"/>
  <c r="B298" i="4" s="1"/>
  <c r="B299" i="4" s="1"/>
  <c r="B300" i="4" s="1"/>
  <c r="B282"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Y247" i="4"/>
  <c r="Y249" i="4"/>
  <c r="Y250" i="4"/>
  <c r="Y251" i="4"/>
  <c r="Y252" i="4"/>
  <c r="Y253" i="4"/>
  <c r="Y254" i="4"/>
  <c r="Y255" i="4"/>
  <c r="Y256" i="4"/>
  <c r="Y257" i="4"/>
  <c r="Y258" i="4"/>
  <c r="Y259" i="4"/>
  <c r="Y260" i="4"/>
  <c r="Y261" i="4"/>
  <c r="Y262" i="4"/>
  <c r="Y263" i="4"/>
  <c r="Y264" i="4"/>
  <c r="Y265" i="4"/>
  <c r="Y266" i="4"/>
  <c r="Y267" i="4"/>
  <c r="Y268" i="4"/>
  <c r="Y269" i="4"/>
  <c r="Y270" i="4"/>
  <c r="Y271" i="4"/>
  <c r="Y272" i="4"/>
  <c r="Y273" i="4"/>
  <c r="Y274" i="4"/>
  <c r="Y275" i="4"/>
  <c r="Y276" i="4"/>
  <c r="Y277" i="4"/>
  <c r="Z247" i="4"/>
  <c r="Z248" i="4"/>
  <c r="Z250" i="4"/>
  <c r="Z251" i="4"/>
  <c r="Z252" i="4"/>
  <c r="Z253" i="4"/>
  <c r="Z254" i="4"/>
  <c r="Z255" i="4"/>
  <c r="Z256" i="4"/>
  <c r="Z257" i="4"/>
  <c r="Z258" i="4"/>
  <c r="Z259" i="4"/>
  <c r="Z260" i="4"/>
  <c r="Z261" i="4"/>
  <c r="Z262" i="4"/>
  <c r="Z263" i="4"/>
  <c r="Z264" i="4"/>
  <c r="Z265" i="4"/>
  <c r="Z266" i="4"/>
  <c r="Z267" i="4"/>
  <c r="Z268" i="4"/>
  <c r="Z269" i="4"/>
  <c r="Z270" i="4"/>
  <c r="Z271" i="4"/>
  <c r="Z272" i="4"/>
  <c r="Z273" i="4"/>
  <c r="Z274" i="4"/>
  <c r="Z275" i="4"/>
  <c r="Z276" i="4"/>
  <c r="Z277" i="4"/>
  <c r="AA247" i="4"/>
  <c r="AA248" i="4"/>
  <c r="AA249" i="4"/>
  <c r="AA251" i="4"/>
  <c r="AA252" i="4"/>
  <c r="AA253" i="4"/>
  <c r="AA254" i="4"/>
  <c r="AA255" i="4"/>
  <c r="AA256" i="4"/>
  <c r="AA257" i="4"/>
  <c r="AA258" i="4"/>
  <c r="AA259" i="4"/>
  <c r="AA260" i="4"/>
  <c r="AA261" i="4"/>
  <c r="AA262" i="4"/>
  <c r="AA263" i="4"/>
  <c r="AA264" i="4"/>
  <c r="AA265" i="4"/>
  <c r="AA266" i="4"/>
  <c r="AA267" i="4"/>
  <c r="AA268" i="4"/>
  <c r="AA269" i="4"/>
  <c r="AA270" i="4"/>
  <c r="AA271" i="4"/>
  <c r="AA272" i="4"/>
  <c r="AA273" i="4"/>
  <c r="AA274" i="4"/>
  <c r="AA275" i="4"/>
  <c r="AA276" i="4"/>
  <c r="AA277" i="4"/>
  <c r="AB247" i="4"/>
  <c r="AB248" i="4"/>
  <c r="AB249" i="4"/>
  <c r="AB250" i="4"/>
  <c r="AB252" i="4"/>
  <c r="AB253" i="4"/>
  <c r="AB254" i="4"/>
  <c r="AB255" i="4"/>
  <c r="AB256" i="4"/>
  <c r="AB257" i="4"/>
  <c r="AB258" i="4"/>
  <c r="AB259" i="4"/>
  <c r="AB260" i="4"/>
  <c r="AB261" i="4"/>
  <c r="AB262" i="4"/>
  <c r="AB263" i="4"/>
  <c r="AB264" i="4"/>
  <c r="AB265" i="4"/>
  <c r="AB266" i="4"/>
  <c r="AB267" i="4"/>
  <c r="AB268" i="4"/>
  <c r="AB269" i="4"/>
  <c r="AB270" i="4"/>
  <c r="AB271" i="4"/>
  <c r="AB272" i="4"/>
  <c r="AB273" i="4"/>
  <c r="AB274" i="4"/>
  <c r="AB275" i="4"/>
  <c r="AB276" i="4"/>
  <c r="AB277" i="4"/>
  <c r="AC247" i="4"/>
  <c r="AC248" i="4"/>
  <c r="AC249" i="4"/>
  <c r="AC250" i="4"/>
  <c r="AC251" i="4"/>
  <c r="AC253" i="4"/>
  <c r="AC254" i="4"/>
  <c r="AC255" i="4"/>
  <c r="AC256" i="4"/>
  <c r="AC257" i="4"/>
  <c r="AC258" i="4"/>
  <c r="AC259" i="4"/>
  <c r="AC260" i="4"/>
  <c r="AC261" i="4"/>
  <c r="AC262" i="4"/>
  <c r="AC263" i="4"/>
  <c r="AC264" i="4"/>
  <c r="AC265" i="4"/>
  <c r="AC266" i="4"/>
  <c r="AC267" i="4"/>
  <c r="AC268" i="4"/>
  <c r="AC269" i="4"/>
  <c r="AC270" i="4"/>
  <c r="AC271" i="4"/>
  <c r="AC272" i="4"/>
  <c r="AC273" i="4"/>
  <c r="AC274" i="4"/>
  <c r="AC275" i="4"/>
  <c r="AC276" i="4"/>
  <c r="AC277" i="4"/>
  <c r="AD247" i="4"/>
  <c r="AD248" i="4"/>
  <c r="AD249" i="4"/>
  <c r="AD250" i="4"/>
  <c r="AD251" i="4"/>
  <c r="AD252" i="4"/>
  <c r="AD254" i="4"/>
  <c r="AD255" i="4"/>
  <c r="AD256" i="4"/>
  <c r="AD257" i="4"/>
  <c r="AD258" i="4"/>
  <c r="AD259" i="4"/>
  <c r="AD260" i="4"/>
  <c r="AD261" i="4"/>
  <c r="AD262" i="4"/>
  <c r="AD263" i="4"/>
  <c r="AD264" i="4"/>
  <c r="AD265" i="4"/>
  <c r="AD266" i="4"/>
  <c r="AD267" i="4"/>
  <c r="AD268" i="4"/>
  <c r="AD269" i="4"/>
  <c r="AD270" i="4"/>
  <c r="AD271" i="4"/>
  <c r="AD272" i="4"/>
  <c r="AD273" i="4"/>
  <c r="AD274" i="4"/>
  <c r="AD275" i="4"/>
  <c r="AD276" i="4"/>
  <c r="AD277" i="4"/>
  <c r="AE247" i="4"/>
  <c r="AE248" i="4"/>
  <c r="AE249" i="4"/>
  <c r="AE250" i="4"/>
  <c r="AE251" i="4"/>
  <c r="AE252" i="4"/>
  <c r="AE253" i="4"/>
  <c r="AE255" i="4"/>
  <c r="AE256" i="4"/>
  <c r="AE257" i="4"/>
  <c r="AE258" i="4"/>
  <c r="AE259" i="4"/>
  <c r="AE260" i="4"/>
  <c r="AE261" i="4"/>
  <c r="AE262" i="4"/>
  <c r="AE263" i="4"/>
  <c r="AE264" i="4"/>
  <c r="AE265" i="4"/>
  <c r="AE266" i="4"/>
  <c r="AE267" i="4"/>
  <c r="AE268" i="4"/>
  <c r="AE269" i="4"/>
  <c r="AE270" i="4"/>
  <c r="AE271" i="4"/>
  <c r="AE272" i="4"/>
  <c r="AE273" i="4"/>
  <c r="AE274" i="4"/>
  <c r="AE275" i="4"/>
  <c r="AE276" i="4"/>
  <c r="AE277" i="4"/>
  <c r="AF247" i="4"/>
  <c r="AF248" i="4"/>
  <c r="AF249" i="4"/>
  <c r="AF250" i="4"/>
  <c r="AF251" i="4"/>
  <c r="AF252" i="4"/>
  <c r="AF253" i="4"/>
  <c r="AF256" i="4"/>
  <c r="AF257" i="4"/>
  <c r="AF258" i="4"/>
  <c r="AF259" i="4"/>
  <c r="AF260" i="4"/>
  <c r="AF261" i="4"/>
  <c r="AF262" i="4"/>
  <c r="AF263" i="4"/>
  <c r="AF264" i="4"/>
  <c r="AF265" i="4"/>
  <c r="AF266" i="4"/>
  <c r="AF267" i="4"/>
  <c r="AF268" i="4"/>
  <c r="AF269" i="4"/>
  <c r="AF270" i="4"/>
  <c r="AF271" i="4"/>
  <c r="AF272" i="4"/>
  <c r="AF273" i="4"/>
  <c r="AF274" i="4"/>
  <c r="AF275" i="4"/>
  <c r="AF276" i="4"/>
  <c r="AF277" i="4"/>
  <c r="AG247" i="4"/>
  <c r="AG248" i="4"/>
  <c r="AG249" i="4"/>
  <c r="AG250" i="4"/>
  <c r="AG251" i="4"/>
  <c r="AG252" i="4"/>
  <c r="AG253" i="4"/>
  <c r="AG255" i="4"/>
  <c r="AG257" i="4"/>
  <c r="AG258" i="4"/>
  <c r="AG259" i="4"/>
  <c r="AG260" i="4"/>
  <c r="AG261" i="4"/>
  <c r="AG262" i="4"/>
  <c r="AG263" i="4"/>
  <c r="AG264" i="4"/>
  <c r="AG265" i="4"/>
  <c r="AG266" i="4"/>
  <c r="AG267" i="4"/>
  <c r="AG268" i="4"/>
  <c r="AG269" i="4"/>
  <c r="AG270" i="4"/>
  <c r="AG271" i="4"/>
  <c r="AG272" i="4"/>
  <c r="AG273" i="4"/>
  <c r="AG274" i="4"/>
  <c r="AG275" i="4"/>
  <c r="AG276" i="4"/>
  <c r="AG277" i="4"/>
  <c r="AH247" i="4"/>
  <c r="AH248" i="4"/>
  <c r="AH249" i="4"/>
  <c r="AH250" i="4"/>
  <c r="AH251" i="4"/>
  <c r="AH252" i="4"/>
  <c r="AH253" i="4"/>
  <c r="AH254" i="4"/>
  <c r="AH255" i="4"/>
  <c r="AH256" i="4"/>
  <c r="AH258" i="4"/>
  <c r="AH259" i="4"/>
  <c r="AH260" i="4"/>
  <c r="AH261" i="4"/>
  <c r="AH262" i="4"/>
  <c r="AH263" i="4"/>
  <c r="AH264" i="4"/>
  <c r="AH265" i="4"/>
  <c r="AH266" i="4"/>
  <c r="AH267" i="4"/>
  <c r="AH268" i="4"/>
  <c r="AH269" i="4"/>
  <c r="AH270" i="4"/>
  <c r="AH271" i="4"/>
  <c r="AH272" i="4"/>
  <c r="AH273" i="4"/>
  <c r="AH274" i="4"/>
  <c r="AH275" i="4"/>
  <c r="AH276" i="4"/>
  <c r="AH277" i="4"/>
  <c r="AI247" i="4"/>
  <c r="AI248" i="4"/>
  <c r="AI249" i="4"/>
  <c r="AI250" i="4"/>
  <c r="AI251" i="4"/>
  <c r="AI252" i="4"/>
  <c r="AI253" i="4"/>
  <c r="AI254" i="4"/>
  <c r="AI255" i="4"/>
  <c r="AI256" i="4"/>
  <c r="AI257" i="4"/>
  <c r="AI259" i="4"/>
  <c r="AI260" i="4"/>
  <c r="AI261" i="4"/>
  <c r="AI262" i="4"/>
  <c r="AI263" i="4"/>
  <c r="AI264" i="4"/>
  <c r="AI265" i="4"/>
  <c r="AI266" i="4"/>
  <c r="AI267" i="4"/>
  <c r="AI268" i="4"/>
  <c r="AI269" i="4"/>
  <c r="AI270" i="4"/>
  <c r="AI271" i="4"/>
  <c r="AI272" i="4"/>
  <c r="AI273" i="4"/>
  <c r="AI274" i="4"/>
  <c r="AI275" i="4"/>
  <c r="AI276" i="4"/>
  <c r="AI277" i="4"/>
  <c r="AJ247" i="4"/>
  <c r="AJ248" i="4"/>
  <c r="AJ249" i="4"/>
  <c r="AJ250" i="4"/>
  <c r="AJ251" i="4"/>
  <c r="AJ252" i="4"/>
  <c r="AJ253" i="4"/>
  <c r="AJ254" i="4"/>
  <c r="AJ255" i="4"/>
  <c r="AJ256" i="4"/>
  <c r="AJ257" i="4"/>
  <c r="AJ258" i="4"/>
  <c r="AJ260" i="4"/>
  <c r="AJ261" i="4"/>
  <c r="AJ262" i="4"/>
  <c r="AJ263" i="4"/>
  <c r="AJ264" i="4"/>
  <c r="AJ265" i="4"/>
  <c r="AJ266" i="4"/>
  <c r="AJ267" i="4"/>
  <c r="AJ268" i="4"/>
  <c r="AJ269" i="4"/>
  <c r="AJ270" i="4"/>
  <c r="AJ271" i="4"/>
  <c r="AJ272" i="4"/>
  <c r="AJ273" i="4"/>
  <c r="AJ274" i="4"/>
  <c r="AJ275" i="4"/>
  <c r="AJ276" i="4"/>
  <c r="AJ277" i="4"/>
  <c r="AK247" i="4"/>
  <c r="AK248" i="4"/>
  <c r="AK249" i="4"/>
  <c r="AK250" i="4"/>
  <c r="AK251" i="4"/>
  <c r="AK252" i="4"/>
  <c r="AK253" i="4"/>
  <c r="AK254" i="4"/>
  <c r="AK255" i="4"/>
  <c r="AK256" i="4"/>
  <c r="AK257" i="4"/>
  <c r="AK258" i="4"/>
  <c r="AK259" i="4"/>
  <c r="AK261" i="4"/>
  <c r="AK262" i="4"/>
  <c r="AK263" i="4"/>
  <c r="AK264" i="4"/>
  <c r="AK265" i="4"/>
  <c r="AK266" i="4"/>
  <c r="AK267" i="4"/>
  <c r="AK268" i="4"/>
  <c r="AK269" i="4"/>
  <c r="AK270" i="4"/>
  <c r="AK271" i="4"/>
  <c r="AK272" i="4"/>
  <c r="AK273" i="4"/>
  <c r="AK274" i="4"/>
  <c r="AK275" i="4"/>
  <c r="AK276" i="4"/>
  <c r="AK277" i="4"/>
  <c r="AL247" i="4"/>
  <c r="AL248" i="4"/>
  <c r="AL249" i="4"/>
  <c r="AL250" i="4"/>
  <c r="AL251" i="4"/>
  <c r="AL252" i="4"/>
  <c r="AL253" i="4"/>
  <c r="AL254" i="4"/>
  <c r="AL255" i="4"/>
  <c r="AL256" i="4"/>
  <c r="AL257" i="4"/>
  <c r="AL258" i="4"/>
  <c r="AL259" i="4"/>
  <c r="AL260" i="4"/>
  <c r="AL262" i="4"/>
  <c r="AL263" i="4"/>
  <c r="AL264" i="4"/>
  <c r="AL265" i="4"/>
  <c r="AL266" i="4"/>
  <c r="AL267" i="4"/>
  <c r="AL268" i="4"/>
  <c r="AL269" i="4"/>
  <c r="AL270" i="4"/>
  <c r="AL271" i="4"/>
  <c r="AL272" i="4"/>
  <c r="AL273" i="4"/>
  <c r="AL274" i="4"/>
  <c r="AL275" i="4"/>
  <c r="AL276" i="4"/>
  <c r="AL277" i="4"/>
  <c r="AM247" i="4"/>
  <c r="AM248" i="4"/>
  <c r="AM249" i="4"/>
  <c r="AM250" i="4"/>
  <c r="AM251" i="4"/>
  <c r="AM252" i="4"/>
  <c r="AM253" i="4"/>
  <c r="AM254" i="4"/>
  <c r="AM255" i="4"/>
  <c r="AM256" i="4"/>
  <c r="AM257" i="4"/>
  <c r="AM258" i="4"/>
  <c r="AM259" i="4"/>
  <c r="AM260" i="4"/>
  <c r="AM261" i="4"/>
  <c r="AM263" i="4"/>
  <c r="AM264" i="4"/>
  <c r="AM265" i="4"/>
  <c r="AM266" i="4"/>
  <c r="AM267" i="4"/>
  <c r="AM268" i="4"/>
  <c r="AM269" i="4"/>
  <c r="AM270" i="4"/>
  <c r="AM271" i="4"/>
  <c r="AM272" i="4"/>
  <c r="AM273" i="4"/>
  <c r="AM274" i="4"/>
  <c r="AM275" i="4"/>
  <c r="AM276" i="4"/>
  <c r="AM277" i="4"/>
  <c r="AN247" i="4"/>
  <c r="AN248" i="4"/>
  <c r="AN249" i="4"/>
  <c r="AN250" i="4"/>
  <c r="AN251" i="4"/>
  <c r="AN252" i="4"/>
  <c r="AN253" i="4"/>
  <c r="AN254" i="4"/>
  <c r="AN255" i="4"/>
  <c r="AN256" i="4"/>
  <c r="AN257" i="4"/>
  <c r="AN258" i="4"/>
  <c r="AN259" i="4"/>
  <c r="AN260" i="4"/>
  <c r="AN261" i="4"/>
  <c r="AN262" i="4"/>
  <c r="AN264" i="4"/>
  <c r="AN265" i="4"/>
  <c r="AN266" i="4"/>
  <c r="AN267" i="4"/>
  <c r="AN268" i="4"/>
  <c r="AN269" i="4"/>
  <c r="AN270" i="4"/>
  <c r="AN271" i="4"/>
  <c r="AN272" i="4"/>
  <c r="AN273" i="4"/>
  <c r="AN274" i="4"/>
  <c r="AN275" i="4"/>
  <c r="AN277" i="4"/>
  <c r="AO247" i="4"/>
  <c r="AO248" i="4"/>
  <c r="AO249" i="4"/>
  <c r="AO250" i="4"/>
  <c r="AO251" i="4"/>
  <c r="AO252" i="4"/>
  <c r="AO253" i="4"/>
  <c r="AO254" i="4"/>
  <c r="AO255" i="4"/>
  <c r="AO256" i="4"/>
  <c r="AO257" i="4"/>
  <c r="AO258" i="4"/>
  <c r="AO259" i="4"/>
  <c r="AO260" i="4"/>
  <c r="AO261" i="4"/>
  <c r="AO262" i="4"/>
  <c r="AO263" i="4"/>
  <c r="AO265" i="4"/>
  <c r="AO266" i="4"/>
  <c r="AO267" i="4"/>
  <c r="AO268" i="4"/>
  <c r="AO269" i="4"/>
  <c r="AO270" i="4"/>
  <c r="AO271" i="4"/>
  <c r="AO272" i="4"/>
  <c r="AO273" i="4"/>
  <c r="AO274" i="4"/>
  <c r="AO275" i="4"/>
  <c r="AO276" i="4"/>
  <c r="AP247" i="4"/>
  <c r="AP248" i="4"/>
  <c r="AP249" i="4"/>
  <c r="AP250" i="4"/>
  <c r="AP251" i="4"/>
  <c r="AP252" i="4"/>
  <c r="AP253" i="4"/>
  <c r="AP254" i="4"/>
  <c r="AP255" i="4"/>
  <c r="AP256" i="4"/>
  <c r="AP257" i="4"/>
  <c r="AP258" i="4"/>
  <c r="AP259" i="4"/>
  <c r="AP260" i="4"/>
  <c r="AP261" i="4"/>
  <c r="AP262" i="4"/>
  <c r="AP263" i="4"/>
  <c r="AP264" i="4"/>
  <c r="AP266" i="4"/>
  <c r="AP267" i="4"/>
  <c r="AP268" i="4"/>
  <c r="AP269" i="4"/>
  <c r="AP270" i="4"/>
  <c r="AP271" i="4"/>
  <c r="AP272" i="4"/>
  <c r="AP273" i="4"/>
  <c r="AP274" i="4"/>
  <c r="AP275" i="4"/>
  <c r="AP276" i="4"/>
  <c r="AP277" i="4"/>
  <c r="AQ247" i="4"/>
  <c r="AQ248" i="4"/>
  <c r="AQ249" i="4"/>
  <c r="AQ250" i="4"/>
  <c r="AQ251" i="4"/>
  <c r="AQ252" i="4"/>
  <c r="AQ253" i="4"/>
  <c r="AQ254" i="4"/>
  <c r="AQ255" i="4"/>
  <c r="AQ256" i="4"/>
  <c r="AQ257" i="4"/>
  <c r="AQ258" i="4"/>
  <c r="AQ259" i="4"/>
  <c r="AQ260" i="4"/>
  <c r="AQ261" i="4"/>
  <c r="AQ262" i="4"/>
  <c r="AQ263" i="4"/>
  <c r="AQ264" i="4"/>
  <c r="AQ265" i="4"/>
  <c r="AQ267" i="4"/>
  <c r="AQ268" i="4"/>
  <c r="AQ269" i="4"/>
  <c r="AQ270" i="4"/>
  <c r="AQ271" i="4"/>
  <c r="AQ272" i="4"/>
  <c r="AQ273" i="4"/>
  <c r="AQ274" i="4"/>
  <c r="AQ275" i="4"/>
  <c r="AQ276" i="4"/>
  <c r="AQ277" i="4"/>
  <c r="AR247" i="4"/>
  <c r="AR248" i="4"/>
  <c r="AR249" i="4"/>
  <c r="AR250" i="4"/>
  <c r="AR251" i="4"/>
  <c r="AR252" i="4"/>
  <c r="AR253" i="4"/>
  <c r="AR254" i="4"/>
  <c r="AR255" i="4"/>
  <c r="AR256" i="4"/>
  <c r="AR257" i="4"/>
  <c r="AR258" i="4"/>
  <c r="AR259" i="4"/>
  <c r="AR260" i="4"/>
  <c r="AR261" i="4"/>
  <c r="AR262" i="4"/>
  <c r="AR263" i="4"/>
  <c r="AR264" i="4"/>
  <c r="AR265" i="4"/>
  <c r="AR266" i="4"/>
  <c r="AR268" i="4"/>
  <c r="AR269" i="4"/>
  <c r="AR270" i="4"/>
  <c r="AR271" i="4"/>
  <c r="AR272" i="4"/>
  <c r="AR273" i="4"/>
  <c r="AR274" i="4"/>
  <c r="AR275" i="4"/>
  <c r="AR276" i="4"/>
  <c r="AR277" i="4"/>
  <c r="AS247" i="4"/>
  <c r="AS248" i="4"/>
  <c r="AS249" i="4"/>
  <c r="AS250" i="4"/>
  <c r="AS251" i="4"/>
  <c r="AS252" i="4"/>
  <c r="AS253" i="4"/>
  <c r="AS254" i="4"/>
  <c r="AS255" i="4"/>
  <c r="AS256" i="4"/>
  <c r="AS257" i="4"/>
  <c r="AS258" i="4"/>
  <c r="AS259" i="4"/>
  <c r="AS260" i="4"/>
  <c r="AS261" i="4"/>
  <c r="AS262" i="4"/>
  <c r="AS263" i="4"/>
  <c r="AS264" i="4"/>
  <c r="AS265" i="4"/>
  <c r="AS266" i="4"/>
  <c r="AS267" i="4"/>
  <c r="AS269" i="4"/>
  <c r="AS270" i="4"/>
  <c r="AS271" i="4"/>
  <c r="AS272" i="4"/>
  <c r="AS273" i="4"/>
  <c r="AS274" i="4"/>
  <c r="AS275" i="4"/>
  <c r="AS276" i="4"/>
  <c r="AS277" i="4"/>
  <c r="AT247" i="4"/>
  <c r="AT248" i="4"/>
  <c r="AT249" i="4"/>
  <c r="AT250" i="4"/>
  <c r="AT251" i="4"/>
  <c r="AT252" i="4"/>
  <c r="AT253" i="4"/>
  <c r="AT254" i="4"/>
  <c r="AT255" i="4"/>
  <c r="AT256" i="4"/>
  <c r="AT257" i="4"/>
  <c r="AT258" i="4"/>
  <c r="AT259" i="4"/>
  <c r="AT260" i="4"/>
  <c r="AT261" i="4"/>
  <c r="AT262" i="4"/>
  <c r="AT263" i="4"/>
  <c r="AT264" i="4"/>
  <c r="AT265" i="4"/>
  <c r="AT266" i="4"/>
  <c r="AT267" i="4"/>
  <c r="AT268" i="4"/>
  <c r="AT270" i="4"/>
  <c r="AT271" i="4"/>
  <c r="AT272" i="4"/>
  <c r="AT273" i="4"/>
  <c r="AT274" i="4"/>
  <c r="AT275" i="4"/>
  <c r="AT276" i="4"/>
  <c r="AT277" i="4"/>
  <c r="AU247" i="4"/>
  <c r="AU248" i="4"/>
  <c r="AU249" i="4"/>
  <c r="AU250" i="4"/>
  <c r="AU251" i="4"/>
  <c r="AU252" i="4"/>
  <c r="AU253" i="4"/>
  <c r="AU254" i="4"/>
  <c r="AU255" i="4"/>
  <c r="AU256" i="4"/>
  <c r="AU257" i="4"/>
  <c r="AU258" i="4"/>
  <c r="AU259" i="4"/>
  <c r="AU260" i="4"/>
  <c r="AU261" i="4"/>
  <c r="AU262" i="4"/>
  <c r="AU263" i="4"/>
  <c r="AU264" i="4"/>
  <c r="AU265" i="4"/>
  <c r="AU266" i="4"/>
  <c r="AU267" i="4"/>
  <c r="AU268" i="4"/>
  <c r="AU269" i="4"/>
  <c r="AU271" i="4"/>
  <c r="AU272" i="4"/>
  <c r="AU273" i="4"/>
  <c r="AU274" i="4"/>
  <c r="AU275" i="4"/>
  <c r="AU276" i="4"/>
  <c r="AU277" i="4"/>
  <c r="AV247" i="4"/>
  <c r="AV248" i="4"/>
  <c r="AV249" i="4"/>
  <c r="AV250" i="4"/>
  <c r="AV251" i="4"/>
  <c r="AV252" i="4"/>
  <c r="AV253" i="4"/>
  <c r="AV254" i="4"/>
  <c r="AV255" i="4"/>
  <c r="AV256" i="4"/>
  <c r="AV257" i="4"/>
  <c r="AV258" i="4"/>
  <c r="AV259" i="4"/>
  <c r="AV260" i="4"/>
  <c r="AV261" i="4"/>
  <c r="AV262" i="4"/>
  <c r="AV263" i="4"/>
  <c r="AV264" i="4"/>
  <c r="AV265" i="4"/>
  <c r="AV266" i="4"/>
  <c r="AV267" i="4"/>
  <c r="AV268" i="4"/>
  <c r="AV269" i="4"/>
  <c r="AV270" i="4"/>
  <c r="AV272" i="4"/>
  <c r="AV273" i="4"/>
  <c r="AV274" i="4"/>
  <c r="AV275" i="4"/>
  <c r="AV276" i="4"/>
  <c r="AV277" i="4"/>
  <c r="AW247" i="4"/>
  <c r="AW248" i="4"/>
  <c r="AW249" i="4"/>
  <c r="AW250" i="4"/>
  <c r="AW251" i="4"/>
  <c r="AW252" i="4"/>
  <c r="AW253" i="4"/>
  <c r="AW254" i="4"/>
  <c r="AW255" i="4"/>
  <c r="AW256" i="4"/>
  <c r="AW257" i="4"/>
  <c r="AW258" i="4"/>
  <c r="AW259" i="4"/>
  <c r="AW260" i="4"/>
  <c r="AW261" i="4"/>
  <c r="AW262" i="4"/>
  <c r="AW263" i="4"/>
  <c r="AW264" i="4"/>
  <c r="AW265" i="4"/>
  <c r="AW266" i="4"/>
  <c r="AW267" i="4"/>
  <c r="AW268" i="4"/>
  <c r="AW269" i="4"/>
  <c r="AW270" i="4"/>
  <c r="AW271" i="4"/>
  <c r="AW273" i="4"/>
  <c r="AW274" i="4"/>
  <c r="AW275" i="4"/>
  <c r="AW276" i="4"/>
  <c r="AW277" i="4"/>
  <c r="AX247" i="4"/>
  <c r="AX248" i="4"/>
  <c r="AX249" i="4"/>
  <c r="AX250" i="4"/>
  <c r="AX251" i="4"/>
  <c r="AX252" i="4"/>
  <c r="AX253" i="4"/>
  <c r="AX254" i="4"/>
  <c r="AX255" i="4"/>
  <c r="AX256" i="4"/>
  <c r="AX257" i="4"/>
  <c r="AX258" i="4"/>
  <c r="AX259" i="4"/>
  <c r="AX260" i="4"/>
  <c r="AX261" i="4"/>
  <c r="AX262" i="4"/>
  <c r="AX263" i="4"/>
  <c r="AX264" i="4"/>
  <c r="AX265" i="4"/>
  <c r="AX266" i="4"/>
  <c r="AX267" i="4"/>
  <c r="AX268" i="4"/>
  <c r="AX269" i="4"/>
  <c r="AX270" i="4"/>
  <c r="AX271" i="4"/>
  <c r="AX272" i="4"/>
  <c r="AX274" i="4"/>
  <c r="AX275" i="4"/>
  <c r="AX276" i="4"/>
  <c r="AX277" i="4"/>
  <c r="AY247" i="4"/>
  <c r="AY248" i="4"/>
  <c r="AY249" i="4"/>
  <c r="AY250" i="4"/>
  <c r="AY251" i="4"/>
  <c r="AY252" i="4"/>
  <c r="AY253" i="4"/>
  <c r="AY254" i="4"/>
  <c r="AY255" i="4"/>
  <c r="AY256" i="4"/>
  <c r="AY257" i="4"/>
  <c r="AY258" i="4"/>
  <c r="AY259" i="4"/>
  <c r="AY260" i="4"/>
  <c r="AY261" i="4"/>
  <c r="AY262" i="4"/>
  <c r="AY263" i="4"/>
  <c r="AY264" i="4"/>
  <c r="AY265" i="4"/>
  <c r="AY266" i="4"/>
  <c r="AY267" i="4"/>
  <c r="AY268" i="4"/>
  <c r="AY269" i="4"/>
  <c r="AY270" i="4"/>
  <c r="AY271" i="4"/>
  <c r="AY272" i="4"/>
  <c r="AY275" i="4"/>
  <c r="AY276" i="4"/>
  <c r="AY277" i="4"/>
  <c r="AZ247" i="4"/>
  <c r="AZ248" i="4"/>
  <c r="AZ249" i="4"/>
  <c r="AZ250" i="4"/>
  <c r="AZ251" i="4"/>
  <c r="AZ252" i="4"/>
  <c r="AZ253" i="4"/>
  <c r="AZ254" i="4"/>
  <c r="AZ255" i="4"/>
  <c r="AZ256" i="4"/>
  <c r="AZ257" i="4"/>
  <c r="AZ258" i="4"/>
  <c r="AZ259" i="4"/>
  <c r="AZ260" i="4"/>
  <c r="AZ261" i="4"/>
  <c r="AZ262" i="4"/>
  <c r="AZ263" i="4"/>
  <c r="AZ264" i="4"/>
  <c r="AZ265" i="4"/>
  <c r="AZ266" i="4"/>
  <c r="AZ267" i="4"/>
  <c r="AZ268" i="4"/>
  <c r="AZ269" i="4"/>
  <c r="AZ270" i="4"/>
  <c r="AZ271" i="4"/>
  <c r="AZ272" i="4"/>
  <c r="AZ273" i="4"/>
  <c r="AZ274" i="4"/>
  <c r="AZ276" i="4"/>
  <c r="AZ277" i="4"/>
  <c r="BA247" i="4"/>
  <c r="BA248" i="4"/>
  <c r="BA249" i="4"/>
  <c r="BA250" i="4"/>
  <c r="BA251" i="4"/>
  <c r="BA252" i="4"/>
  <c r="BA253" i="4"/>
  <c r="BA254" i="4"/>
  <c r="BA255" i="4"/>
  <c r="BA256" i="4"/>
  <c r="BA257" i="4"/>
  <c r="BA258" i="4"/>
  <c r="BA259" i="4"/>
  <c r="BA260" i="4"/>
  <c r="BA261" i="4"/>
  <c r="BA262" i="4"/>
  <c r="BA263" i="4"/>
  <c r="BA264" i="4"/>
  <c r="BA265" i="4"/>
  <c r="BA266" i="4"/>
  <c r="BA267" i="4"/>
  <c r="BA268" i="4"/>
  <c r="BA269" i="4"/>
  <c r="BA270" i="4"/>
  <c r="BA271" i="4"/>
  <c r="BA272" i="4"/>
  <c r="BA273" i="4"/>
  <c r="BA274" i="4"/>
  <c r="BA277" i="4"/>
  <c r="BB247" i="4"/>
  <c r="BB248" i="4"/>
  <c r="BB249" i="4"/>
  <c r="BB250" i="4"/>
  <c r="BB251" i="4"/>
  <c r="BB252" i="4"/>
  <c r="BB253" i="4"/>
  <c r="BB254" i="4"/>
  <c r="BB255" i="4"/>
  <c r="BB256" i="4"/>
  <c r="BB257" i="4"/>
  <c r="BB258" i="4"/>
  <c r="BB259" i="4"/>
  <c r="BB260" i="4"/>
  <c r="BB261" i="4"/>
  <c r="BB262" i="4"/>
  <c r="BB263" i="4"/>
  <c r="BB264" i="4"/>
  <c r="BB265" i="4"/>
  <c r="BB266" i="4"/>
  <c r="BB267" i="4"/>
  <c r="BB268" i="4"/>
  <c r="BB269" i="4"/>
  <c r="BB270" i="4"/>
  <c r="BB271" i="4"/>
  <c r="BB272" i="4"/>
  <c r="BB273" i="4"/>
  <c r="BB274"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AP225" i="4"/>
  <c r="AQ225" i="4"/>
  <c r="AR225" i="4" s="1"/>
  <c r="AS225" i="4" s="1"/>
  <c r="AT225" i="4" s="1"/>
  <c r="AU225" i="4" s="1"/>
  <c r="AV225" i="4" s="1"/>
  <c r="AW225" i="4" s="1"/>
  <c r="AX225" i="4" s="1"/>
  <c r="AY225" i="4" s="1"/>
  <c r="AZ225" i="4" s="1"/>
  <c r="BA225" i="4" s="1"/>
  <c r="BB225" i="4" s="1"/>
  <c r="B277" i="4"/>
  <c r="B265" i="4"/>
  <c r="B266" i="4"/>
  <c r="B267" i="4"/>
  <c r="B268" i="4"/>
  <c r="B269" i="4" s="1"/>
  <c r="B270" i="4" s="1"/>
  <c r="B271" i="4" s="1"/>
  <c r="B272" i="4" s="1"/>
  <c r="B273" i="4" s="1"/>
  <c r="B274" i="4" s="1"/>
  <c r="B275" i="4" s="1"/>
  <c r="B276" i="4" s="1"/>
  <c r="B227" i="4"/>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E225" i="4"/>
  <c r="F225" i="4" s="1"/>
  <c r="G225" i="4" s="1"/>
  <c r="H225" i="4" s="1"/>
  <c r="I225" i="4" s="1"/>
  <c r="J225" i="4" s="1"/>
  <c r="K225" i="4" s="1"/>
  <c r="L225" i="4" s="1"/>
  <c r="M225" i="4" s="1"/>
  <c r="N225" i="4" s="1"/>
  <c r="O225" i="4" s="1"/>
  <c r="P225" i="4" s="1"/>
  <c r="Q225" i="4" s="1"/>
  <c r="R225" i="4" s="1"/>
  <c r="S225" i="4" s="1"/>
  <c r="T225" i="4" s="1"/>
  <c r="U225" i="4" s="1"/>
  <c r="V225" i="4" s="1"/>
  <c r="W225" i="4" s="1"/>
  <c r="X225" i="4" s="1"/>
  <c r="Y225" i="4" s="1"/>
  <c r="Z225" i="4" s="1"/>
  <c r="AA225" i="4" s="1"/>
  <c r="AB225" i="4" s="1"/>
  <c r="AC225" i="4" s="1"/>
  <c r="AD225" i="4" s="1"/>
  <c r="AE225" i="4" s="1"/>
  <c r="AF225" i="4" s="1"/>
  <c r="AG225" i="4" s="1"/>
  <c r="AH225" i="4" s="1"/>
  <c r="AI225" i="4" s="1"/>
  <c r="AJ225" i="4" s="1"/>
  <c r="AK225" i="4" s="1"/>
  <c r="AL225" i="4" s="1"/>
  <c r="AM225" i="4" s="1"/>
  <c r="AN225" i="4" s="1"/>
  <c r="AO225" i="4" s="1"/>
  <c r="D225" i="4"/>
  <c r="B171" i="4"/>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D169" i="4"/>
  <c r="E169" i="4" s="1"/>
  <c r="F169" i="4" s="1"/>
  <c r="G169" i="4" s="1"/>
  <c r="H169" i="4" s="1"/>
  <c r="I169" i="4" s="1"/>
  <c r="J169" i="4" s="1"/>
  <c r="K169" i="4" s="1"/>
  <c r="L169" i="4" s="1"/>
  <c r="M169" i="4" s="1"/>
  <c r="N169" i="4" s="1"/>
  <c r="O169" i="4" s="1"/>
  <c r="P169" i="4" s="1"/>
  <c r="Q169" i="4" s="1"/>
  <c r="R169" i="4" s="1"/>
  <c r="S169" i="4" s="1"/>
  <c r="T169" i="4" s="1"/>
  <c r="U169" i="4" s="1"/>
  <c r="V169" i="4" s="1"/>
  <c r="W169" i="4" s="1"/>
  <c r="X169" i="4" s="1"/>
  <c r="Y169" i="4" s="1"/>
  <c r="Z169" i="4" s="1"/>
  <c r="AA169" i="4" s="1"/>
  <c r="AB169" i="4" s="1"/>
  <c r="AC169" i="4" s="1"/>
  <c r="AD169" i="4" s="1"/>
  <c r="AE169" i="4" s="1"/>
  <c r="AF169" i="4" s="1"/>
  <c r="AG169" i="4" s="1"/>
  <c r="AH169" i="4" s="1"/>
  <c r="AI169" i="4" s="1"/>
  <c r="AJ169" i="4" s="1"/>
  <c r="AK169" i="4" s="1"/>
  <c r="AL169" i="4" s="1"/>
  <c r="AM169" i="4" s="1"/>
  <c r="AN169" i="4" s="1"/>
  <c r="AO169" i="4" s="1"/>
  <c r="AP169" i="4" s="1"/>
  <c r="AQ169" i="4" s="1"/>
  <c r="AR169" i="4" s="1"/>
  <c r="AS169" i="4" s="1"/>
  <c r="AT169" i="4" s="1"/>
  <c r="AU169" i="4" s="1"/>
  <c r="AV169" i="4" s="1"/>
  <c r="AW169" i="4" s="1"/>
  <c r="AX169" i="4" s="1"/>
  <c r="AY169" i="4" s="1"/>
  <c r="AZ169" i="4" s="1"/>
  <c r="BA169" i="4" s="1"/>
  <c r="BB169" i="4" s="1"/>
  <c r="C116" i="4"/>
  <c r="D116" i="4"/>
  <c r="E116" i="4"/>
  <c r="F116" i="4"/>
  <c r="G116" i="4"/>
  <c r="H116" i="4"/>
  <c r="I116" i="4"/>
  <c r="J116" i="4"/>
  <c r="K116" i="4"/>
  <c r="L116" i="4"/>
  <c r="M116" i="4"/>
  <c r="N116" i="4"/>
  <c r="O116" i="4"/>
  <c r="P116" i="4"/>
  <c r="Q116" i="4"/>
  <c r="R116" i="4"/>
  <c r="S116" i="4"/>
  <c r="T116" i="4"/>
  <c r="U116" i="4"/>
  <c r="V116" i="4"/>
  <c r="W116" i="4"/>
  <c r="X116" i="4"/>
  <c r="Y116" i="4"/>
  <c r="Z116" i="4"/>
  <c r="AA116" i="4"/>
  <c r="AB116" i="4"/>
  <c r="AC116" i="4"/>
  <c r="AD116" i="4"/>
  <c r="AE116" i="4"/>
  <c r="AF116" i="4"/>
  <c r="AG116" i="4"/>
  <c r="AH116" i="4"/>
  <c r="AI116" i="4"/>
  <c r="AJ116" i="4"/>
  <c r="AK116" i="4"/>
  <c r="AL116" i="4"/>
  <c r="AM116" i="4"/>
  <c r="AN116" i="4"/>
  <c r="AO116" i="4"/>
  <c r="AP116" i="4"/>
  <c r="AQ116" i="4"/>
  <c r="AR116" i="4"/>
  <c r="AS116" i="4"/>
  <c r="AT116" i="4"/>
  <c r="AU116" i="4"/>
  <c r="AV116" i="4"/>
  <c r="AW116" i="4"/>
  <c r="AX116" i="4"/>
  <c r="AY116" i="4"/>
  <c r="AZ116" i="4"/>
  <c r="BA116" i="4"/>
  <c r="BB116" i="4"/>
  <c r="C117" i="4"/>
  <c r="D117" i="4"/>
  <c r="E117" i="4"/>
  <c r="F117" i="4"/>
  <c r="G117" i="4"/>
  <c r="H117" i="4"/>
  <c r="I117" i="4"/>
  <c r="J117" i="4"/>
  <c r="K117" i="4"/>
  <c r="L117" i="4"/>
  <c r="M117" i="4"/>
  <c r="N117" i="4"/>
  <c r="O117" i="4"/>
  <c r="P117" i="4"/>
  <c r="Q117" i="4"/>
  <c r="R117" i="4"/>
  <c r="S117" i="4"/>
  <c r="T117" i="4"/>
  <c r="U117" i="4"/>
  <c r="V117" i="4"/>
  <c r="W117" i="4"/>
  <c r="X117" i="4"/>
  <c r="Y117" i="4"/>
  <c r="Z117" i="4"/>
  <c r="AA117" i="4"/>
  <c r="AB117" i="4"/>
  <c r="AC117" i="4"/>
  <c r="AD117" i="4"/>
  <c r="AE117" i="4"/>
  <c r="AF117" i="4"/>
  <c r="AG117" i="4"/>
  <c r="AH117" i="4"/>
  <c r="AI117" i="4"/>
  <c r="AJ117" i="4"/>
  <c r="AK117" i="4"/>
  <c r="AL117" i="4"/>
  <c r="AM117" i="4"/>
  <c r="AN117" i="4"/>
  <c r="AO117" i="4"/>
  <c r="AP117" i="4"/>
  <c r="AQ117" i="4"/>
  <c r="AR117" i="4"/>
  <c r="AS117" i="4"/>
  <c r="AT117" i="4"/>
  <c r="AU117" i="4"/>
  <c r="AV117" i="4"/>
  <c r="AW117" i="4"/>
  <c r="AX117" i="4"/>
  <c r="AY117" i="4"/>
  <c r="AZ117" i="4"/>
  <c r="BA117" i="4"/>
  <c r="BB117" i="4"/>
  <c r="C118" i="4"/>
  <c r="D118" i="4"/>
  <c r="E118" i="4"/>
  <c r="F118" i="4"/>
  <c r="G118" i="4"/>
  <c r="H118" i="4"/>
  <c r="I118" i="4"/>
  <c r="J118" i="4"/>
  <c r="K118" i="4"/>
  <c r="L118" i="4"/>
  <c r="M118" i="4"/>
  <c r="N118" i="4"/>
  <c r="O118" i="4"/>
  <c r="P118" i="4"/>
  <c r="Q118" i="4"/>
  <c r="R118" i="4"/>
  <c r="S118" i="4"/>
  <c r="T118" i="4"/>
  <c r="U118" i="4"/>
  <c r="V118" i="4"/>
  <c r="W118" i="4"/>
  <c r="X118" i="4"/>
  <c r="Y118" i="4"/>
  <c r="Z118" i="4"/>
  <c r="AA118" i="4"/>
  <c r="AB118" i="4"/>
  <c r="AC118" i="4"/>
  <c r="AD118" i="4"/>
  <c r="AE118" i="4"/>
  <c r="AF118" i="4"/>
  <c r="AG118" i="4"/>
  <c r="AH118" i="4"/>
  <c r="AI118" i="4"/>
  <c r="AJ118" i="4"/>
  <c r="AK118" i="4"/>
  <c r="AL118" i="4"/>
  <c r="AM118" i="4"/>
  <c r="AN118" i="4"/>
  <c r="AO118" i="4"/>
  <c r="AP118" i="4"/>
  <c r="AQ118" i="4"/>
  <c r="AR118" i="4"/>
  <c r="AS118" i="4"/>
  <c r="AT118" i="4"/>
  <c r="AU118" i="4"/>
  <c r="AV118" i="4"/>
  <c r="AW118" i="4"/>
  <c r="AX118" i="4"/>
  <c r="AY118" i="4"/>
  <c r="AZ118" i="4"/>
  <c r="BA118" i="4"/>
  <c r="BB118" i="4"/>
  <c r="C119" i="4"/>
  <c r="D119" i="4"/>
  <c r="E119" i="4"/>
  <c r="F119"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AG119" i="4"/>
  <c r="AH119" i="4"/>
  <c r="AI119" i="4"/>
  <c r="AJ119" i="4"/>
  <c r="AK119" i="4"/>
  <c r="AL119" i="4"/>
  <c r="AM119" i="4"/>
  <c r="AN119" i="4"/>
  <c r="AO119" i="4"/>
  <c r="AP119" i="4"/>
  <c r="AQ119" i="4"/>
  <c r="AR119" i="4"/>
  <c r="AS119" i="4"/>
  <c r="AT119" i="4"/>
  <c r="AU119" i="4"/>
  <c r="AV119" i="4"/>
  <c r="AW119" i="4"/>
  <c r="AX119" i="4"/>
  <c r="AY119" i="4"/>
  <c r="AZ119" i="4"/>
  <c r="BA119" i="4"/>
  <c r="BB119" i="4"/>
  <c r="C120" i="4"/>
  <c r="D120" i="4"/>
  <c r="E120" i="4"/>
  <c r="F120"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AG120" i="4"/>
  <c r="AH120" i="4"/>
  <c r="AI120" i="4"/>
  <c r="AJ120" i="4"/>
  <c r="AK120" i="4"/>
  <c r="AL120" i="4"/>
  <c r="AM120" i="4"/>
  <c r="AN120" i="4"/>
  <c r="AO120" i="4"/>
  <c r="AP120" i="4"/>
  <c r="AQ120" i="4"/>
  <c r="AR120" i="4"/>
  <c r="AS120" i="4"/>
  <c r="AT120" i="4"/>
  <c r="AU120" i="4"/>
  <c r="AV120" i="4"/>
  <c r="AW120" i="4"/>
  <c r="AX120" i="4"/>
  <c r="AY120" i="4"/>
  <c r="AZ120" i="4"/>
  <c r="BA120" i="4"/>
  <c r="BB120" i="4"/>
  <c r="C121" i="4"/>
  <c r="D121" i="4"/>
  <c r="E121"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AI121" i="4"/>
  <c r="AJ121" i="4"/>
  <c r="AK121" i="4"/>
  <c r="AL121" i="4"/>
  <c r="AM121" i="4"/>
  <c r="AN121" i="4"/>
  <c r="AO121" i="4"/>
  <c r="AP121" i="4"/>
  <c r="AQ121" i="4"/>
  <c r="AR121" i="4"/>
  <c r="AS121" i="4"/>
  <c r="AT121" i="4"/>
  <c r="AU121" i="4"/>
  <c r="AV121" i="4"/>
  <c r="AW121" i="4"/>
  <c r="AX121" i="4"/>
  <c r="AY121" i="4"/>
  <c r="AZ121" i="4"/>
  <c r="BA121" i="4"/>
  <c r="BB121" i="4"/>
  <c r="C122" i="4"/>
  <c r="D122" i="4"/>
  <c r="E122" i="4"/>
  <c r="F122" i="4"/>
  <c r="G122" i="4"/>
  <c r="H122" i="4"/>
  <c r="I122" i="4"/>
  <c r="J122" i="4"/>
  <c r="K122" i="4"/>
  <c r="L122" i="4"/>
  <c r="M122" i="4"/>
  <c r="N122" i="4"/>
  <c r="O122" i="4"/>
  <c r="P122" i="4"/>
  <c r="Q122" i="4"/>
  <c r="R122" i="4"/>
  <c r="S122" i="4"/>
  <c r="T122" i="4"/>
  <c r="U122" i="4"/>
  <c r="V122" i="4"/>
  <c r="W122" i="4"/>
  <c r="X122" i="4"/>
  <c r="Y122" i="4"/>
  <c r="Z122" i="4"/>
  <c r="AA122" i="4"/>
  <c r="AB122" i="4"/>
  <c r="AC122" i="4"/>
  <c r="AD122" i="4"/>
  <c r="AE122" i="4"/>
  <c r="AF122" i="4"/>
  <c r="AG122" i="4"/>
  <c r="AH122" i="4"/>
  <c r="AI122" i="4"/>
  <c r="AJ122" i="4"/>
  <c r="AK122" i="4"/>
  <c r="AL122" i="4"/>
  <c r="AM122" i="4"/>
  <c r="AN122" i="4"/>
  <c r="AO122" i="4"/>
  <c r="AP122" i="4"/>
  <c r="AQ122" i="4"/>
  <c r="AR122" i="4"/>
  <c r="AS122" i="4"/>
  <c r="AT122" i="4"/>
  <c r="AU122" i="4"/>
  <c r="AV122" i="4"/>
  <c r="AW122" i="4"/>
  <c r="AX122" i="4"/>
  <c r="AY122" i="4"/>
  <c r="AZ122" i="4"/>
  <c r="BA122" i="4"/>
  <c r="BB122" i="4"/>
  <c r="C123" i="4"/>
  <c r="D123" i="4"/>
  <c r="E123"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AI123" i="4"/>
  <c r="AJ123" i="4"/>
  <c r="AK123" i="4"/>
  <c r="AL123" i="4"/>
  <c r="AM123" i="4"/>
  <c r="AN123" i="4"/>
  <c r="AO123" i="4"/>
  <c r="AP123" i="4"/>
  <c r="AQ123" i="4"/>
  <c r="AR123" i="4"/>
  <c r="AS123" i="4"/>
  <c r="AT123" i="4"/>
  <c r="AU123" i="4"/>
  <c r="AV123" i="4"/>
  <c r="AW123" i="4"/>
  <c r="AX123" i="4"/>
  <c r="AY123" i="4"/>
  <c r="AZ123" i="4"/>
  <c r="BA123" i="4"/>
  <c r="BB123" i="4"/>
  <c r="C124" i="4"/>
  <c r="D124" i="4"/>
  <c r="E124"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AI124" i="4"/>
  <c r="AJ124" i="4"/>
  <c r="AK124" i="4"/>
  <c r="AL124" i="4"/>
  <c r="AM124" i="4"/>
  <c r="AN124" i="4"/>
  <c r="AO124" i="4"/>
  <c r="AP124" i="4"/>
  <c r="AQ124" i="4"/>
  <c r="AR124" i="4"/>
  <c r="AS124" i="4"/>
  <c r="AT124" i="4"/>
  <c r="AU124" i="4"/>
  <c r="AV124" i="4"/>
  <c r="AW124" i="4"/>
  <c r="AX124" i="4"/>
  <c r="AY124" i="4"/>
  <c r="AZ124" i="4"/>
  <c r="BA124" i="4"/>
  <c r="BB124" i="4"/>
  <c r="C125" i="4"/>
  <c r="D125" i="4"/>
  <c r="E125"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AI125" i="4"/>
  <c r="AJ125" i="4"/>
  <c r="AK125" i="4"/>
  <c r="AL125" i="4"/>
  <c r="AM125" i="4"/>
  <c r="AN125" i="4"/>
  <c r="AO125" i="4"/>
  <c r="AP125" i="4"/>
  <c r="AQ125" i="4"/>
  <c r="AR125" i="4"/>
  <c r="AS125" i="4"/>
  <c r="AT125" i="4"/>
  <c r="AU125" i="4"/>
  <c r="AV125" i="4"/>
  <c r="AW125" i="4"/>
  <c r="AX125" i="4"/>
  <c r="AY125" i="4"/>
  <c r="AZ125" i="4"/>
  <c r="BA125" i="4"/>
  <c r="BB125" i="4"/>
  <c r="C126" i="4"/>
  <c r="D126" i="4"/>
  <c r="E126" i="4"/>
  <c r="F126" i="4"/>
  <c r="G126" i="4"/>
  <c r="H126" i="4"/>
  <c r="I126" i="4"/>
  <c r="J126" i="4"/>
  <c r="K126" i="4"/>
  <c r="L126" i="4"/>
  <c r="M126" i="4"/>
  <c r="N126" i="4"/>
  <c r="O126" i="4"/>
  <c r="P126" i="4"/>
  <c r="Q126" i="4"/>
  <c r="R126" i="4"/>
  <c r="S126" i="4"/>
  <c r="T126" i="4"/>
  <c r="U126" i="4"/>
  <c r="V126" i="4"/>
  <c r="W126" i="4"/>
  <c r="X126" i="4"/>
  <c r="Y126" i="4"/>
  <c r="Z126" i="4"/>
  <c r="AA126" i="4"/>
  <c r="AB126" i="4"/>
  <c r="AC126" i="4"/>
  <c r="AD126" i="4"/>
  <c r="AE126" i="4"/>
  <c r="AF126" i="4"/>
  <c r="AG126" i="4"/>
  <c r="AH126" i="4"/>
  <c r="AI126" i="4"/>
  <c r="AJ126" i="4"/>
  <c r="AK126" i="4"/>
  <c r="AL126" i="4"/>
  <c r="AM126" i="4"/>
  <c r="AN126" i="4"/>
  <c r="AO126" i="4"/>
  <c r="AP126" i="4"/>
  <c r="AQ126" i="4"/>
  <c r="AR126" i="4"/>
  <c r="AS126" i="4"/>
  <c r="AT126" i="4"/>
  <c r="AU126" i="4"/>
  <c r="AV126" i="4"/>
  <c r="AW126" i="4"/>
  <c r="AX126" i="4"/>
  <c r="AY126" i="4"/>
  <c r="AZ126" i="4"/>
  <c r="BA126" i="4"/>
  <c r="BB126" i="4"/>
  <c r="C127" i="4"/>
  <c r="D127" i="4"/>
  <c r="E127" i="4"/>
  <c r="F127" i="4"/>
  <c r="G127" i="4"/>
  <c r="H127" i="4"/>
  <c r="I127" i="4"/>
  <c r="J127" i="4"/>
  <c r="K127" i="4"/>
  <c r="L127" i="4"/>
  <c r="M127" i="4"/>
  <c r="N127" i="4"/>
  <c r="O127" i="4"/>
  <c r="P127" i="4"/>
  <c r="Q127" i="4"/>
  <c r="R127" i="4"/>
  <c r="S127" i="4"/>
  <c r="T127" i="4"/>
  <c r="U127" i="4"/>
  <c r="V127" i="4"/>
  <c r="W127" i="4"/>
  <c r="X127" i="4"/>
  <c r="Y127" i="4"/>
  <c r="Z127" i="4"/>
  <c r="AA127" i="4"/>
  <c r="AB127" i="4"/>
  <c r="AC127" i="4"/>
  <c r="AD127" i="4"/>
  <c r="AE127" i="4"/>
  <c r="AF127" i="4"/>
  <c r="AG127" i="4"/>
  <c r="AH127" i="4"/>
  <c r="AI127" i="4"/>
  <c r="AJ127" i="4"/>
  <c r="AK127" i="4"/>
  <c r="AL127" i="4"/>
  <c r="AM127" i="4"/>
  <c r="AN127" i="4"/>
  <c r="AO127" i="4"/>
  <c r="AP127" i="4"/>
  <c r="AQ127" i="4"/>
  <c r="AR127" i="4"/>
  <c r="AS127" i="4"/>
  <c r="AT127" i="4"/>
  <c r="AU127" i="4"/>
  <c r="AV127" i="4"/>
  <c r="AW127" i="4"/>
  <c r="AX127" i="4"/>
  <c r="AY127" i="4"/>
  <c r="AZ127" i="4"/>
  <c r="BA127" i="4"/>
  <c r="BB127" i="4"/>
  <c r="C128" i="4"/>
  <c r="D128" i="4"/>
  <c r="E128"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AI128" i="4"/>
  <c r="AJ128" i="4"/>
  <c r="AK128" i="4"/>
  <c r="AL128" i="4"/>
  <c r="AM128" i="4"/>
  <c r="AN128" i="4"/>
  <c r="AO128" i="4"/>
  <c r="AP128" i="4"/>
  <c r="AQ128" i="4"/>
  <c r="AR128" i="4"/>
  <c r="AS128" i="4"/>
  <c r="AT128" i="4"/>
  <c r="AU128" i="4"/>
  <c r="AV128" i="4"/>
  <c r="AW128" i="4"/>
  <c r="AX128" i="4"/>
  <c r="AY128" i="4"/>
  <c r="AZ128" i="4"/>
  <c r="BA128" i="4"/>
  <c r="BB128" i="4"/>
  <c r="C129" i="4"/>
  <c r="D129" i="4"/>
  <c r="E129" i="4"/>
  <c r="F129" i="4"/>
  <c r="G129" i="4"/>
  <c r="H129" i="4"/>
  <c r="I129" i="4"/>
  <c r="J129" i="4"/>
  <c r="K129" i="4"/>
  <c r="L129" i="4"/>
  <c r="M129" i="4"/>
  <c r="N129" i="4"/>
  <c r="O129" i="4"/>
  <c r="P129" i="4"/>
  <c r="Q129" i="4"/>
  <c r="R129" i="4"/>
  <c r="S129" i="4"/>
  <c r="T129" i="4"/>
  <c r="U129" i="4"/>
  <c r="V129" i="4"/>
  <c r="W129" i="4"/>
  <c r="X129" i="4"/>
  <c r="Y129" i="4"/>
  <c r="Z129" i="4"/>
  <c r="AA129" i="4"/>
  <c r="AB129" i="4"/>
  <c r="AC129" i="4"/>
  <c r="AD129" i="4"/>
  <c r="AE129" i="4"/>
  <c r="AF129" i="4"/>
  <c r="AG129" i="4"/>
  <c r="AH129" i="4"/>
  <c r="AI129" i="4"/>
  <c r="AJ129" i="4"/>
  <c r="AK129" i="4"/>
  <c r="AL129" i="4"/>
  <c r="AM129" i="4"/>
  <c r="AN129" i="4"/>
  <c r="AO129" i="4"/>
  <c r="AP129" i="4"/>
  <c r="AQ129" i="4"/>
  <c r="AR129" i="4"/>
  <c r="AS129" i="4"/>
  <c r="AT129" i="4"/>
  <c r="AU129" i="4"/>
  <c r="AV129" i="4"/>
  <c r="AW129" i="4"/>
  <c r="AX129" i="4"/>
  <c r="AY129" i="4"/>
  <c r="AZ129" i="4"/>
  <c r="BA129" i="4"/>
  <c r="BB129" i="4"/>
  <c r="C130" i="4"/>
  <c r="D130" i="4"/>
  <c r="E130" i="4"/>
  <c r="F130"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AG130" i="4"/>
  <c r="AH130" i="4"/>
  <c r="AI130" i="4"/>
  <c r="AJ130" i="4"/>
  <c r="AK130" i="4"/>
  <c r="AL130" i="4"/>
  <c r="AM130" i="4"/>
  <c r="AN130" i="4"/>
  <c r="AO130" i="4"/>
  <c r="AP130" i="4"/>
  <c r="AQ130" i="4"/>
  <c r="AR130" i="4"/>
  <c r="AS130" i="4"/>
  <c r="AT130" i="4"/>
  <c r="AU130" i="4"/>
  <c r="AV130" i="4"/>
  <c r="AW130" i="4"/>
  <c r="AX130" i="4"/>
  <c r="AY130" i="4"/>
  <c r="AZ130" i="4"/>
  <c r="BA130" i="4"/>
  <c r="BB130" i="4"/>
  <c r="C131" i="4"/>
  <c r="D131" i="4"/>
  <c r="E131"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AG131" i="4"/>
  <c r="AH131" i="4"/>
  <c r="AI131" i="4"/>
  <c r="AJ131" i="4"/>
  <c r="AK131" i="4"/>
  <c r="AL131" i="4"/>
  <c r="AM131" i="4"/>
  <c r="AN131" i="4"/>
  <c r="AO131" i="4"/>
  <c r="AP131" i="4"/>
  <c r="AQ131" i="4"/>
  <c r="AR131" i="4"/>
  <c r="AS131" i="4"/>
  <c r="AT131" i="4"/>
  <c r="AU131" i="4"/>
  <c r="AV131" i="4"/>
  <c r="AW131" i="4"/>
  <c r="AX131" i="4"/>
  <c r="AY131" i="4"/>
  <c r="AZ131" i="4"/>
  <c r="BA131" i="4"/>
  <c r="BB131" i="4"/>
  <c r="C132" i="4"/>
  <c r="D132" i="4"/>
  <c r="E132" i="4"/>
  <c r="F132" i="4"/>
  <c r="G132" i="4"/>
  <c r="H132" i="4"/>
  <c r="I132" i="4"/>
  <c r="J132" i="4"/>
  <c r="K132" i="4"/>
  <c r="L132" i="4"/>
  <c r="M132" i="4"/>
  <c r="N132" i="4"/>
  <c r="O132" i="4"/>
  <c r="P132" i="4"/>
  <c r="Q132" i="4"/>
  <c r="R132" i="4"/>
  <c r="S132" i="4"/>
  <c r="T132" i="4"/>
  <c r="U132" i="4"/>
  <c r="V132" i="4"/>
  <c r="W132" i="4"/>
  <c r="X132" i="4"/>
  <c r="Y132" i="4"/>
  <c r="Z132" i="4"/>
  <c r="AA132" i="4"/>
  <c r="AB132" i="4"/>
  <c r="AC132" i="4"/>
  <c r="AD132" i="4"/>
  <c r="AE132" i="4"/>
  <c r="AF132" i="4"/>
  <c r="AG132" i="4"/>
  <c r="AH132" i="4"/>
  <c r="AI132" i="4"/>
  <c r="AJ132" i="4"/>
  <c r="AK132" i="4"/>
  <c r="AL132" i="4"/>
  <c r="AM132" i="4"/>
  <c r="AN132" i="4"/>
  <c r="AO132" i="4"/>
  <c r="AP132" i="4"/>
  <c r="AQ132" i="4"/>
  <c r="AR132" i="4"/>
  <c r="AS132" i="4"/>
  <c r="AT132" i="4"/>
  <c r="AU132" i="4"/>
  <c r="AV132" i="4"/>
  <c r="AW132" i="4"/>
  <c r="AX132" i="4"/>
  <c r="AY132" i="4"/>
  <c r="AZ132" i="4"/>
  <c r="BA132" i="4"/>
  <c r="BB132" i="4"/>
  <c r="C133" i="4"/>
  <c r="D133" i="4"/>
  <c r="E133" i="4"/>
  <c r="F133" i="4"/>
  <c r="G133" i="4"/>
  <c r="H133" i="4"/>
  <c r="I133" i="4"/>
  <c r="J133" i="4"/>
  <c r="K133" i="4"/>
  <c r="L133" i="4"/>
  <c r="M133" i="4"/>
  <c r="N133" i="4"/>
  <c r="O133" i="4"/>
  <c r="P133" i="4"/>
  <c r="Q133" i="4"/>
  <c r="R133" i="4"/>
  <c r="S133" i="4"/>
  <c r="T133" i="4"/>
  <c r="U133" i="4"/>
  <c r="V133" i="4"/>
  <c r="W133" i="4"/>
  <c r="X133" i="4"/>
  <c r="Y133" i="4"/>
  <c r="Z133" i="4"/>
  <c r="AA133" i="4"/>
  <c r="AB133" i="4"/>
  <c r="AC133" i="4"/>
  <c r="AD133" i="4"/>
  <c r="AE133" i="4"/>
  <c r="AF133" i="4"/>
  <c r="AG133" i="4"/>
  <c r="AH133" i="4"/>
  <c r="AI133" i="4"/>
  <c r="AJ133" i="4"/>
  <c r="AK133" i="4"/>
  <c r="AL133" i="4"/>
  <c r="AM133" i="4"/>
  <c r="AN133" i="4"/>
  <c r="AO133" i="4"/>
  <c r="AP133" i="4"/>
  <c r="AQ133" i="4"/>
  <c r="AR133" i="4"/>
  <c r="AS133" i="4"/>
  <c r="AT133" i="4"/>
  <c r="AU133" i="4"/>
  <c r="AV133" i="4"/>
  <c r="AW133" i="4"/>
  <c r="AX133" i="4"/>
  <c r="AY133" i="4"/>
  <c r="AZ133" i="4"/>
  <c r="BA133" i="4"/>
  <c r="BB133" i="4"/>
  <c r="C134" i="4"/>
  <c r="D134" i="4"/>
  <c r="E134" i="4"/>
  <c r="F134" i="4"/>
  <c r="G134" i="4"/>
  <c r="H134" i="4"/>
  <c r="I134" i="4"/>
  <c r="J134" i="4"/>
  <c r="K134" i="4"/>
  <c r="L134" i="4"/>
  <c r="M134" i="4"/>
  <c r="N134" i="4"/>
  <c r="O134" i="4"/>
  <c r="P134" i="4"/>
  <c r="Q134" i="4"/>
  <c r="R134" i="4"/>
  <c r="S134" i="4"/>
  <c r="T134" i="4"/>
  <c r="U134" i="4"/>
  <c r="V134" i="4"/>
  <c r="W134" i="4"/>
  <c r="X134" i="4"/>
  <c r="Y134" i="4"/>
  <c r="Z134" i="4"/>
  <c r="AA134" i="4"/>
  <c r="AB134" i="4"/>
  <c r="AC134" i="4"/>
  <c r="AD134" i="4"/>
  <c r="AE134" i="4"/>
  <c r="AF134" i="4"/>
  <c r="AG134" i="4"/>
  <c r="AH134" i="4"/>
  <c r="AI134" i="4"/>
  <c r="AJ134" i="4"/>
  <c r="AK134" i="4"/>
  <c r="AL134" i="4"/>
  <c r="AM134" i="4"/>
  <c r="AN134" i="4"/>
  <c r="AO134" i="4"/>
  <c r="AP134" i="4"/>
  <c r="AQ134" i="4"/>
  <c r="AR134" i="4"/>
  <c r="AS134" i="4"/>
  <c r="AT134" i="4"/>
  <c r="AU134" i="4"/>
  <c r="AV134" i="4"/>
  <c r="AW134" i="4"/>
  <c r="AX134" i="4"/>
  <c r="AY134" i="4"/>
  <c r="AZ134" i="4"/>
  <c r="BA134" i="4"/>
  <c r="BB134" i="4"/>
  <c r="C135" i="4"/>
  <c r="D135" i="4"/>
  <c r="E135" i="4"/>
  <c r="F135" i="4"/>
  <c r="G135" i="4"/>
  <c r="H135" i="4"/>
  <c r="I135" i="4"/>
  <c r="J135" i="4"/>
  <c r="K135" i="4"/>
  <c r="L135" i="4"/>
  <c r="M135" i="4"/>
  <c r="N135" i="4"/>
  <c r="O135" i="4"/>
  <c r="P135" i="4"/>
  <c r="Q135" i="4"/>
  <c r="R135" i="4"/>
  <c r="S135" i="4"/>
  <c r="T135" i="4"/>
  <c r="U135" i="4"/>
  <c r="V135" i="4"/>
  <c r="W135" i="4"/>
  <c r="X135" i="4"/>
  <c r="Y135" i="4"/>
  <c r="Z135" i="4"/>
  <c r="AA135" i="4"/>
  <c r="AB135" i="4"/>
  <c r="AC135" i="4"/>
  <c r="AD135" i="4"/>
  <c r="AE135" i="4"/>
  <c r="AF135" i="4"/>
  <c r="AG135" i="4"/>
  <c r="AH135" i="4"/>
  <c r="AI135" i="4"/>
  <c r="AJ135" i="4"/>
  <c r="AK135" i="4"/>
  <c r="AL135" i="4"/>
  <c r="AM135" i="4"/>
  <c r="AN135" i="4"/>
  <c r="AO135" i="4"/>
  <c r="AP135" i="4"/>
  <c r="AQ135" i="4"/>
  <c r="AR135" i="4"/>
  <c r="AS135" i="4"/>
  <c r="AT135" i="4"/>
  <c r="AU135" i="4"/>
  <c r="AV135" i="4"/>
  <c r="AW135" i="4"/>
  <c r="AX135" i="4"/>
  <c r="AY135" i="4"/>
  <c r="AZ135" i="4"/>
  <c r="BA135" i="4"/>
  <c r="BB135" i="4"/>
  <c r="C136" i="4"/>
  <c r="D136" i="4"/>
  <c r="E136" i="4"/>
  <c r="F136" i="4"/>
  <c r="G136" i="4"/>
  <c r="H136" i="4"/>
  <c r="I136" i="4"/>
  <c r="J136" i="4"/>
  <c r="K136" i="4"/>
  <c r="L136" i="4"/>
  <c r="M136" i="4"/>
  <c r="N136" i="4"/>
  <c r="O136" i="4"/>
  <c r="P136" i="4"/>
  <c r="Q136" i="4"/>
  <c r="R136" i="4"/>
  <c r="S136" i="4"/>
  <c r="T136" i="4"/>
  <c r="U136" i="4"/>
  <c r="V136" i="4"/>
  <c r="W136" i="4"/>
  <c r="X136" i="4"/>
  <c r="Y136" i="4"/>
  <c r="Z136" i="4"/>
  <c r="AA136" i="4"/>
  <c r="AB136" i="4"/>
  <c r="AC136" i="4"/>
  <c r="AD136" i="4"/>
  <c r="AE136" i="4"/>
  <c r="AF136" i="4"/>
  <c r="AG136" i="4"/>
  <c r="AH136" i="4"/>
  <c r="AI136" i="4"/>
  <c r="AJ136" i="4"/>
  <c r="AK136" i="4"/>
  <c r="AL136" i="4"/>
  <c r="AM136" i="4"/>
  <c r="AN136" i="4"/>
  <c r="AO136" i="4"/>
  <c r="AP136" i="4"/>
  <c r="AQ136" i="4"/>
  <c r="AR136" i="4"/>
  <c r="AS136" i="4"/>
  <c r="AT136" i="4"/>
  <c r="AU136" i="4"/>
  <c r="AV136" i="4"/>
  <c r="AW136" i="4"/>
  <c r="AX136" i="4"/>
  <c r="AY136" i="4"/>
  <c r="AZ136" i="4"/>
  <c r="BA136" i="4"/>
  <c r="BB136" i="4"/>
  <c r="C137" i="4"/>
  <c r="D137" i="4"/>
  <c r="E137" i="4"/>
  <c r="F137"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AG137" i="4"/>
  <c r="AH137" i="4"/>
  <c r="AI137" i="4"/>
  <c r="AJ137" i="4"/>
  <c r="AK137" i="4"/>
  <c r="AL137" i="4"/>
  <c r="AM137" i="4"/>
  <c r="AN137" i="4"/>
  <c r="AO137" i="4"/>
  <c r="AP137" i="4"/>
  <c r="AQ137" i="4"/>
  <c r="AR137" i="4"/>
  <c r="AS137" i="4"/>
  <c r="AT137" i="4"/>
  <c r="AU137" i="4"/>
  <c r="AV137" i="4"/>
  <c r="AW137" i="4"/>
  <c r="AX137" i="4"/>
  <c r="AY137" i="4"/>
  <c r="AZ137" i="4"/>
  <c r="BA137" i="4"/>
  <c r="BB137" i="4"/>
  <c r="C138" i="4"/>
  <c r="D138" i="4"/>
  <c r="E138" i="4"/>
  <c r="F138" i="4"/>
  <c r="G138" i="4"/>
  <c r="H138" i="4"/>
  <c r="I138" i="4"/>
  <c r="J138" i="4"/>
  <c r="K138" i="4"/>
  <c r="L138" i="4"/>
  <c r="M138" i="4"/>
  <c r="N138" i="4"/>
  <c r="O138" i="4"/>
  <c r="P138" i="4"/>
  <c r="Q138" i="4"/>
  <c r="R138" i="4"/>
  <c r="S138" i="4"/>
  <c r="T138" i="4"/>
  <c r="U138" i="4"/>
  <c r="V138" i="4"/>
  <c r="W138" i="4"/>
  <c r="X138" i="4"/>
  <c r="Y138" i="4"/>
  <c r="Z138" i="4"/>
  <c r="AA138" i="4"/>
  <c r="AB138" i="4"/>
  <c r="AC138" i="4"/>
  <c r="AD138" i="4"/>
  <c r="AE138" i="4"/>
  <c r="AF138" i="4"/>
  <c r="AG138" i="4"/>
  <c r="AH138" i="4"/>
  <c r="AI138" i="4"/>
  <c r="AJ138" i="4"/>
  <c r="AK138" i="4"/>
  <c r="AL138" i="4"/>
  <c r="AM138" i="4"/>
  <c r="AN138" i="4"/>
  <c r="AO138" i="4"/>
  <c r="AP138" i="4"/>
  <c r="AQ138" i="4"/>
  <c r="AR138" i="4"/>
  <c r="AS138" i="4"/>
  <c r="AT138" i="4"/>
  <c r="AU138" i="4"/>
  <c r="AV138" i="4"/>
  <c r="AW138" i="4"/>
  <c r="AX138" i="4"/>
  <c r="AY138" i="4"/>
  <c r="AZ138" i="4"/>
  <c r="BA138" i="4"/>
  <c r="BB138" i="4"/>
  <c r="C139" i="4"/>
  <c r="D139" i="4"/>
  <c r="E139" i="4"/>
  <c r="F139"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AH139" i="4"/>
  <c r="AI139" i="4"/>
  <c r="AJ139" i="4"/>
  <c r="AK139" i="4"/>
  <c r="AL139" i="4"/>
  <c r="AM139" i="4"/>
  <c r="AN139" i="4"/>
  <c r="AO139" i="4"/>
  <c r="AP139" i="4"/>
  <c r="AQ139" i="4"/>
  <c r="AR139" i="4"/>
  <c r="AS139" i="4"/>
  <c r="AT139" i="4"/>
  <c r="AU139" i="4"/>
  <c r="AV139" i="4"/>
  <c r="AW139" i="4"/>
  <c r="AX139" i="4"/>
  <c r="AY139" i="4"/>
  <c r="AZ139" i="4"/>
  <c r="BA139" i="4"/>
  <c r="BB139" i="4"/>
  <c r="C140" i="4"/>
  <c r="D140" i="4"/>
  <c r="E140" i="4"/>
  <c r="F140"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AH140" i="4"/>
  <c r="AI140" i="4"/>
  <c r="AJ140" i="4"/>
  <c r="AK140" i="4"/>
  <c r="AL140" i="4"/>
  <c r="AM140" i="4"/>
  <c r="AN140" i="4"/>
  <c r="AO140" i="4"/>
  <c r="AP140" i="4"/>
  <c r="AQ140" i="4"/>
  <c r="AR140" i="4"/>
  <c r="AS140" i="4"/>
  <c r="AT140" i="4"/>
  <c r="AU140" i="4"/>
  <c r="AV140" i="4"/>
  <c r="AW140" i="4"/>
  <c r="AX140" i="4"/>
  <c r="AY140" i="4"/>
  <c r="AZ140" i="4"/>
  <c r="BA140" i="4"/>
  <c r="BB140" i="4"/>
  <c r="C141" i="4"/>
  <c r="D141" i="4"/>
  <c r="E141" i="4"/>
  <c r="F141"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AH141" i="4"/>
  <c r="AI141" i="4"/>
  <c r="AJ141" i="4"/>
  <c r="AK141" i="4"/>
  <c r="AL141" i="4"/>
  <c r="AM141" i="4"/>
  <c r="AN141" i="4"/>
  <c r="AO141" i="4"/>
  <c r="AP141" i="4"/>
  <c r="AQ141" i="4"/>
  <c r="AR141" i="4"/>
  <c r="AS141" i="4"/>
  <c r="AT141" i="4"/>
  <c r="AU141" i="4"/>
  <c r="AV141" i="4"/>
  <c r="AW141" i="4"/>
  <c r="AX141" i="4"/>
  <c r="AY141" i="4"/>
  <c r="AZ141" i="4"/>
  <c r="BA141" i="4"/>
  <c r="BB141" i="4"/>
  <c r="C142" i="4"/>
  <c r="D142" i="4"/>
  <c r="E142" i="4"/>
  <c r="F142"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AG142" i="4"/>
  <c r="AH142" i="4"/>
  <c r="AI142" i="4"/>
  <c r="AJ142" i="4"/>
  <c r="AK142" i="4"/>
  <c r="AL142" i="4"/>
  <c r="AM142" i="4"/>
  <c r="AN142" i="4"/>
  <c r="AO142" i="4"/>
  <c r="AP142" i="4"/>
  <c r="AQ142" i="4"/>
  <c r="AR142" i="4"/>
  <c r="AS142" i="4"/>
  <c r="AT142" i="4"/>
  <c r="AU142" i="4"/>
  <c r="AV142" i="4"/>
  <c r="AW142" i="4"/>
  <c r="AX142" i="4"/>
  <c r="AY142" i="4"/>
  <c r="AZ142" i="4"/>
  <c r="BA142" i="4"/>
  <c r="BB142" i="4"/>
  <c r="C143" i="4"/>
  <c r="D143" i="4"/>
  <c r="E143" i="4"/>
  <c r="F143"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AH143" i="4"/>
  <c r="AI143" i="4"/>
  <c r="AJ143" i="4"/>
  <c r="AK143" i="4"/>
  <c r="AL143" i="4"/>
  <c r="AM143" i="4"/>
  <c r="AN143" i="4"/>
  <c r="AO143" i="4"/>
  <c r="AP143" i="4"/>
  <c r="AQ143" i="4"/>
  <c r="AR143" i="4"/>
  <c r="AS143" i="4"/>
  <c r="AT143" i="4"/>
  <c r="AU143" i="4"/>
  <c r="AV143" i="4"/>
  <c r="AW143" i="4"/>
  <c r="AX143" i="4"/>
  <c r="AY143" i="4"/>
  <c r="AZ143" i="4"/>
  <c r="BA143" i="4"/>
  <c r="BB143" i="4"/>
  <c r="C144" i="4"/>
  <c r="D144" i="4"/>
  <c r="E144" i="4"/>
  <c r="F144"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AG144" i="4"/>
  <c r="AH144" i="4"/>
  <c r="AI144" i="4"/>
  <c r="AJ144" i="4"/>
  <c r="AK144" i="4"/>
  <c r="AL144" i="4"/>
  <c r="AM144" i="4"/>
  <c r="AN144" i="4"/>
  <c r="AO144" i="4"/>
  <c r="AP144" i="4"/>
  <c r="AQ144" i="4"/>
  <c r="AR144" i="4"/>
  <c r="AS144" i="4"/>
  <c r="AT144" i="4"/>
  <c r="AU144" i="4"/>
  <c r="AV144" i="4"/>
  <c r="AW144" i="4"/>
  <c r="AX144" i="4"/>
  <c r="AY144" i="4"/>
  <c r="AZ144" i="4"/>
  <c r="BA144" i="4"/>
  <c r="BB144" i="4"/>
  <c r="C145" i="4"/>
  <c r="D145" i="4"/>
  <c r="E145" i="4"/>
  <c r="F145"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AH145" i="4"/>
  <c r="AI145" i="4"/>
  <c r="AJ145" i="4"/>
  <c r="AK145" i="4"/>
  <c r="AL145" i="4"/>
  <c r="AM145" i="4"/>
  <c r="AN145" i="4"/>
  <c r="AO145" i="4"/>
  <c r="AP145" i="4"/>
  <c r="AQ145" i="4"/>
  <c r="AR145" i="4"/>
  <c r="AS145" i="4"/>
  <c r="AT145" i="4"/>
  <c r="AU145" i="4"/>
  <c r="AV145" i="4"/>
  <c r="AW145" i="4"/>
  <c r="AX145" i="4"/>
  <c r="AY145" i="4"/>
  <c r="AZ145" i="4"/>
  <c r="BA145" i="4"/>
  <c r="BB145" i="4"/>
  <c r="C146" i="4"/>
  <c r="D146" i="4"/>
  <c r="E146" i="4"/>
  <c r="F146"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AG146" i="4"/>
  <c r="AH146" i="4"/>
  <c r="AI146" i="4"/>
  <c r="AJ146" i="4"/>
  <c r="AK146" i="4"/>
  <c r="AL146" i="4"/>
  <c r="AM146" i="4"/>
  <c r="AN146" i="4"/>
  <c r="AO146" i="4"/>
  <c r="AP146" i="4"/>
  <c r="AQ146" i="4"/>
  <c r="AR146" i="4"/>
  <c r="AS146" i="4"/>
  <c r="AT146" i="4"/>
  <c r="AU146" i="4"/>
  <c r="AV146" i="4"/>
  <c r="AW146" i="4"/>
  <c r="AX146" i="4"/>
  <c r="AY146" i="4"/>
  <c r="AZ146" i="4"/>
  <c r="BA146" i="4"/>
  <c r="BB146" i="4"/>
  <c r="C147" i="4"/>
  <c r="D147" i="4"/>
  <c r="E147" i="4"/>
  <c r="F147"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AH147" i="4"/>
  <c r="AI147" i="4"/>
  <c r="AJ147" i="4"/>
  <c r="AK147" i="4"/>
  <c r="AL147" i="4"/>
  <c r="AM147" i="4"/>
  <c r="AN147" i="4"/>
  <c r="AO147" i="4"/>
  <c r="AP147" i="4"/>
  <c r="AQ147" i="4"/>
  <c r="AR147" i="4"/>
  <c r="AS147" i="4"/>
  <c r="AT147" i="4"/>
  <c r="AU147" i="4"/>
  <c r="AV147" i="4"/>
  <c r="AW147" i="4"/>
  <c r="AX147" i="4"/>
  <c r="AY147" i="4"/>
  <c r="AZ147" i="4"/>
  <c r="BA147" i="4"/>
  <c r="BB147" i="4"/>
  <c r="C148" i="4"/>
  <c r="D148" i="4"/>
  <c r="E148" i="4"/>
  <c r="F148"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AH148" i="4"/>
  <c r="AI148" i="4"/>
  <c r="AJ148" i="4"/>
  <c r="AK148" i="4"/>
  <c r="AL148" i="4"/>
  <c r="AM148" i="4"/>
  <c r="AN148" i="4"/>
  <c r="AO148" i="4"/>
  <c r="AP148" i="4"/>
  <c r="AQ148" i="4"/>
  <c r="AR148" i="4"/>
  <c r="AS148" i="4"/>
  <c r="AT148" i="4"/>
  <c r="AU148" i="4"/>
  <c r="AV148" i="4"/>
  <c r="AW148" i="4"/>
  <c r="AX148" i="4"/>
  <c r="AY148" i="4"/>
  <c r="AZ148" i="4"/>
  <c r="BA148" i="4"/>
  <c r="BB148" i="4"/>
  <c r="C149" i="4"/>
  <c r="D149" i="4"/>
  <c r="E149" i="4"/>
  <c r="F149" i="4"/>
  <c r="G149" i="4"/>
  <c r="H149" i="4"/>
  <c r="I149" i="4"/>
  <c r="J149" i="4"/>
  <c r="K149" i="4"/>
  <c r="L149" i="4"/>
  <c r="M149" i="4"/>
  <c r="N149" i="4"/>
  <c r="O149" i="4"/>
  <c r="P149" i="4"/>
  <c r="Q149" i="4"/>
  <c r="R149" i="4"/>
  <c r="S149" i="4"/>
  <c r="T149" i="4"/>
  <c r="U149" i="4"/>
  <c r="V149" i="4"/>
  <c r="W149" i="4"/>
  <c r="X149" i="4"/>
  <c r="Y149" i="4"/>
  <c r="Z149" i="4"/>
  <c r="AA149" i="4"/>
  <c r="AB149" i="4"/>
  <c r="AC149" i="4"/>
  <c r="AD149" i="4"/>
  <c r="AE149" i="4"/>
  <c r="AF149" i="4"/>
  <c r="AG149" i="4"/>
  <c r="AH149" i="4"/>
  <c r="AI149" i="4"/>
  <c r="AJ149" i="4"/>
  <c r="AK149" i="4"/>
  <c r="AL149" i="4"/>
  <c r="AM149" i="4"/>
  <c r="AN149" i="4"/>
  <c r="AO149" i="4"/>
  <c r="AP149" i="4"/>
  <c r="AQ149" i="4"/>
  <c r="AR149" i="4"/>
  <c r="AS149" i="4"/>
  <c r="AT149" i="4"/>
  <c r="AU149" i="4"/>
  <c r="AV149" i="4"/>
  <c r="AW149" i="4"/>
  <c r="AX149" i="4"/>
  <c r="AY149" i="4"/>
  <c r="AZ149" i="4"/>
  <c r="BA149" i="4"/>
  <c r="BB149" i="4"/>
  <c r="C150" i="4"/>
  <c r="D150" i="4"/>
  <c r="E150" i="4"/>
  <c r="F150" i="4"/>
  <c r="G150" i="4"/>
  <c r="H150" i="4"/>
  <c r="I150" i="4"/>
  <c r="J150" i="4"/>
  <c r="K150" i="4"/>
  <c r="L150" i="4"/>
  <c r="M150" i="4"/>
  <c r="N150" i="4"/>
  <c r="O150" i="4"/>
  <c r="P150" i="4"/>
  <c r="Q150" i="4"/>
  <c r="R150" i="4"/>
  <c r="S150" i="4"/>
  <c r="T150" i="4"/>
  <c r="U150" i="4"/>
  <c r="V150" i="4"/>
  <c r="W150" i="4"/>
  <c r="X150" i="4"/>
  <c r="Y150" i="4"/>
  <c r="Z150" i="4"/>
  <c r="AA150" i="4"/>
  <c r="AB150" i="4"/>
  <c r="AC150" i="4"/>
  <c r="AD150" i="4"/>
  <c r="AE150" i="4"/>
  <c r="AF150" i="4"/>
  <c r="AG150" i="4"/>
  <c r="AH150" i="4"/>
  <c r="AI150" i="4"/>
  <c r="AJ150" i="4"/>
  <c r="AK150" i="4"/>
  <c r="AL150" i="4"/>
  <c r="AM150" i="4"/>
  <c r="AN150" i="4"/>
  <c r="AO150" i="4"/>
  <c r="AP150" i="4"/>
  <c r="AQ150" i="4"/>
  <c r="AR150" i="4"/>
  <c r="AS150" i="4"/>
  <c r="AT150" i="4"/>
  <c r="AU150" i="4"/>
  <c r="AV150" i="4"/>
  <c r="AW150" i="4"/>
  <c r="AX150" i="4"/>
  <c r="AY150" i="4"/>
  <c r="AZ150" i="4"/>
  <c r="BA150" i="4"/>
  <c r="BB150" i="4"/>
  <c r="C151" i="4"/>
  <c r="D151" i="4"/>
  <c r="E151" i="4"/>
  <c r="F151" i="4"/>
  <c r="G151" i="4"/>
  <c r="H151" i="4"/>
  <c r="I151" i="4"/>
  <c r="J151" i="4"/>
  <c r="K151" i="4"/>
  <c r="L151" i="4"/>
  <c r="M151" i="4"/>
  <c r="N151" i="4"/>
  <c r="O151" i="4"/>
  <c r="P151" i="4"/>
  <c r="Q151" i="4"/>
  <c r="R151" i="4"/>
  <c r="S151" i="4"/>
  <c r="T151" i="4"/>
  <c r="U151" i="4"/>
  <c r="V151" i="4"/>
  <c r="W151" i="4"/>
  <c r="X151" i="4"/>
  <c r="Y151" i="4"/>
  <c r="Z151" i="4"/>
  <c r="AA151" i="4"/>
  <c r="AB151" i="4"/>
  <c r="AC151" i="4"/>
  <c r="AD151" i="4"/>
  <c r="AE151" i="4"/>
  <c r="AF151" i="4"/>
  <c r="AG151" i="4"/>
  <c r="AH151" i="4"/>
  <c r="AI151" i="4"/>
  <c r="AJ151" i="4"/>
  <c r="AK151" i="4"/>
  <c r="AL151" i="4"/>
  <c r="AM151" i="4"/>
  <c r="AN151" i="4"/>
  <c r="AO151" i="4"/>
  <c r="AP151" i="4"/>
  <c r="AQ151" i="4"/>
  <c r="AR151" i="4"/>
  <c r="AS151" i="4"/>
  <c r="AT151" i="4"/>
  <c r="AU151" i="4"/>
  <c r="AV151" i="4"/>
  <c r="AW151" i="4"/>
  <c r="AX151" i="4"/>
  <c r="AY151" i="4"/>
  <c r="AZ151" i="4"/>
  <c r="BA151" i="4"/>
  <c r="BB151" i="4"/>
  <c r="C152" i="4"/>
  <c r="D152" i="4"/>
  <c r="E152" i="4"/>
  <c r="F152" i="4"/>
  <c r="G152" i="4"/>
  <c r="H152" i="4"/>
  <c r="I152" i="4"/>
  <c r="J152" i="4"/>
  <c r="K152" i="4"/>
  <c r="L152" i="4"/>
  <c r="M152" i="4"/>
  <c r="N152" i="4"/>
  <c r="O152" i="4"/>
  <c r="P152" i="4"/>
  <c r="Q152" i="4"/>
  <c r="R152" i="4"/>
  <c r="S152" i="4"/>
  <c r="T152" i="4"/>
  <c r="U152" i="4"/>
  <c r="V152" i="4"/>
  <c r="W152" i="4"/>
  <c r="X152" i="4"/>
  <c r="Y152" i="4"/>
  <c r="Z152" i="4"/>
  <c r="AA152" i="4"/>
  <c r="AB152" i="4"/>
  <c r="AC152" i="4"/>
  <c r="AD152" i="4"/>
  <c r="AE152" i="4"/>
  <c r="AF152" i="4"/>
  <c r="AG152" i="4"/>
  <c r="AH152" i="4"/>
  <c r="AI152" i="4"/>
  <c r="AJ152" i="4"/>
  <c r="AK152" i="4"/>
  <c r="AL152" i="4"/>
  <c r="AM152" i="4"/>
  <c r="AN152" i="4"/>
  <c r="AO152" i="4"/>
  <c r="AP152" i="4"/>
  <c r="AQ152" i="4"/>
  <c r="AR152" i="4"/>
  <c r="AS152" i="4"/>
  <c r="AT152" i="4"/>
  <c r="AU152" i="4"/>
  <c r="AV152" i="4"/>
  <c r="AW152" i="4"/>
  <c r="AX152" i="4"/>
  <c r="AY152" i="4"/>
  <c r="AZ152" i="4"/>
  <c r="BA152" i="4"/>
  <c r="BB152" i="4"/>
  <c r="C153" i="4"/>
  <c r="D153" i="4"/>
  <c r="E153" i="4"/>
  <c r="F153" i="4"/>
  <c r="G153" i="4"/>
  <c r="H153" i="4"/>
  <c r="I153" i="4"/>
  <c r="J153" i="4"/>
  <c r="K153" i="4"/>
  <c r="L153" i="4"/>
  <c r="M153" i="4"/>
  <c r="N153" i="4"/>
  <c r="O153" i="4"/>
  <c r="P153" i="4"/>
  <c r="Q153" i="4"/>
  <c r="R153" i="4"/>
  <c r="S153" i="4"/>
  <c r="T153" i="4"/>
  <c r="U153" i="4"/>
  <c r="V153" i="4"/>
  <c r="W153" i="4"/>
  <c r="X153" i="4"/>
  <c r="Y153" i="4"/>
  <c r="Z153" i="4"/>
  <c r="AA153" i="4"/>
  <c r="AB153" i="4"/>
  <c r="AC153" i="4"/>
  <c r="AD153" i="4"/>
  <c r="AE153" i="4"/>
  <c r="AF153" i="4"/>
  <c r="AG153" i="4"/>
  <c r="AH153" i="4"/>
  <c r="AI153" i="4"/>
  <c r="AJ153" i="4"/>
  <c r="AK153" i="4"/>
  <c r="AL153" i="4"/>
  <c r="AM153" i="4"/>
  <c r="AN153" i="4"/>
  <c r="AO153" i="4"/>
  <c r="AP153" i="4"/>
  <c r="AQ153" i="4"/>
  <c r="AR153" i="4"/>
  <c r="AS153" i="4"/>
  <c r="AT153" i="4"/>
  <c r="AU153" i="4"/>
  <c r="AV153" i="4"/>
  <c r="AW153" i="4"/>
  <c r="AX153" i="4"/>
  <c r="AY153" i="4"/>
  <c r="AZ153" i="4"/>
  <c r="BA153" i="4"/>
  <c r="BB153" i="4"/>
  <c r="C154" i="4"/>
  <c r="D154" i="4"/>
  <c r="E154" i="4"/>
  <c r="F154" i="4"/>
  <c r="G154" i="4"/>
  <c r="H154" i="4"/>
  <c r="I154" i="4"/>
  <c r="J154" i="4"/>
  <c r="K154" i="4"/>
  <c r="L154" i="4"/>
  <c r="M154" i="4"/>
  <c r="N154" i="4"/>
  <c r="O154" i="4"/>
  <c r="P154" i="4"/>
  <c r="Q154" i="4"/>
  <c r="R154" i="4"/>
  <c r="S154" i="4"/>
  <c r="T154" i="4"/>
  <c r="U154" i="4"/>
  <c r="V154" i="4"/>
  <c r="W154" i="4"/>
  <c r="X154" i="4"/>
  <c r="Y154" i="4"/>
  <c r="Z154" i="4"/>
  <c r="AA154" i="4"/>
  <c r="AB154" i="4"/>
  <c r="AC154" i="4"/>
  <c r="AD154" i="4"/>
  <c r="AE154" i="4"/>
  <c r="AF154" i="4"/>
  <c r="AG154" i="4"/>
  <c r="AH154" i="4"/>
  <c r="AI154" i="4"/>
  <c r="AJ154" i="4"/>
  <c r="AK154" i="4"/>
  <c r="AL154" i="4"/>
  <c r="AM154" i="4"/>
  <c r="AN154" i="4"/>
  <c r="AO154" i="4"/>
  <c r="AP154" i="4"/>
  <c r="AQ154" i="4"/>
  <c r="AR154" i="4"/>
  <c r="AS154" i="4"/>
  <c r="AT154" i="4"/>
  <c r="AU154" i="4"/>
  <c r="AV154" i="4"/>
  <c r="AW154" i="4"/>
  <c r="AX154" i="4"/>
  <c r="AY154" i="4"/>
  <c r="AZ154" i="4"/>
  <c r="BA154" i="4"/>
  <c r="BB154" i="4"/>
  <c r="C155" i="4"/>
  <c r="D155" i="4"/>
  <c r="E155" i="4"/>
  <c r="F155" i="4"/>
  <c r="G155" i="4"/>
  <c r="H155" i="4"/>
  <c r="I155" i="4"/>
  <c r="J155" i="4"/>
  <c r="K155" i="4"/>
  <c r="L155" i="4"/>
  <c r="M155" i="4"/>
  <c r="N155" i="4"/>
  <c r="O155" i="4"/>
  <c r="P155" i="4"/>
  <c r="Q155" i="4"/>
  <c r="R155" i="4"/>
  <c r="S155" i="4"/>
  <c r="T155" i="4"/>
  <c r="U155" i="4"/>
  <c r="V155" i="4"/>
  <c r="W155" i="4"/>
  <c r="X155" i="4"/>
  <c r="Y155" i="4"/>
  <c r="Z155" i="4"/>
  <c r="AA155" i="4"/>
  <c r="AB155" i="4"/>
  <c r="AC155" i="4"/>
  <c r="AD155" i="4"/>
  <c r="AE155" i="4"/>
  <c r="AF155" i="4"/>
  <c r="AG155" i="4"/>
  <c r="AH155" i="4"/>
  <c r="AI155" i="4"/>
  <c r="AJ155" i="4"/>
  <c r="AK155" i="4"/>
  <c r="AL155" i="4"/>
  <c r="AM155" i="4"/>
  <c r="AN155" i="4"/>
  <c r="AO155" i="4"/>
  <c r="AP155" i="4"/>
  <c r="AQ155" i="4"/>
  <c r="AR155" i="4"/>
  <c r="AS155" i="4"/>
  <c r="AT155" i="4"/>
  <c r="AU155" i="4"/>
  <c r="AV155" i="4"/>
  <c r="AW155" i="4"/>
  <c r="AX155" i="4"/>
  <c r="AY155" i="4"/>
  <c r="AZ155" i="4"/>
  <c r="BA155" i="4"/>
  <c r="BB155" i="4"/>
  <c r="C156" i="4"/>
  <c r="D156" i="4"/>
  <c r="E156" i="4"/>
  <c r="F156" i="4"/>
  <c r="G156" i="4"/>
  <c r="H156" i="4"/>
  <c r="I156" i="4"/>
  <c r="J156" i="4"/>
  <c r="K156" i="4"/>
  <c r="L156" i="4"/>
  <c r="M156" i="4"/>
  <c r="N156" i="4"/>
  <c r="O156" i="4"/>
  <c r="P156" i="4"/>
  <c r="Q156" i="4"/>
  <c r="R156" i="4"/>
  <c r="S156" i="4"/>
  <c r="T156" i="4"/>
  <c r="U156" i="4"/>
  <c r="V156" i="4"/>
  <c r="W156" i="4"/>
  <c r="X156" i="4"/>
  <c r="Y156" i="4"/>
  <c r="Z156" i="4"/>
  <c r="AA156" i="4"/>
  <c r="AB156" i="4"/>
  <c r="AC156" i="4"/>
  <c r="AD156" i="4"/>
  <c r="AE156" i="4"/>
  <c r="AF156" i="4"/>
  <c r="AG156" i="4"/>
  <c r="AH156" i="4"/>
  <c r="AI156" i="4"/>
  <c r="AJ156" i="4"/>
  <c r="AK156" i="4"/>
  <c r="AL156" i="4"/>
  <c r="AM156" i="4"/>
  <c r="AN156" i="4"/>
  <c r="AO156" i="4"/>
  <c r="AP156" i="4"/>
  <c r="AQ156" i="4"/>
  <c r="AR156" i="4"/>
  <c r="AS156" i="4"/>
  <c r="AT156" i="4"/>
  <c r="AU156" i="4"/>
  <c r="AV156" i="4"/>
  <c r="AW156" i="4"/>
  <c r="AX156" i="4"/>
  <c r="AY156" i="4"/>
  <c r="AZ156" i="4"/>
  <c r="BA156" i="4"/>
  <c r="BB156" i="4"/>
  <c r="C157" i="4"/>
  <c r="D157" i="4"/>
  <c r="E157" i="4"/>
  <c r="F157" i="4"/>
  <c r="G157" i="4"/>
  <c r="H157" i="4"/>
  <c r="I157" i="4"/>
  <c r="J157" i="4"/>
  <c r="K157" i="4"/>
  <c r="L157" i="4"/>
  <c r="M157" i="4"/>
  <c r="N157" i="4"/>
  <c r="O157" i="4"/>
  <c r="P157" i="4"/>
  <c r="Q157" i="4"/>
  <c r="R157" i="4"/>
  <c r="S157" i="4"/>
  <c r="T157" i="4"/>
  <c r="U157" i="4"/>
  <c r="V157" i="4"/>
  <c r="W157" i="4"/>
  <c r="X157" i="4"/>
  <c r="Y157" i="4"/>
  <c r="Z157" i="4"/>
  <c r="AA157" i="4"/>
  <c r="AB157" i="4"/>
  <c r="AC157" i="4"/>
  <c r="AD157" i="4"/>
  <c r="AE157" i="4"/>
  <c r="AF157" i="4"/>
  <c r="AG157" i="4"/>
  <c r="AH157" i="4"/>
  <c r="AI157" i="4"/>
  <c r="AJ157" i="4"/>
  <c r="AK157" i="4"/>
  <c r="AL157" i="4"/>
  <c r="AM157" i="4"/>
  <c r="AN157" i="4"/>
  <c r="AO157" i="4"/>
  <c r="AP157" i="4"/>
  <c r="AQ157" i="4"/>
  <c r="AR157" i="4"/>
  <c r="AS157" i="4"/>
  <c r="AT157" i="4"/>
  <c r="AU157" i="4"/>
  <c r="AV157" i="4"/>
  <c r="AW157" i="4"/>
  <c r="AX157" i="4"/>
  <c r="AY157" i="4"/>
  <c r="AZ157" i="4"/>
  <c r="BA157" i="4"/>
  <c r="BB157" i="4"/>
  <c r="C158" i="4"/>
  <c r="D158" i="4"/>
  <c r="E158" i="4"/>
  <c r="F158" i="4"/>
  <c r="G158" i="4"/>
  <c r="H158" i="4"/>
  <c r="I158" i="4"/>
  <c r="J158" i="4"/>
  <c r="K158" i="4"/>
  <c r="L158" i="4"/>
  <c r="M158" i="4"/>
  <c r="N158" i="4"/>
  <c r="O158" i="4"/>
  <c r="P158" i="4"/>
  <c r="Q158" i="4"/>
  <c r="R158" i="4"/>
  <c r="S158" i="4"/>
  <c r="T158" i="4"/>
  <c r="U158" i="4"/>
  <c r="V158" i="4"/>
  <c r="W158" i="4"/>
  <c r="X158" i="4"/>
  <c r="Y158" i="4"/>
  <c r="Z158" i="4"/>
  <c r="AA158" i="4"/>
  <c r="AB158" i="4"/>
  <c r="AC158" i="4"/>
  <c r="AD158" i="4"/>
  <c r="AE158" i="4"/>
  <c r="AF158" i="4"/>
  <c r="AG158" i="4"/>
  <c r="AH158" i="4"/>
  <c r="AI158" i="4"/>
  <c r="AJ158" i="4"/>
  <c r="AK158" i="4"/>
  <c r="AL158" i="4"/>
  <c r="AM158" i="4"/>
  <c r="AN158" i="4"/>
  <c r="AO158" i="4"/>
  <c r="AP158" i="4"/>
  <c r="AQ158" i="4"/>
  <c r="AR158" i="4"/>
  <c r="AS158" i="4"/>
  <c r="AT158" i="4"/>
  <c r="AU158" i="4"/>
  <c r="AV158" i="4"/>
  <c r="AW158" i="4"/>
  <c r="AX158" i="4"/>
  <c r="AY158" i="4"/>
  <c r="AZ158" i="4"/>
  <c r="BA158" i="4"/>
  <c r="BB158" i="4"/>
  <c r="C159" i="4"/>
  <c r="D159" i="4"/>
  <c r="E159" i="4"/>
  <c r="F159" i="4"/>
  <c r="G159" i="4"/>
  <c r="H159" i="4"/>
  <c r="I159" i="4"/>
  <c r="J159" i="4"/>
  <c r="K159" i="4"/>
  <c r="L159" i="4"/>
  <c r="M159" i="4"/>
  <c r="N159" i="4"/>
  <c r="O159" i="4"/>
  <c r="P159" i="4"/>
  <c r="Q159" i="4"/>
  <c r="R159" i="4"/>
  <c r="S159" i="4"/>
  <c r="T159" i="4"/>
  <c r="U159" i="4"/>
  <c r="V159" i="4"/>
  <c r="W159" i="4"/>
  <c r="X159" i="4"/>
  <c r="Y159" i="4"/>
  <c r="Z159" i="4"/>
  <c r="AA159" i="4"/>
  <c r="AB159" i="4"/>
  <c r="AC159" i="4"/>
  <c r="AD159" i="4"/>
  <c r="AE159" i="4"/>
  <c r="AF159" i="4"/>
  <c r="AG159" i="4"/>
  <c r="AH159" i="4"/>
  <c r="AI159" i="4"/>
  <c r="AJ159" i="4"/>
  <c r="AK159" i="4"/>
  <c r="AL159" i="4"/>
  <c r="AM159" i="4"/>
  <c r="AN159" i="4"/>
  <c r="AO159" i="4"/>
  <c r="AP159" i="4"/>
  <c r="AQ159" i="4"/>
  <c r="AR159" i="4"/>
  <c r="AS159" i="4"/>
  <c r="AT159" i="4"/>
  <c r="AU159" i="4"/>
  <c r="AV159" i="4"/>
  <c r="AW159" i="4"/>
  <c r="AX159" i="4"/>
  <c r="AY159" i="4"/>
  <c r="AZ159" i="4"/>
  <c r="BA159" i="4"/>
  <c r="BB159" i="4"/>
  <c r="C160" i="4"/>
  <c r="D160" i="4"/>
  <c r="E160" i="4"/>
  <c r="F160" i="4"/>
  <c r="G160" i="4"/>
  <c r="H160" i="4"/>
  <c r="I160" i="4"/>
  <c r="J160" i="4"/>
  <c r="K160" i="4"/>
  <c r="L160" i="4"/>
  <c r="M160" i="4"/>
  <c r="N160" i="4"/>
  <c r="O160" i="4"/>
  <c r="P160" i="4"/>
  <c r="Q160" i="4"/>
  <c r="R160" i="4"/>
  <c r="S160" i="4"/>
  <c r="T160" i="4"/>
  <c r="U160" i="4"/>
  <c r="V160" i="4"/>
  <c r="W160" i="4"/>
  <c r="X160" i="4"/>
  <c r="Y160" i="4"/>
  <c r="Z160" i="4"/>
  <c r="AA160" i="4"/>
  <c r="AB160" i="4"/>
  <c r="AC160" i="4"/>
  <c r="AD160" i="4"/>
  <c r="AE160" i="4"/>
  <c r="AF160" i="4"/>
  <c r="AG160" i="4"/>
  <c r="AH160" i="4"/>
  <c r="AI160" i="4"/>
  <c r="AJ160" i="4"/>
  <c r="AK160" i="4"/>
  <c r="AL160" i="4"/>
  <c r="AM160" i="4"/>
  <c r="AN160" i="4"/>
  <c r="AO160" i="4"/>
  <c r="AP160" i="4"/>
  <c r="AQ160" i="4"/>
  <c r="AR160" i="4"/>
  <c r="AS160" i="4"/>
  <c r="AT160" i="4"/>
  <c r="AU160" i="4"/>
  <c r="AV160" i="4"/>
  <c r="AW160" i="4"/>
  <c r="AX160" i="4"/>
  <c r="AY160" i="4"/>
  <c r="AZ160" i="4"/>
  <c r="BA160" i="4"/>
  <c r="BB160" i="4"/>
  <c r="C161" i="4"/>
  <c r="D161" i="4"/>
  <c r="E161" i="4"/>
  <c r="F161" i="4"/>
  <c r="G161" i="4"/>
  <c r="H161" i="4"/>
  <c r="I161" i="4"/>
  <c r="J161" i="4"/>
  <c r="K161" i="4"/>
  <c r="L161" i="4"/>
  <c r="M161" i="4"/>
  <c r="N161" i="4"/>
  <c r="O161" i="4"/>
  <c r="P161" i="4"/>
  <c r="Q161" i="4"/>
  <c r="R161" i="4"/>
  <c r="S161" i="4"/>
  <c r="T161" i="4"/>
  <c r="U161" i="4"/>
  <c r="V161" i="4"/>
  <c r="W161" i="4"/>
  <c r="X161" i="4"/>
  <c r="Y161" i="4"/>
  <c r="Z161" i="4"/>
  <c r="AA161" i="4"/>
  <c r="AB161" i="4"/>
  <c r="AC161" i="4"/>
  <c r="AD161" i="4"/>
  <c r="AE161" i="4"/>
  <c r="AF161" i="4"/>
  <c r="AG161" i="4"/>
  <c r="AH161" i="4"/>
  <c r="AI161" i="4"/>
  <c r="AJ161" i="4"/>
  <c r="AK161" i="4"/>
  <c r="AL161" i="4"/>
  <c r="AM161" i="4"/>
  <c r="AN161" i="4"/>
  <c r="AO161" i="4"/>
  <c r="AP161" i="4"/>
  <c r="AQ161" i="4"/>
  <c r="AR161" i="4"/>
  <c r="AS161" i="4"/>
  <c r="AT161" i="4"/>
  <c r="AU161" i="4"/>
  <c r="AV161" i="4"/>
  <c r="AW161" i="4"/>
  <c r="AX161" i="4"/>
  <c r="AY161" i="4"/>
  <c r="AZ161" i="4"/>
  <c r="BA161" i="4"/>
  <c r="BB161" i="4"/>
  <c r="C162" i="4"/>
  <c r="D162" i="4"/>
  <c r="E162" i="4"/>
  <c r="F162" i="4"/>
  <c r="G162" i="4"/>
  <c r="H162" i="4"/>
  <c r="I162" i="4"/>
  <c r="J162" i="4"/>
  <c r="K162" i="4"/>
  <c r="L162" i="4"/>
  <c r="M162" i="4"/>
  <c r="N162" i="4"/>
  <c r="O162" i="4"/>
  <c r="P162" i="4"/>
  <c r="Q162" i="4"/>
  <c r="R162" i="4"/>
  <c r="S162" i="4"/>
  <c r="T162" i="4"/>
  <c r="U162" i="4"/>
  <c r="V162" i="4"/>
  <c r="W162" i="4"/>
  <c r="X162" i="4"/>
  <c r="Y162" i="4"/>
  <c r="Z162" i="4"/>
  <c r="AA162" i="4"/>
  <c r="AB162" i="4"/>
  <c r="AC162" i="4"/>
  <c r="AD162" i="4"/>
  <c r="AE162" i="4"/>
  <c r="AF162" i="4"/>
  <c r="AG162" i="4"/>
  <c r="AH162" i="4"/>
  <c r="AI162" i="4"/>
  <c r="AJ162" i="4"/>
  <c r="AK162" i="4"/>
  <c r="AL162" i="4"/>
  <c r="AM162" i="4"/>
  <c r="AN162" i="4"/>
  <c r="AO162" i="4"/>
  <c r="AP162" i="4"/>
  <c r="AQ162" i="4"/>
  <c r="AR162" i="4"/>
  <c r="AS162" i="4"/>
  <c r="AT162" i="4"/>
  <c r="AU162" i="4"/>
  <c r="AV162" i="4"/>
  <c r="AW162" i="4"/>
  <c r="AX162" i="4"/>
  <c r="AY162" i="4"/>
  <c r="AZ162" i="4"/>
  <c r="BA162" i="4"/>
  <c r="BB162" i="4"/>
  <c r="C163" i="4"/>
  <c r="D163" i="4"/>
  <c r="E163" i="4"/>
  <c r="F163" i="4"/>
  <c r="G163" i="4"/>
  <c r="H163" i="4"/>
  <c r="I163" i="4"/>
  <c r="J163" i="4"/>
  <c r="K163" i="4"/>
  <c r="L163" i="4"/>
  <c r="M163" i="4"/>
  <c r="N163" i="4"/>
  <c r="O163" i="4"/>
  <c r="P163" i="4"/>
  <c r="Q163" i="4"/>
  <c r="R163" i="4"/>
  <c r="S163" i="4"/>
  <c r="T163" i="4"/>
  <c r="U163" i="4"/>
  <c r="V163" i="4"/>
  <c r="W163" i="4"/>
  <c r="X163" i="4"/>
  <c r="Y163" i="4"/>
  <c r="Z163" i="4"/>
  <c r="AA163" i="4"/>
  <c r="AB163" i="4"/>
  <c r="AC163" i="4"/>
  <c r="AD163" i="4"/>
  <c r="AE163" i="4"/>
  <c r="AF163" i="4"/>
  <c r="AG163" i="4"/>
  <c r="AH163" i="4"/>
  <c r="AI163" i="4"/>
  <c r="AJ163" i="4"/>
  <c r="AK163" i="4"/>
  <c r="AL163" i="4"/>
  <c r="AM163" i="4"/>
  <c r="AN163" i="4"/>
  <c r="AO163" i="4"/>
  <c r="AP163" i="4"/>
  <c r="AQ163" i="4"/>
  <c r="AR163" i="4"/>
  <c r="AS163" i="4"/>
  <c r="AT163" i="4"/>
  <c r="AU163" i="4"/>
  <c r="AV163" i="4"/>
  <c r="AW163" i="4"/>
  <c r="AX163" i="4"/>
  <c r="AY163" i="4"/>
  <c r="AZ163" i="4"/>
  <c r="BA163" i="4"/>
  <c r="BB163" i="4"/>
  <c r="C164" i="4"/>
  <c r="D164" i="4"/>
  <c r="E164" i="4"/>
  <c r="F164" i="4"/>
  <c r="G164" i="4"/>
  <c r="H164" i="4"/>
  <c r="I164" i="4"/>
  <c r="J164" i="4"/>
  <c r="K164" i="4"/>
  <c r="L164" i="4"/>
  <c r="M164" i="4"/>
  <c r="N164" i="4"/>
  <c r="O164" i="4"/>
  <c r="P164" i="4"/>
  <c r="Q164" i="4"/>
  <c r="R164" i="4"/>
  <c r="S164" i="4"/>
  <c r="T164" i="4"/>
  <c r="U164" i="4"/>
  <c r="V164" i="4"/>
  <c r="W164" i="4"/>
  <c r="X164" i="4"/>
  <c r="Y164" i="4"/>
  <c r="Z164" i="4"/>
  <c r="AA164" i="4"/>
  <c r="AB164" i="4"/>
  <c r="AC164" i="4"/>
  <c r="AD164" i="4"/>
  <c r="AE164" i="4"/>
  <c r="AF164" i="4"/>
  <c r="AG164" i="4"/>
  <c r="AH164" i="4"/>
  <c r="AI164" i="4"/>
  <c r="AJ164" i="4"/>
  <c r="AK164" i="4"/>
  <c r="AL164" i="4"/>
  <c r="AM164" i="4"/>
  <c r="AN164" i="4"/>
  <c r="AO164" i="4"/>
  <c r="AP164" i="4"/>
  <c r="AQ164" i="4"/>
  <c r="AR164" i="4"/>
  <c r="AS164" i="4"/>
  <c r="AT164" i="4"/>
  <c r="AU164" i="4"/>
  <c r="AV164" i="4"/>
  <c r="AW164" i="4"/>
  <c r="AX164" i="4"/>
  <c r="AY164" i="4"/>
  <c r="AZ164" i="4"/>
  <c r="BA164" i="4"/>
  <c r="BB164" i="4"/>
  <c r="C165" i="4"/>
  <c r="D165" i="4"/>
  <c r="E165" i="4"/>
  <c r="F165" i="4"/>
  <c r="G165" i="4"/>
  <c r="H165" i="4"/>
  <c r="I165" i="4"/>
  <c r="J165" i="4"/>
  <c r="K165" i="4"/>
  <c r="L165" i="4"/>
  <c r="M165" i="4"/>
  <c r="N165" i="4"/>
  <c r="O165" i="4"/>
  <c r="P165" i="4"/>
  <c r="Q165" i="4"/>
  <c r="R165" i="4"/>
  <c r="S165" i="4"/>
  <c r="T165" i="4"/>
  <c r="U165" i="4"/>
  <c r="V165" i="4"/>
  <c r="W165" i="4"/>
  <c r="X165" i="4"/>
  <c r="Y165" i="4"/>
  <c r="Z165" i="4"/>
  <c r="AA165" i="4"/>
  <c r="AB165" i="4"/>
  <c r="AC165" i="4"/>
  <c r="AD165" i="4"/>
  <c r="AE165" i="4"/>
  <c r="AF165" i="4"/>
  <c r="AG165" i="4"/>
  <c r="AH165" i="4"/>
  <c r="AI165" i="4"/>
  <c r="AJ165" i="4"/>
  <c r="AK165" i="4"/>
  <c r="AL165" i="4"/>
  <c r="AM165" i="4"/>
  <c r="AN165" i="4"/>
  <c r="AO165" i="4"/>
  <c r="AP165" i="4"/>
  <c r="AQ165" i="4"/>
  <c r="AR165" i="4"/>
  <c r="AS165" i="4"/>
  <c r="AT165" i="4"/>
  <c r="AU165" i="4"/>
  <c r="AV165" i="4"/>
  <c r="AW165" i="4"/>
  <c r="AX165" i="4"/>
  <c r="AY165" i="4"/>
  <c r="AZ165" i="4"/>
  <c r="BA165" i="4"/>
  <c r="BB165" i="4"/>
  <c r="C166" i="4"/>
  <c r="D166" i="4"/>
  <c r="E166" i="4"/>
  <c r="F166" i="4"/>
  <c r="G166" i="4"/>
  <c r="H166" i="4"/>
  <c r="I166" i="4"/>
  <c r="J166" i="4"/>
  <c r="K166" i="4"/>
  <c r="L166" i="4"/>
  <c r="M166" i="4"/>
  <c r="N166" i="4"/>
  <c r="O166" i="4"/>
  <c r="P166" i="4"/>
  <c r="Q166" i="4"/>
  <c r="R166" i="4"/>
  <c r="S166" i="4"/>
  <c r="T166" i="4"/>
  <c r="U166" i="4"/>
  <c r="V166" i="4"/>
  <c r="W166" i="4"/>
  <c r="X166" i="4"/>
  <c r="Y166" i="4"/>
  <c r="Z166" i="4"/>
  <c r="AA166" i="4"/>
  <c r="AB166" i="4"/>
  <c r="AC166" i="4"/>
  <c r="AD166" i="4"/>
  <c r="AE166" i="4"/>
  <c r="AF166" i="4"/>
  <c r="AG166" i="4"/>
  <c r="AH166" i="4"/>
  <c r="AI166" i="4"/>
  <c r="AJ166" i="4"/>
  <c r="AK166" i="4"/>
  <c r="AL166" i="4"/>
  <c r="AM166" i="4"/>
  <c r="AN166" i="4"/>
  <c r="AO166" i="4"/>
  <c r="AP166" i="4"/>
  <c r="AQ166" i="4"/>
  <c r="AR166" i="4"/>
  <c r="AS166" i="4"/>
  <c r="AT166" i="4"/>
  <c r="AU166" i="4"/>
  <c r="AV166" i="4"/>
  <c r="AW166" i="4"/>
  <c r="AX166" i="4"/>
  <c r="AY166" i="4"/>
  <c r="AZ166" i="4"/>
  <c r="BA166" i="4"/>
  <c r="BB166" i="4"/>
  <c r="D115" i="4"/>
  <c r="E115" i="4"/>
  <c r="F115"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AG115" i="4"/>
  <c r="AH115" i="4"/>
  <c r="AI115" i="4"/>
  <c r="AJ115" i="4"/>
  <c r="AK115" i="4"/>
  <c r="AL115" i="4"/>
  <c r="AM115" i="4"/>
  <c r="AN115" i="4"/>
  <c r="AO115" i="4"/>
  <c r="AP115" i="4"/>
  <c r="AQ115" i="4"/>
  <c r="AR115" i="4"/>
  <c r="AS115" i="4"/>
  <c r="AT115" i="4"/>
  <c r="AU115" i="4"/>
  <c r="AV115" i="4"/>
  <c r="AW115" i="4"/>
  <c r="AX115" i="4"/>
  <c r="AY115" i="4"/>
  <c r="AZ115" i="4"/>
  <c r="BA115" i="4"/>
  <c r="BB115" i="4"/>
  <c r="C115" i="4"/>
  <c r="B116" i="4"/>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D114" i="4"/>
  <c r="E114" i="4" s="1"/>
  <c r="F114" i="4" s="1"/>
  <c r="G114" i="4" s="1"/>
  <c r="H114" i="4" s="1"/>
  <c r="I114" i="4" s="1"/>
  <c r="J114" i="4" s="1"/>
  <c r="K114" i="4" s="1"/>
  <c r="L114" i="4" s="1"/>
  <c r="M114" i="4" s="1"/>
  <c r="N114" i="4" s="1"/>
  <c r="O114" i="4" s="1"/>
  <c r="P114" i="4" s="1"/>
  <c r="Q114" i="4" s="1"/>
  <c r="R114" i="4" s="1"/>
  <c r="S114" i="4" s="1"/>
  <c r="T114" i="4" s="1"/>
  <c r="U114" i="4" s="1"/>
  <c r="V114" i="4" s="1"/>
  <c r="W114" i="4" s="1"/>
  <c r="X114" i="4" s="1"/>
  <c r="Y114" i="4" s="1"/>
  <c r="Z114" i="4" s="1"/>
  <c r="AA114" i="4" s="1"/>
  <c r="AB114" i="4" s="1"/>
  <c r="AC114" i="4" s="1"/>
  <c r="AD114" i="4" s="1"/>
  <c r="AE114" i="4" s="1"/>
  <c r="AF114" i="4" s="1"/>
  <c r="AG114" i="4" s="1"/>
  <c r="AH114" i="4" s="1"/>
  <c r="AI114" i="4" s="1"/>
  <c r="AJ114" i="4" s="1"/>
  <c r="AK114" i="4" s="1"/>
  <c r="AL114" i="4" s="1"/>
  <c r="AM114" i="4" s="1"/>
  <c r="AN114" i="4" s="1"/>
  <c r="AO114" i="4" s="1"/>
  <c r="AP114" i="4" s="1"/>
  <c r="AQ114" i="4" s="1"/>
  <c r="AR114" i="4" s="1"/>
  <c r="AS114" i="4" s="1"/>
  <c r="AT114" i="4" s="1"/>
  <c r="AU114" i="4" s="1"/>
  <c r="AV114" i="4" s="1"/>
  <c r="AW114" i="4" s="1"/>
  <c r="AX114" i="4" s="1"/>
  <c r="AY114" i="4" s="1"/>
  <c r="AZ114" i="4" s="1"/>
  <c r="BA114" i="4" s="1"/>
  <c r="BB114" i="4" s="1"/>
  <c r="D80" i="4"/>
  <c r="D191" i="4" s="1"/>
  <c r="E80" i="4"/>
  <c r="F80" i="4"/>
  <c r="F191" i="4" s="1"/>
  <c r="G80" i="4"/>
  <c r="G191" i="4" s="1"/>
  <c r="H80" i="4"/>
  <c r="H191" i="4" s="1"/>
  <c r="I80" i="4"/>
  <c r="J80" i="4"/>
  <c r="J191" i="4" s="1"/>
  <c r="K80" i="4"/>
  <c r="K191" i="4" s="1"/>
  <c r="L80" i="4"/>
  <c r="L191" i="4" s="1"/>
  <c r="M80" i="4"/>
  <c r="N80" i="4"/>
  <c r="N191" i="4" s="1"/>
  <c r="O80" i="4"/>
  <c r="O191" i="4" s="1"/>
  <c r="P80" i="4"/>
  <c r="P191" i="4" s="1"/>
  <c r="Q80" i="4"/>
  <c r="R80" i="4"/>
  <c r="R191" i="4" s="1"/>
  <c r="S80" i="4"/>
  <c r="S191" i="4" s="1"/>
  <c r="T80" i="4"/>
  <c r="T191" i="4" s="1"/>
  <c r="U80" i="4"/>
  <c r="V80" i="4"/>
  <c r="V191" i="4" s="1"/>
  <c r="W80" i="4"/>
  <c r="W191" i="4" s="1"/>
  <c r="Y80" i="4"/>
  <c r="Z80" i="4"/>
  <c r="AA80" i="4"/>
  <c r="AB80" i="4"/>
  <c r="AB191" i="4" s="1"/>
  <c r="AC80" i="4"/>
  <c r="AD80" i="4"/>
  <c r="AE80" i="4"/>
  <c r="AF80" i="4"/>
  <c r="AF191" i="4" s="1"/>
  <c r="AG80" i="4"/>
  <c r="AH80" i="4"/>
  <c r="AI80" i="4"/>
  <c r="AJ80" i="4"/>
  <c r="AJ191" i="4" s="1"/>
  <c r="AK80" i="4"/>
  <c r="AL80" i="4"/>
  <c r="AM80" i="4"/>
  <c r="AN80" i="4"/>
  <c r="AN191" i="4" s="1"/>
  <c r="AO80" i="4"/>
  <c r="AP80" i="4"/>
  <c r="AQ80" i="4"/>
  <c r="AR80" i="4"/>
  <c r="AR191" i="4" s="1"/>
  <c r="AS80" i="4"/>
  <c r="AT80" i="4"/>
  <c r="AU80" i="4"/>
  <c r="AV80" i="4"/>
  <c r="AV191" i="4" s="1"/>
  <c r="AW80" i="4"/>
  <c r="AX80" i="4"/>
  <c r="AY80" i="4"/>
  <c r="AZ80" i="4"/>
  <c r="AZ191" i="4" s="1"/>
  <c r="BA80" i="4"/>
  <c r="BB80" i="4"/>
  <c r="D81" i="4"/>
  <c r="E81" i="4"/>
  <c r="F81" i="4"/>
  <c r="G81" i="4"/>
  <c r="H81" i="4"/>
  <c r="I81" i="4"/>
  <c r="J81" i="4"/>
  <c r="K81" i="4"/>
  <c r="L81" i="4"/>
  <c r="M81" i="4"/>
  <c r="N81" i="4"/>
  <c r="O81" i="4"/>
  <c r="P81" i="4"/>
  <c r="Q81" i="4"/>
  <c r="R81" i="4"/>
  <c r="S81" i="4"/>
  <c r="T81" i="4"/>
  <c r="U81" i="4"/>
  <c r="V81" i="4"/>
  <c r="W81" i="4"/>
  <c r="X81" i="4"/>
  <c r="Z81" i="4"/>
  <c r="AA81" i="4"/>
  <c r="AA192" i="4" s="1"/>
  <c r="AB81" i="4"/>
  <c r="AC81" i="4"/>
  <c r="AD81" i="4"/>
  <c r="AE81" i="4"/>
  <c r="AE192" i="4" s="1"/>
  <c r="AF81" i="4"/>
  <c r="AG81" i="4"/>
  <c r="AH81" i="4"/>
  <c r="AI81" i="4"/>
  <c r="AI192" i="4" s="1"/>
  <c r="AJ81" i="4"/>
  <c r="AK81" i="4"/>
  <c r="AL81" i="4"/>
  <c r="AM81" i="4"/>
  <c r="AM192" i="4" s="1"/>
  <c r="AN81" i="4"/>
  <c r="AO81" i="4"/>
  <c r="AP81" i="4"/>
  <c r="AQ81" i="4"/>
  <c r="AQ192" i="4" s="1"/>
  <c r="AR81" i="4"/>
  <c r="AS81" i="4"/>
  <c r="AT81" i="4"/>
  <c r="AU81" i="4"/>
  <c r="AU192" i="4" s="1"/>
  <c r="AV81" i="4"/>
  <c r="AW81" i="4"/>
  <c r="AX81" i="4"/>
  <c r="AY81" i="4"/>
  <c r="AY192" i="4" s="1"/>
  <c r="AZ81" i="4"/>
  <c r="BA81" i="4"/>
  <c r="BB81" i="4"/>
  <c r="D82" i="4"/>
  <c r="D193" i="4" s="1"/>
  <c r="E82" i="4"/>
  <c r="F82" i="4"/>
  <c r="F193" i="4" s="1"/>
  <c r="G82" i="4"/>
  <c r="G193" i="4" s="1"/>
  <c r="H82" i="4"/>
  <c r="H193" i="4" s="1"/>
  <c r="I82" i="4"/>
  <c r="J82" i="4"/>
  <c r="J193" i="4" s="1"/>
  <c r="K82" i="4"/>
  <c r="K193" i="4" s="1"/>
  <c r="L82" i="4"/>
  <c r="L193" i="4" s="1"/>
  <c r="M82" i="4"/>
  <c r="N82" i="4"/>
  <c r="N193" i="4" s="1"/>
  <c r="O82" i="4"/>
  <c r="O193" i="4" s="1"/>
  <c r="P82" i="4"/>
  <c r="P193" i="4" s="1"/>
  <c r="Q82" i="4"/>
  <c r="R82" i="4"/>
  <c r="R193" i="4" s="1"/>
  <c r="S82" i="4"/>
  <c r="S193" i="4" s="1"/>
  <c r="T82" i="4"/>
  <c r="T193" i="4" s="1"/>
  <c r="U82" i="4"/>
  <c r="V82" i="4"/>
  <c r="V193" i="4" s="1"/>
  <c r="W82" i="4"/>
  <c r="W193" i="4" s="1"/>
  <c r="X82" i="4"/>
  <c r="X193" i="4" s="1"/>
  <c r="Y82" i="4"/>
  <c r="AA82" i="4"/>
  <c r="AB82" i="4"/>
  <c r="AB193" i="4" s="1"/>
  <c r="AC82" i="4"/>
  <c r="AD82" i="4"/>
  <c r="AE82" i="4"/>
  <c r="AF82" i="4"/>
  <c r="AF193" i="4" s="1"/>
  <c r="AG82" i="4"/>
  <c r="AH82" i="4"/>
  <c r="AI82" i="4"/>
  <c r="AJ82" i="4"/>
  <c r="AJ193" i="4" s="1"/>
  <c r="AK82" i="4"/>
  <c r="AL82" i="4"/>
  <c r="AM82" i="4"/>
  <c r="AN82" i="4"/>
  <c r="AN193" i="4" s="1"/>
  <c r="AO82" i="4"/>
  <c r="AP82" i="4"/>
  <c r="AQ82" i="4"/>
  <c r="AR82" i="4"/>
  <c r="AR193" i="4" s="1"/>
  <c r="AS82" i="4"/>
  <c r="AT82" i="4"/>
  <c r="AU82" i="4"/>
  <c r="AV82" i="4"/>
  <c r="AV193" i="4" s="1"/>
  <c r="AW82" i="4"/>
  <c r="AX82" i="4"/>
  <c r="AY82" i="4"/>
  <c r="AZ82" i="4"/>
  <c r="AZ193" i="4" s="1"/>
  <c r="BA82" i="4"/>
  <c r="BB82" i="4"/>
  <c r="D83" i="4"/>
  <c r="E83" i="4"/>
  <c r="F83" i="4"/>
  <c r="G83" i="4"/>
  <c r="H83" i="4"/>
  <c r="I83" i="4"/>
  <c r="J83" i="4"/>
  <c r="K83" i="4"/>
  <c r="L83" i="4"/>
  <c r="M83" i="4"/>
  <c r="N83" i="4"/>
  <c r="O83" i="4"/>
  <c r="P83" i="4"/>
  <c r="Q83" i="4"/>
  <c r="R83" i="4"/>
  <c r="S83" i="4"/>
  <c r="T83" i="4"/>
  <c r="U83" i="4"/>
  <c r="V83" i="4"/>
  <c r="W83" i="4"/>
  <c r="X83" i="4"/>
  <c r="Y83" i="4"/>
  <c r="Z83" i="4"/>
  <c r="AB83" i="4"/>
  <c r="AC83" i="4"/>
  <c r="AD83" i="4"/>
  <c r="AE83" i="4"/>
  <c r="AE194" i="4" s="1"/>
  <c r="AF83" i="4"/>
  <c r="AG83" i="4"/>
  <c r="AH83" i="4"/>
  <c r="AI83" i="4"/>
  <c r="AI194" i="4" s="1"/>
  <c r="AJ83" i="4"/>
  <c r="AK83" i="4"/>
  <c r="AL83" i="4"/>
  <c r="AM83" i="4"/>
  <c r="AM194" i="4" s="1"/>
  <c r="AN83" i="4"/>
  <c r="AO83" i="4"/>
  <c r="AP83" i="4"/>
  <c r="AQ83" i="4"/>
  <c r="AQ194" i="4" s="1"/>
  <c r="AR83" i="4"/>
  <c r="AS83" i="4"/>
  <c r="AT83" i="4"/>
  <c r="AU83" i="4"/>
  <c r="AU194" i="4" s="1"/>
  <c r="AV83" i="4"/>
  <c r="AW83" i="4"/>
  <c r="AX83" i="4"/>
  <c r="AY83" i="4"/>
  <c r="AY194" i="4" s="1"/>
  <c r="AZ83" i="4"/>
  <c r="BA83" i="4"/>
  <c r="BB83" i="4"/>
  <c r="D84" i="4"/>
  <c r="D195" i="4" s="1"/>
  <c r="E84" i="4"/>
  <c r="F84" i="4"/>
  <c r="F195" i="4" s="1"/>
  <c r="G84" i="4"/>
  <c r="G195" i="4" s="1"/>
  <c r="H84" i="4"/>
  <c r="H195" i="4" s="1"/>
  <c r="I84" i="4"/>
  <c r="J84" i="4"/>
  <c r="J195" i="4" s="1"/>
  <c r="K84" i="4"/>
  <c r="K195" i="4" s="1"/>
  <c r="L84" i="4"/>
  <c r="L195" i="4" s="1"/>
  <c r="M84" i="4"/>
  <c r="N84" i="4"/>
  <c r="N195" i="4" s="1"/>
  <c r="O84" i="4"/>
  <c r="O195" i="4" s="1"/>
  <c r="P84" i="4"/>
  <c r="P195" i="4" s="1"/>
  <c r="Q84" i="4"/>
  <c r="R84" i="4"/>
  <c r="R195" i="4" s="1"/>
  <c r="S84" i="4"/>
  <c r="S195" i="4" s="1"/>
  <c r="T84" i="4"/>
  <c r="T195" i="4" s="1"/>
  <c r="U84" i="4"/>
  <c r="V84" i="4"/>
  <c r="V195" i="4" s="1"/>
  <c r="W84" i="4"/>
  <c r="W195" i="4" s="1"/>
  <c r="X84" i="4"/>
  <c r="X195" i="4" s="1"/>
  <c r="Y84" i="4"/>
  <c r="Z84" i="4"/>
  <c r="Z195" i="4" s="1"/>
  <c r="AA84" i="4"/>
  <c r="AA195" i="4" s="1"/>
  <c r="AC84" i="4"/>
  <c r="AD84" i="4"/>
  <c r="AE84" i="4"/>
  <c r="AF84" i="4"/>
  <c r="AF195" i="4" s="1"/>
  <c r="AG84" i="4"/>
  <c r="AH84" i="4"/>
  <c r="AI84" i="4"/>
  <c r="AJ84" i="4"/>
  <c r="AJ195" i="4" s="1"/>
  <c r="AK84" i="4"/>
  <c r="AL84" i="4"/>
  <c r="AM84" i="4"/>
  <c r="AN84" i="4"/>
  <c r="AN195" i="4" s="1"/>
  <c r="AO84" i="4"/>
  <c r="AP84" i="4"/>
  <c r="AQ84" i="4"/>
  <c r="AR84" i="4"/>
  <c r="AR195" i="4" s="1"/>
  <c r="AS84" i="4"/>
  <c r="AS195" i="4" s="1"/>
  <c r="AT84" i="4"/>
  <c r="AU84" i="4"/>
  <c r="AV84" i="4"/>
  <c r="AV195" i="4" s="1"/>
  <c r="AW84" i="4"/>
  <c r="AW195" i="4" s="1"/>
  <c r="AX84" i="4"/>
  <c r="AY84" i="4"/>
  <c r="AZ84" i="4"/>
  <c r="AZ195" i="4" s="1"/>
  <c r="BA84" i="4"/>
  <c r="BA195" i="4" s="1"/>
  <c r="BB84" i="4"/>
  <c r="D85" i="4"/>
  <c r="E85" i="4"/>
  <c r="F85" i="4"/>
  <c r="F196" i="4" s="1"/>
  <c r="G85" i="4"/>
  <c r="H85" i="4"/>
  <c r="I85" i="4"/>
  <c r="J85" i="4"/>
  <c r="J196" i="4" s="1"/>
  <c r="K85" i="4"/>
  <c r="L85" i="4"/>
  <c r="M85" i="4"/>
  <c r="N85" i="4"/>
  <c r="N196" i="4" s="1"/>
  <c r="O85" i="4"/>
  <c r="P85" i="4"/>
  <c r="Q85" i="4"/>
  <c r="R85" i="4"/>
  <c r="R196" i="4" s="1"/>
  <c r="S85" i="4"/>
  <c r="T85" i="4"/>
  <c r="U85" i="4"/>
  <c r="V85" i="4"/>
  <c r="V196" i="4" s="1"/>
  <c r="W85" i="4"/>
  <c r="X85" i="4"/>
  <c r="Y85" i="4"/>
  <c r="Z85" i="4"/>
  <c r="Z196" i="4" s="1"/>
  <c r="AA85" i="4"/>
  <c r="AB85" i="4"/>
  <c r="AD85" i="4"/>
  <c r="AD196" i="4" s="1"/>
  <c r="AE85" i="4"/>
  <c r="AE196" i="4" s="1"/>
  <c r="AF85" i="4"/>
  <c r="AG85" i="4"/>
  <c r="AH85" i="4"/>
  <c r="AH196" i="4" s="1"/>
  <c r="AI85" i="4"/>
  <c r="AI196" i="4" s="1"/>
  <c r="AJ85" i="4"/>
  <c r="AK85" i="4"/>
  <c r="AL85" i="4"/>
  <c r="AL196" i="4" s="1"/>
  <c r="AM85" i="4"/>
  <c r="AM196" i="4" s="1"/>
  <c r="AN85" i="4"/>
  <c r="AO85" i="4"/>
  <c r="AP85" i="4"/>
  <c r="AP196" i="4" s="1"/>
  <c r="AQ85" i="4"/>
  <c r="AQ196" i="4" s="1"/>
  <c r="AR85" i="4"/>
  <c r="AS85" i="4"/>
  <c r="AT85" i="4"/>
  <c r="AT196" i="4" s="1"/>
  <c r="AU85" i="4"/>
  <c r="AU196" i="4" s="1"/>
  <c r="AV85" i="4"/>
  <c r="AW85" i="4"/>
  <c r="AX85" i="4"/>
  <c r="AX196" i="4" s="1"/>
  <c r="AY85" i="4"/>
  <c r="AY196" i="4" s="1"/>
  <c r="AZ85" i="4"/>
  <c r="BA85" i="4"/>
  <c r="BB85" i="4"/>
  <c r="BB196" i="4" s="1"/>
  <c r="D86" i="4"/>
  <c r="D197" i="4" s="1"/>
  <c r="E86" i="4"/>
  <c r="F86" i="4"/>
  <c r="F197" i="4" s="1"/>
  <c r="G86" i="4"/>
  <c r="G197" i="4" s="1"/>
  <c r="H86" i="4"/>
  <c r="H197" i="4" s="1"/>
  <c r="I86" i="4"/>
  <c r="J86" i="4"/>
  <c r="J197" i="4" s="1"/>
  <c r="K86" i="4"/>
  <c r="K197" i="4" s="1"/>
  <c r="L86" i="4"/>
  <c r="L197" i="4" s="1"/>
  <c r="M86" i="4"/>
  <c r="N86" i="4"/>
  <c r="N197" i="4" s="1"/>
  <c r="O86" i="4"/>
  <c r="O197" i="4" s="1"/>
  <c r="P86" i="4"/>
  <c r="P197" i="4" s="1"/>
  <c r="Q86" i="4"/>
  <c r="R86" i="4"/>
  <c r="R197" i="4" s="1"/>
  <c r="S86" i="4"/>
  <c r="S197" i="4" s="1"/>
  <c r="T86" i="4"/>
  <c r="T197" i="4" s="1"/>
  <c r="U86" i="4"/>
  <c r="V86" i="4"/>
  <c r="V197" i="4" s="1"/>
  <c r="W86" i="4"/>
  <c r="W197" i="4" s="1"/>
  <c r="X86" i="4"/>
  <c r="X197" i="4" s="1"/>
  <c r="Y86" i="4"/>
  <c r="Z86" i="4"/>
  <c r="Z197" i="4" s="1"/>
  <c r="AA86" i="4"/>
  <c r="AA197" i="4" s="1"/>
  <c r="AB86" i="4"/>
  <c r="AB197" i="4" s="1"/>
  <c r="AC86" i="4"/>
  <c r="AE86" i="4"/>
  <c r="AF86" i="4"/>
  <c r="AF197" i="4" s="1"/>
  <c r="AG86" i="4"/>
  <c r="AG197" i="4" s="1"/>
  <c r="AH86" i="4"/>
  <c r="AI86" i="4"/>
  <c r="AJ86" i="4"/>
  <c r="AJ197" i="4" s="1"/>
  <c r="AK86" i="4"/>
  <c r="AK197" i="4" s="1"/>
  <c r="AL86" i="4"/>
  <c r="AM86" i="4"/>
  <c r="AN86" i="4"/>
  <c r="AN197" i="4" s="1"/>
  <c r="AO86" i="4"/>
  <c r="AO197" i="4" s="1"/>
  <c r="AP86" i="4"/>
  <c r="AQ86" i="4"/>
  <c r="AR86" i="4"/>
  <c r="AR197" i="4" s="1"/>
  <c r="AS86" i="4"/>
  <c r="AS197" i="4" s="1"/>
  <c r="AT86" i="4"/>
  <c r="AU86" i="4"/>
  <c r="AV86" i="4"/>
  <c r="AV197" i="4" s="1"/>
  <c r="AW86" i="4"/>
  <c r="AW197" i="4" s="1"/>
  <c r="AX86" i="4"/>
  <c r="AY86" i="4"/>
  <c r="AZ86" i="4"/>
  <c r="AZ197" i="4" s="1"/>
  <c r="BA86" i="4"/>
  <c r="BA197" i="4" s="1"/>
  <c r="BB86" i="4"/>
  <c r="D87" i="4"/>
  <c r="E87" i="4"/>
  <c r="F87" i="4"/>
  <c r="F198" i="4" s="1"/>
  <c r="G87" i="4"/>
  <c r="H87" i="4"/>
  <c r="I87" i="4"/>
  <c r="J87" i="4"/>
  <c r="J198" i="4" s="1"/>
  <c r="K87" i="4"/>
  <c r="L87" i="4"/>
  <c r="M87" i="4"/>
  <c r="N87" i="4"/>
  <c r="N198" i="4" s="1"/>
  <c r="O87" i="4"/>
  <c r="P87" i="4"/>
  <c r="Q87" i="4"/>
  <c r="R87" i="4"/>
  <c r="R198" i="4" s="1"/>
  <c r="S87" i="4"/>
  <c r="T87" i="4"/>
  <c r="U87" i="4"/>
  <c r="V87" i="4"/>
  <c r="V198" i="4" s="1"/>
  <c r="W87" i="4"/>
  <c r="X87" i="4"/>
  <c r="Y87" i="4"/>
  <c r="Z87" i="4"/>
  <c r="Z198" i="4" s="1"/>
  <c r="AA87" i="4"/>
  <c r="AB87" i="4"/>
  <c r="AC87" i="4"/>
  <c r="AD87" i="4"/>
  <c r="AD198" i="4" s="1"/>
  <c r="AH87" i="4"/>
  <c r="AI87" i="4"/>
  <c r="AJ87" i="4"/>
  <c r="AJ198" i="4" s="1"/>
  <c r="AK87" i="4"/>
  <c r="AK198" i="4" s="1"/>
  <c r="AL87" i="4"/>
  <c r="AM87" i="4"/>
  <c r="AN87" i="4"/>
  <c r="AN198" i="4" s="1"/>
  <c r="AO87" i="4"/>
  <c r="AO198" i="4" s="1"/>
  <c r="AP87" i="4"/>
  <c r="AQ87" i="4"/>
  <c r="AR87" i="4"/>
  <c r="AR198" i="4" s="1"/>
  <c r="AS87" i="4"/>
  <c r="AS198" i="4" s="1"/>
  <c r="AT87" i="4"/>
  <c r="AU87" i="4"/>
  <c r="AV87" i="4"/>
  <c r="AV198" i="4" s="1"/>
  <c r="AW87" i="4"/>
  <c r="AW198" i="4" s="1"/>
  <c r="AX87" i="4"/>
  <c r="AY87" i="4"/>
  <c r="AZ87" i="4"/>
  <c r="AZ198" i="4" s="1"/>
  <c r="BA87" i="4"/>
  <c r="BA198" i="4" s="1"/>
  <c r="BB87" i="4"/>
  <c r="D88" i="4"/>
  <c r="E88" i="4"/>
  <c r="F88" i="4"/>
  <c r="F199" i="4" s="1"/>
  <c r="G88" i="4"/>
  <c r="H88" i="4"/>
  <c r="I88" i="4"/>
  <c r="J88" i="4"/>
  <c r="J199" i="4" s="1"/>
  <c r="K88" i="4"/>
  <c r="L88" i="4"/>
  <c r="M88" i="4"/>
  <c r="N88" i="4"/>
  <c r="N199" i="4" s="1"/>
  <c r="O88" i="4"/>
  <c r="P88" i="4"/>
  <c r="Q88" i="4"/>
  <c r="R88" i="4"/>
  <c r="R199" i="4" s="1"/>
  <c r="S88" i="4"/>
  <c r="T88" i="4"/>
  <c r="U88" i="4"/>
  <c r="V88" i="4"/>
  <c r="V199" i="4" s="1"/>
  <c r="W88" i="4"/>
  <c r="X88" i="4"/>
  <c r="Y88" i="4"/>
  <c r="Z88" i="4"/>
  <c r="Z199" i="4" s="1"/>
  <c r="AA88" i="4"/>
  <c r="AB88" i="4"/>
  <c r="AC88" i="4"/>
  <c r="AD88" i="4"/>
  <c r="AD199" i="4" s="1"/>
  <c r="AE88" i="4"/>
  <c r="AG88" i="4"/>
  <c r="AH88" i="4"/>
  <c r="AH199" i="4" s="1"/>
  <c r="AI88" i="4"/>
  <c r="AI199" i="4" s="1"/>
  <c r="AJ88" i="4"/>
  <c r="AK88" i="4"/>
  <c r="AL88" i="4"/>
  <c r="AL199" i="4" s="1"/>
  <c r="AM88" i="4"/>
  <c r="AM199" i="4" s="1"/>
  <c r="AN88" i="4"/>
  <c r="AO88" i="4"/>
  <c r="AP88" i="4"/>
  <c r="AP199" i="4" s="1"/>
  <c r="AQ88" i="4"/>
  <c r="AQ199" i="4" s="1"/>
  <c r="AR88" i="4"/>
  <c r="AS88" i="4"/>
  <c r="AT88" i="4"/>
  <c r="AT199" i="4" s="1"/>
  <c r="AU88" i="4"/>
  <c r="AU199" i="4" s="1"/>
  <c r="AV88" i="4"/>
  <c r="AW88" i="4"/>
  <c r="AX88" i="4"/>
  <c r="AX199" i="4" s="1"/>
  <c r="AY88" i="4"/>
  <c r="AY199" i="4" s="1"/>
  <c r="AZ88" i="4"/>
  <c r="BA88" i="4"/>
  <c r="BB88" i="4"/>
  <c r="BB199" i="4" s="1"/>
  <c r="D89" i="4"/>
  <c r="D200" i="4" s="1"/>
  <c r="E89" i="4"/>
  <c r="F89" i="4"/>
  <c r="F200" i="4" s="1"/>
  <c r="G89" i="4"/>
  <c r="G200" i="4" s="1"/>
  <c r="H89" i="4"/>
  <c r="H200" i="4" s="1"/>
  <c r="I89" i="4"/>
  <c r="J89" i="4"/>
  <c r="J200" i="4" s="1"/>
  <c r="K89" i="4"/>
  <c r="K200" i="4" s="1"/>
  <c r="L89" i="4"/>
  <c r="L200" i="4" s="1"/>
  <c r="M89" i="4"/>
  <c r="N89" i="4"/>
  <c r="N200" i="4" s="1"/>
  <c r="O89" i="4"/>
  <c r="O200" i="4" s="1"/>
  <c r="P89" i="4"/>
  <c r="P200" i="4" s="1"/>
  <c r="Q89" i="4"/>
  <c r="R89" i="4"/>
  <c r="R200" i="4" s="1"/>
  <c r="S89" i="4"/>
  <c r="S200" i="4" s="1"/>
  <c r="T89" i="4"/>
  <c r="T200" i="4" s="1"/>
  <c r="U89" i="4"/>
  <c r="V89" i="4"/>
  <c r="V200" i="4" s="1"/>
  <c r="W89" i="4"/>
  <c r="W200" i="4" s="1"/>
  <c r="X89" i="4"/>
  <c r="X200" i="4" s="1"/>
  <c r="Y89" i="4"/>
  <c r="Z89" i="4"/>
  <c r="Z200" i="4" s="1"/>
  <c r="AA89" i="4"/>
  <c r="AA200" i="4" s="1"/>
  <c r="AB89" i="4"/>
  <c r="AB200" i="4" s="1"/>
  <c r="AC89" i="4"/>
  <c r="AD89" i="4"/>
  <c r="AD200" i="4" s="1"/>
  <c r="AE89" i="4"/>
  <c r="AE200" i="4" s="1"/>
  <c r="AF89" i="4"/>
  <c r="AF200" i="4" s="1"/>
  <c r="AH89" i="4"/>
  <c r="AI89" i="4"/>
  <c r="AJ89" i="4"/>
  <c r="AJ200" i="4" s="1"/>
  <c r="AK89" i="4"/>
  <c r="AK200" i="4" s="1"/>
  <c r="AL89" i="4"/>
  <c r="AM89" i="4"/>
  <c r="AN89" i="4"/>
  <c r="AN200" i="4" s="1"/>
  <c r="AO89" i="4"/>
  <c r="AO200" i="4" s="1"/>
  <c r="AP89" i="4"/>
  <c r="AQ89" i="4"/>
  <c r="AR89" i="4"/>
  <c r="AR200" i="4" s="1"/>
  <c r="AS89" i="4"/>
  <c r="AS200" i="4" s="1"/>
  <c r="AT89" i="4"/>
  <c r="AU89" i="4"/>
  <c r="AV89" i="4"/>
  <c r="AV200" i="4" s="1"/>
  <c r="AW89" i="4"/>
  <c r="AW200" i="4" s="1"/>
  <c r="AX89" i="4"/>
  <c r="AY89" i="4"/>
  <c r="AZ89" i="4"/>
  <c r="AZ200" i="4" s="1"/>
  <c r="BA89" i="4"/>
  <c r="BA200" i="4" s="1"/>
  <c r="BB89" i="4"/>
  <c r="D90" i="4"/>
  <c r="E90" i="4"/>
  <c r="F90" i="4"/>
  <c r="F201" i="4" s="1"/>
  <c r="G90" i="4"/>
  <c r="H90" i="4"/>
  <c r="I90" i="4"/>
  <c r="J90" i="4"/>
  <c r="J201" i="4" s="1"/>
  <c r="K90" i="4"/>
  <c r="L90" i="4"/>
  <c r="M90" i="4"/>
  <c r="N90" i="4"/>
  <c r="N201" i="4" s="1"/>
  <c r="O90" i="4"/>
  <c r="P90" i="4"/>
  <c r="Q90" i="4"/>
  <c r="R90" i="4"/>
  <c r="R201" i="4" s="1"/>
  <c r="S90" i="4"/>
  <c r="T90" i="4"/>
  <c r="U90" i="4"/>
  <c r="V90" i="4"/>
  <c r="V201" i="4" s="1"/>
  <c r="W90" i="4"/>
  <c r="X90" i="4"/>
  <c r="Y90" i="4"/>
  <c r="Z90" i="4"/>
  <c r="Z201" i="4" s="1"/>
  <c r="AA90" i="4"/>
  <c r="AB90" i="4"/>
  <c r="AC90" i="4"/>
  <c r="AD90" i="4"/>
  <c r="AD201" i="4" s="1"/>
  <c r="AE90" i="4"/>
  <c r="AF90" i="4"/>
  <c r="AG90" i="4"/>
  <c r="AI90" i="4"/>
  <c r="AI201" i="4" s="1"/>
  <c r="AJ90" i="4"/>
  <c r="AK90" i="4"/>
  <c r="AL90" i="4"/>
  <c r="AL201" i="4" s="1"/>
  <c r="AM90" i="4"/>
  <c r="AM201" i="4" s="1"/>
  <c r="AN90" i="4"/>
  <c r="AO90" i="4"/>
  <c r="AP90" i="4"/>
  <c r="AP201" i="4" s="1"/>
  <c r="AQ90" i="4"/>
  <c r="AQ201" i="4" s="1"/>
  <c r="AR90" i="4"/>
  <c r="AS90" i="4"/>
  <c r="AT90" i="4"/>
  <c r="AT201" i="4" s="1"/>
  <c r="AU90" i="4"/>
  <c r="AU201" i="4" s="1"/>
  <c r="AV90" i="4"/>
  <c r="AW90" i="4"/>
  <c r="AX90" i="4"/>
  <c r="AX201" i="4" s="1"/>
  <c r="AY90" i="4"/>
  <c r="AY201" i="4" s="1"/>
  <c r="AZ90" i="4"/>
  <c r="BA90" i="4"/>
  <c r="BB90" i="4"/>
  <c r="BB201" i="4" s="1"/>
  <c r="D91" i="4"/>
  <c r="D202" i="4" s="1"/>
  <c r="E91" i="4"/>
  <c r="F91" i="4"/>
  <c r="F202" i="4" s="1"/>
  <c r="G91" i="4"/>
  <c r="G202" i="4" s="1"/>
  <c r="H91" i="4"/>
  <c r="H202" i="4" s="1"/>
  <c r="I91" i="4"/>
  <c r="J91" i="4"/>
  <c r="J202" i="4" s="1"/>
  <c r="K91" i="4"/>
  <c r="K202" i="4" s="1"/>
  <c r="L91" i="4"/>
  <c r="L202" i="4" s="1"/>
  <c r="M91" i="4"/>
  <c r="N91" i="4"/>
  <c r="N202" i="4" s="1"/>
  <c r="O91" i="4"/>
  <c r="O202" i="4" s="1"/>
  <c r="P91" i="4"/>
  <c r="P202" i="4" s="1"/>
  <c r="Q91" i="4"/>
  <c r="R91" i="4"/>
  <c r="R202" i="4" s="1"/>
  <c r="S91" i="4"/>
  <c r="S202" i="4" s="1"/>
  <c r="T91" i="4"/>
  <c r="T202" i="4" s="1"/>
  <c r="U91" i="4"/>
  <c r="V91" i="4"/>
  <c r="V202" i="4" s="1"/>
  <c r="W91" i="4"/>
  <c r="W202" i="4" s="1"/>
  <c r="X91" i="4"/>
  <c r="X202" i="4" s="1"/>
  <c r="Y91" i="4"/>
  <c r="Z91" i="4"/>
  <c r="Z202" i="4" s="1"/>
  <c r="AA91" i="4"/>
  <c r="AA202" i="4" s="1"/>
  <c r="AB91" i="4"/>
  <c r="AB202" i="4" s="1"/>
  <c r="AC91" i="4"/>
  <c r="AD91" i="4"/>
  <c r="AD202" i="4" s="1"/>
  <c r="AE91" i="4"/>
  <c r="AE202" i="4" s="1"/>
  <c r="AF91" i="4"/>
  <c r="AF202" i="4" s="1"/>
  <c r="AG91" i="4"/>
  <c r="AH91" i="4"/>
  <c r="AH202" i="4" s="1"/>
  <c r="AJ91" i="4"/>
  <c r="AJ202" i="4" s="1"/>
  <c r="AK91" i="4"/>
  <c r="AK202" i="4" s="1"/>
  <c r="AL91" i="4"/>
  <c r="AM91" i="4"/>
  <c r="AN91" i="4"/>
  <c r="AN202" i="4" s="1"/>
  <c r="AO91" i="4"/>
  <c r="AO202" i="4" s="1"/>
  <c r="AP91" i="4"/>
  <c r="AQ91" i="4"/>
  <c r="AR91" i="4"/>
  <c r="AR202" i="4" s="1"/>
  <c r="AS91" i="4"/>
  <c r="AS202" i="4" s="1"/>
  <c r="AT91" i="4"/>
  <c r="AU91" i="4"/>
  <c r="AV91" i="4"/>
  <c r="AV202" i="4" s="1"/>
  <c r="AW91" i="4"/>
  <c r="AW202" i="4" s="1"/>
  <c r="AX91" i="4"/>
  <c r="AY91" i="4"/>
  <c r="AZ91" i="4"/>
  <c r="AZ202" i="4" s="1"/>
  <c r="BA91" i="4"/>
  <c r="BA202" i="4" s="1"/>
  <c r="BB91" i="4"/>
  <c r="D92" i="4"/>
  <c r="E92" i="4"/>
  <c r="F92" i="4"/>
  <c r="F203" i="4" s="1"/>
  <c r="G92" i="4"/>
  <c r="H92" i="4"/>
  <c r="I92" i="4"/>
  <c r="J92" i="4"/>
  <c r="J203" i="4" s="1"/>
  <c r="K92" i="4"/>
  <c r="L92" i="4"/>
  <c r="M92" i="4"/>
  <c r="N92" i="4"/>
  <c r="N203" i="4" s="1"/>
  <c r="O92" i="4"/>
  <c r="P92" i="4"/>
  <c r="Q92" i="4"/>
  <c r="R92" i="4"/>
  <c r="R203" i="4" s="1"/>
  <c r="S92" i="4"/>
  <c r="T92" i="4"/>
  <c r="U92" i="4"/>
  <c r="V92" i="4"/>
  <c r="V203" i="4" s="1"/>
  <c r="W92" i="4"/>
  <c r="X92" i="4"/>
  <c r="Y92" i="4"/>
  <c r="Z92" i="4"/>
  <c r="Z203" i="4" s="1"/>
  <c r="AA92" i="4"/>
  <c r="AB92" i="4"/>
  <c r="AC92" i="4"/>
  <c r="AD92" i="4"/>
  <c r="AD203" i="4" s="1"/>
  <c r="AE92" i="4"/>
  <c r="AF92" i="4"/>
  <c r="AG92" i="4"/>
  <c r="AH92" i="4"/>
  <c r="AH203" i="4" s="1"/>
  <c r="AI92" i="4"/>
  <c r="AK92" i="4"/>
  <c r="AL92" i="4"/>
  <c r="AL203" i="4" s="1"/>
  <c r="AM92" i="4"/>
  <c r="AM203" i="4" s="1"/>
  <c r="AN92" i="4"/>
  <c r="AO92" i="4"/>
  <c r="AP92" i="4"/>
  <c r="AP203" i="4" s="1"/>
  <c r="AQ92" i="4"/>
  <c r="AQ203" i="4" s="1"/>
  <c r="AR92" i="4"/>
  <c r="AS92" i="4"/>
  <c r="AT92" i="4"/>
  <c r="AT203" i="4" s="1"/>
  <c r="AU92" i="4"/>
  <c r="AU203" i="4" s="1"/>
  <c r="AV92" i="4"/>
  <c r="AW92" i="4"/>
  <c r="AX92" i="4"/>
  <c r="AX203" i="4" s="1"/>
  <c r="AY92" i="4"/>
  <c r="AY203" i="4" s="1"/>
  <c r="AZ92" i="4"/>
  <c r="BA92" i="4"/>
  <c r="BB92" i="4"/>
  <c r="BB203" i="4" s="1"/>
  <c r="D93" i="4"/>
  <c r="D204" i="4" s="1"/>
  <c r="E93" i="4"/>
  <c r="F93" i="4"/>
  <c r="F204" i="4" s="1"/>
  <c r="G93" i="4"/>
  <c r="G204" i="4" s="1"/>
  <c r="H93" i="4"/>
  <c r="H204" i="4" s="1"/>
  <c r="I93" i="4"/>
  <c r="J93" i="4"/>
  <c r="J204" i="4" s="1"/>
  <c r="K93" i="4"/>
  <c r="K204" i="4" s="1"/>
  <c r="L93" i="4"/>
  <c r="L204" i="4" s="1"/>
  <c r="M93" i="4"/>
  <c r="N93" i="4"/>
  <c r="N204" i="4" s="1"/>
  <c r="O93" i="4"/>
  <c r="O204" i="4" s="1"/>
  <c r="P93" i="4"/>
  <c r="P204" i="4" s="1"/>
  <c r="Q93" i="4"/>
  <c r="R93" i="4"/>
  <c r="R204" i="4" s="1"/>
  <c r="S93" i="4"/>
  <c r="S204" i="4" s="1"/>
  <c r="T93" i="4"/>
  <c r="T204" i="4" s="1"/>
  <c r="U93" i="4"/>
  <c r="V93" i="4"/>
  <c r="V204" i="4" s="1"/>
  <c r="W93" i="4"/>
  <c r="W204" i="4" s="1"/>
  <c r="X93" i="4"/>
  <c r="X204" i="4" s="1"/>
  <c r="Y93" i="4"/>
  <c r="Z93" i="4"/>
  <c r="Z204" i="4" s="1"/>
  <c r="AA93" i="4"/>
  <c r="AA204" i="4" s="1"/>
  <c r="AB93" i="4"/>
  <c r="AB204" i="4" s="1"/>
  <c r="AC93" i="4"/>
  <c r="AD93" i="4"/>
  <c r="AD204" i="4" s="1"/>
  <c r="AE93" i="4"/>
  <c r="AE204" i="4" s="1"/>
  <c r="AF93" i="4"/>
  <c r="AF204" i="4" s="1"/>
  <c r="AG93" i="4"/>
  <c r="AH93" i="4"/>
  <c r="AH204" i="4" s="1"/>
  <c r="AI93" i="4"/>
  <c r="AI204" i="4" s="1"/>
  <c r="AJ93" i="4"/>
  <c r="AJ204" i="4" s="1"/>
  <c r="AL93" i="4"/>
  <c r="AM93" i="4"/>
  <c r="AN93" i="4"/>
  <c r="AN204" i="4" s="1"/>
  <c r="AO93" i="4"/>
  <c r="AO204" i="4" s="1"/>
  <c r="AP93" i="4"/>
  <c r="AQ93" i="4"/>
  <c r="AR93" i="4"/>
  <c r="AR204" i="4" s="1"/>
  <c r="AS93" i="4"/>
  <c r="AS204" i="4" s="1"/>
  <c r="AT93" i="4"/>
  <c r="AU93" i="4"/>
  <c r="AV93" i="4"/>
  <c r="AV204" i="4" s="1"/>
  <c r="AW93" i="4"/>
  <c r="AW204" i="4" s="1"/>
  <c r="AX93" i="4"/>
  <c r="AY93" i="4"/>
  <c r="AZ93" i="4"/>
  <c r="AZ204" i="4" s="1"/>
  <c r="BA93" i="4"/>
  <c r="BA204" i="4" s="1"/>
  <c r="BB93" i="4"/>
  <c r="D94" i="4"/>
  <c r="E94" i="4"/>
  <c r="F94" i="4"/>
  <c r="F205" i="4" s="1"/>
  <c r="G94" i="4"/>
  <c r="H94" i="4"/>
  <c r="I94" i="4"/>
  <c r="J94" i="4"/>
  <c r="J205" i="4" s="1"/>
  <c r="K94" i="4"/>
  <c r="L94" i="4"/>
  <c r="M94" i="4"/>
  <c r="N94" i="4"/>
  <c r="N205" i="4" s="1"/>
  <c r="O94" i="4"/>
  <c r="P94" i="4"/>
  <c r="Q94" i="4"/>
  <c r="R94" i="4"/>
  <c r="R205" i="4" s="1"/>
  <c r="S94" i="4"/>
  <c r="T94" i="4"/>
  <c r="U94" i="4"/>
  <c r="V94" i="4"/>
  <c r="V205" i="4" s="1"/>
  <c r="W94" i="4"/>
  <c r="X94" i="4"/>
  <c r="Y94" i="4"/>
  <c r="Z94" i="4"/>
  <c r="Z205" i="4" s="1"/>
  <c r="AA94" i="4"/>
  <c r="AB94" i="4"/>
  <c r="AC94" i="4"/>
  <c r="AD94" i="4"/>
  <c r="AD205" i="4" s="1"/>
  <c r="AE94" i="4"/>
  <c r="AF94" i="4"/>
  <c r="AG94" i="4"/>
  <c r="AH94" i="4"/>
  <c r="AH205" i="4" s="1"/>
  <c r="AI94" i="4"/>
  <c r="AJ94" i="4"/>
  <c r="AK94" i="4"/>
  <c r="AM94" i="4"/>
  <c r="AM205" i="4" s="1"/>
  <c r="AN94" i="4"/>
  <c r="AO94" i="4"/>
  <c r="AP94" i="4"/>
  <c r="AP205" i="4" s="1"/>
  <c r="AQ94" i="4"/>
  <c r="AQ205" i="4" s="1"/>
  <c r="AR94" i="4"/>
  <c r="AS94" i="4"/>
  <c r="AT94" i="4"/>
  <c r="AT205" i="4" s="1"/>
  <c r="AU94" i="4"/>
  <c r="AU205" i="4" s="1"/>
  <c r="AV94" i="4"/>
  <c r="AW94" i="4"/>
  <c r="AX94" i="4"/>
  <c r="AX205" i="4" s="1"/>
  <c r="AY94" i="4"/>
  <c r="AY205" i="4" s="1"/>
  <c r="AZ94" i="4"/>
  <c r="BA94" i="4"/>
  <c r="BB94" i="4"/>
  <c r="BB205" i="4" s="1"/>
  <c r="D95" i="4"/>
  <c r="D206" i="4" s="1"/>
  <c r="E95" i="4"/>
  <c r="F95" i="4"/>
  <c r="F206" i="4" s="1"/>
  <c r="G95" i="4"/>
  <c r="G206" i="4" s="1"/>
  <c r="H95" i="4"/>
  <c r="H206" i="4" s="1"/>
  <c r="I95" i="4"/>
  <c r="J95" i="4"/>
  <c r="J206" i="4" s="1"/>
  <c r="K95" i="4"/>
  <c r="K206" i="4" s="1"/>
  <c r="L95" i="4"/>
  <c r="L206" i="4" s="1"/>
  <c r="M95" i="4"/>
  <c r="N95" i="4"/>
  <c r="N206" i="4" s="1"/>
  <c r="O95" i="4"/>
  <c r="O206" i="4" s="1"/>
  <c r="P95" i="4"/>
  <c r="P206" i="4" s="1"/>
  <c r="Q95" i="4"/>
  <c r="R95" i="4"/>
  <c r="R206" i="4" s="1"/>
  <c r="S95" i="4"/>
  <c r="S206" i="4" s="1"/>
  <c r="T95" i="4"/>
  <c r="T206" i="4" s="1"/>
  <c r="U95" i="4"/>
  <c r="V95" i="4"/>
  <c r="V206" i="4" s="1"/>
  <c r="W95" i="4"/>
  <c r="W206" i="4" s="1"/>
  <c r="X95" i="4"/>
  <c r="X206" i="4" s="1"/>
  <c r="Y95" i="4"/>
  <c r="Z95" i="4"/>
  <c r="Z206" i="4" s="1"/>
  <c r="AA95" i="4"/>
  <c r="AA206" i="4" s="1"/>
  <c r="AB95" i="4"/>
  <c r="AB206" i="4" s="1"/>
  <c r="AC95" i="4"/>
  <c r="AD95" i="4"/>
  <c r="AD206" i="4" s="1"/>
  <c r="AE95" i="4"/>
  <c r="AE206" i="4" s="1"/>
  <c r="AF95" i="4"/>
  <c r="AF206" i="4" s="1"/>
  <c r="AG95" i="4"/>
  <c r="AH95" i="4"/>
  <c r="AH206" i="4" s="1"/>
  <c r="AI95" i="4"/>
  <c r="AI206" i="4" s="1"/>
  <c r="AJ95" i="4"/>
  <c r="AJ206" i="4" s="1"/>
  <c r="AK95" i="4"/>
  <c r="AL95" i="4"/>
  <c r="AL206" i="4" s="1"/>
  <c r="AN95" i="4"/>
  <c r="AN206" i="4" s="1"/>
  <c r="AO95" i="4"/>
  <c r="AO206" i="4" s="1"/>
  <c r="AP95" i="4"/>
  <c r="AQ95" i="4"/>
  <c r="AR95" i="4"/>
  <c r="AR206" i="4" s="1"/>
  <c r="AS95" i="4"/>
  <c r="AS206" i="4" s="1"/>
  <c r="AT95" i="4"/>
  <c r="AU95" i="4"/>
  <c r="AV95" i="4"/>
  <c r="AV206" i="4" s="1"/>
  <c r="AW95" i="4"/>
  <c r="AW206" i="4" s="1"/>
  <c r="AX95" i="4"/>
  <c r="AY95" i="4"/>
  <c r="AZ95" i="4"/>
  <c r="AZ206" i="4" s="1"/>
  <c r="BA95" i="4"/>
  <c r="BA206" i="4" s="1"/>
  <c r="BB95" i="4"/>
  <c r="D96" i="4"/>
  <c r="E96" i="4"/>
  <c r="F96" i="4"/>
  <c r="F207" i="4" s="1"/>
  <c r="G96" i="4"/>
  <c r="H96" i="4"/>
  <c r="I96" i="4"/>
  <c r="J96" i="4"/>
  <c r="J207" i="4" s="1"/>
  <c r="K96" i="4"/>
  <c r="L96" i="4"/>
  <c r="M96" i="4"/>
  <c r="N96" i="4"/>
  <c r="N207" i="4" s="1"/>
  <c r="O96" i="4"/>
  <c r="P96" i="4"/>
  <c r="Q96" i="4"/>
  <c r="R96" i="4"/>
  <c r="R207" i="4" s="1"/>
  <c r="S96" i="4"/>
  <c r="T96" i="4"/>
  <c r="U96" i="4"/>
  <c r="V96" i="4"/>
  <c r="V207" i="4" s="1"/>
  <c r="W96" i="4"/>
  <c r="X96" i="4"/>
  <c r="Y96" i="4"/>
  <c r="Z96" i="4"/>
  <c r="Z207" i="4" s="1"/>
  <c r="AA96" i="4"/>
  <c r="AB96" i="4"/>
  <c r="AC96" i="4"/>
  <c r="AD96" i="4"/>
  <c r="AD207" i="4" s="1"/>
  <c r="AE96" i="4"/>
  <c r="AF96" i="4"/>
  <c r="AG96" i="4"/>
  <c r="AH96" i="4"/>
  <c r="AH207" i="4" s="1"/>
  <c r="AI96" i="4"/>
  <c r="AJ96" i="4"/>
  <c r="AK96" i="4"/>
  <c r="AL96" i="4"/>
  <c r="AL207" i="4" s="1"/>
  <c r="AM96" i="4"/>
  <c r="AO96" i="4"/>
  <c r="AP96" i="4"/>
  <c r="AP207" i="4" s="1"/>
  <c r="AQ96" i="4"/>
  <c r="AQ207" i="4" s="1"/>
  <c r="AR96" i="4"/>
  <c r="AS96" i="4"/>
  <c r="AT96" i="4"/>
  <c r="AT207" i="4" s="1"/>
  <c r="AU96" i="4"/>
  <c r="AU207" i="4" s="1"/>
  <c r="AV96" i="4"/>
  <c r="AW96" i="4"/>
  <c r="AX96" i="4"/>
  <c r="AX207" i="4" s="1"/>
  <c r="AY96" i="4"/>
  <c r="AY207" i="4" s="1"/>
  <c r="AZ96" i="4"/>
  <c r="BA96" i="4"/>
  <c r="BB96" i="4"/>
  <c r="BB207" i="4" s="1"/>
  <c r="D97" i="4"/>
  <c r="D208" i="4" s="1"/>
  <c r="E97" i="4"/>
  <c r="F97" i="4"/>
  <c r="F208" i="4" s="1"/>
  <c r="G97" i="4"/>
  <c r="G208" i="4" s="1"/>
  <c r="H97" i="4"/>
  <c r="H208" i="4" s="1"/>
  <c r="I97" i="4"/>
  <c r="J97" i="4"/>
  <c r="J208" i="4" s="1"/>
  <c r="K97" i="4"/>
  <c r="K208" i="4" s="1"/>
  <c r="L97" i="4"/>
  <c r="L208" i="4" s="1"/>
  <c r="M97" i="4"/>
  <c r="N97" i="4"/>
  <c r="N208" i="4" s="1"/>
  <c r="O97" i="4"/>
  <c r="O208" i="4" s="1"/>
  <c r="P97" i="4"/>
  <c r="P208" i="4" s="1"/>
  <c r="Q97" i="4"/>
  <c r="R97" i="4"/>
  <c r="R208" i="4" s="1"/>
  <c r="S97" i="4"/>
  <c r="S208" i="4" s="1"/>
  <c r="T97" i="4"/>
  <c r="T208" i="4" s="1"/>
  <c r="U97" i="4"/>
  <c r="V97" i="4"/>
  <c r="V208" i="4" s="1"/>
  <c r="W97" i="4"/>
  <c r="W208" i="4" s="1"/>
  <c r="X97" i="4"/>
  <c r="X208" i="4" s="1"/>
  <c r="Y97" i="4"/>
  <c r="Z97" i="4"/>
  <c r="Z208" i="4" s="1"/>
  <c r="AA97" i="4"/>
  <c r="AA208" i="4" s="1"/>
  <c r="AB97" i="4"/>
  <c r="AB208" i="4" s="1"/>
  <c r="AC97" i="4"/>
  <c r="AD97" i="4"/>
  <c r="AD208" i="4" s="1"/>
  <c r="AE97" i="4"/>
  <c r="AE208" i="4" s="1"/>
  <c r="AF97" i="4"/>
  <c r="AF208" i="4" s="1"/>
  <c r="AG97" i="4"/>
  <c r="AH97" i="4"/>
  <c r="AH208" i="4" s="1"/>
  <c r="AI97" i="4"/>
  <c r="AI208" i="4" s="1"/>
  <c r="AJ97" i="4"/>
  <c r="AJ208" i="4" s="1"/>
  <c r="AK97" i="4"/>
  <c r="AL97" i="4"/>
  <c r="AL208" i="4" s="1"/>
  <c r="AM97" i="4"/>
  <c r="AM208" i="4" s="1"/>
  <c r="AN97" i="4"/>
  <c r="AN208" i="4" s="1"/>
  <c r="AP97" i="4"/>
  <c r="AQ97" i="4"/>
  <c r="AR97" i="4"/>
  <c r="AR208" i="4" s="1"/>
  <c r="AS97" i="4"/>
  <c r="AS208" i="4" s="1"/>
  <c r="AT97" i="4"/>
  <c r="AU97" i="4"/>
  <c r="AV97" i="4"/>
  <c r="AV208" i="4" s="1"/>
  <c r="AW97" i="4"/>
  <c r="AW208" i="4" s="1"/>
  <c r="AX97" i="4"/>
  <c r="AY97" i="4"/>
  <c r="AZ97" i="4"/>
  <c r="AZ208" i="4" s="1"/>
  <c r="BA97" i="4"/>
  <c r="BA208" i="4" s="1"/>
  <c r="BB97" i="4"/>
  <c r="D98" i="4"/>
  <c r="E98" i="4"/>
  <c r="F98" i="4"/>
  <c r="F209" i="4" s="1"/>
  <c r="G98" i="4"/>
  <c r="H98" i="4"/>
  <c r="I98" i="4"/>
  <c r="J98" i="4"/>
  <c r="J209" i="4" s="1"/>
  <c r="K98" i="4"/>
  <c r="L98" i="4"/>
  <c r="M98" i="4"/>
  <c r="N98" i="4"/>
  <c r="N209" i="4" s="1"/>
  <c r="O98" i="4"/>
  <c r="P98" i="4"/>
  <c r="Q98" i="4"/>
  <c r="R98" i="4"/>
  <c r="R209" i="4" s="1"/>
  <c r="S98" i="4"/>
  <c r="T98" i="4"/>
  <c r="U98" i="4"/>
  <c r="V98" i="4"/>
  <c r="V209" i="4" s="1"/>
  <c r="W98" i="4"/>
  <c r="X98" i="4"/>
  <c r="Y98" i="4"/>
  <c r="Z98" i="4"/>
  <c r="Z209" i="4" s="1"/>
  <c r="AA98" i="4"/>
  <c r="AB98" i="4"/>
  <c r="AC98" i="4"/>
  <c r="AD98" i="4"/>
  <c r="AD209" i="4" s="1"/>
  <c r="AE98" i="4"/>
  <c r="AF98" i="4"/>
  <c r="AG98" i="4"/>
  <c r="AH98" i="4"/>
  <c r="AH209" i="4" s="1"/>
  <c r="AI98" i="4"/>
  <c r="AJ98" i="4"/>
  <c r="AK98" i="4"/>
  <c r="AL98" i="4"/>
  <c r="AL209" i="4" s="1"/>
  <c r="AM98" i="4"/>
  <c r="AN98" i="4"/>
  <c r="AO98" i="4"/>
  <c r="AQ98" i="4"/>
  <c r="AQ209" i="4" s="1"/>
  <c r="AR98" i="4"/>
  <c r="AS98" i="4"/>
  <c r="AT98" i="4"/>
  <c r="AT209" i="4" s="1"/>
  <c r="AU98" i="4"/>
  <c r="AU209" i="4" s="1"/>
  <c r="AV98" i="4"/>
  <c r="AW98" i="4"/>
  <c r="AX98" i="4"/>
  <c r="AX209" i="4" s="1"/>
  <c r="AY98" i="4"/>
  <c r="AY209" i="4" s="1"/>
  <c r="AZ98" i="4"/>
  <c r="BA98" i="4"/>
  <c r="BB98" i="4"/>
  <c r="BB209" i="4" s="1"/>
  <c r="D99" i="4"/>
  <c r="D210" i="4" s="1"/>
  <c r="E99" i="4"/>
  <c r="F99" i="4"/>
  <c r="F210" i="4" s="1"/>
  <c r="G99" i="4"/>
  <c r="G210" i="4" s="1"/>
  <c r="H99" i="4"/>
  <c r="H210" i="4" s="1"/>
  <c r="I99" i="4"/>
  <c r="J99" i="4"/>
  <c r="J210" i="4" s="1"/>
  <c r="K99" i="4"/>
  <c r="K210" i="4" s="1"/>
  <c r="L99" i="4"/>
  <c r="L210" i="4" s="1"/>
  <c r="M99" i="4"/>
  <c r="N99" i="4"/>
  <c r="N210" i="4" s="1"/>
  <c r="O99" i="4"/>
  <c r="O210" i="4" s="1"/>
  <c r="P99" i="4"/>
  <c r="P210" i="4" s="1"/>
  <c r="Q99" i="4"/>
  <c r="R99" i="4"/>
  <c r="R210" i="4" s="1"/>
  <c r="S99" i="4"/>
  <c r="S210" i="4" s="1"/>
  <c r="T99" i="4"/>
  <c r="T210" i="4" s="1"/>
  <c r="U99" i="4"/>
  <c r="V99" i="4"/>
  <c r="V210" i="4" s="1"/>
  <c r="W99" i="4"/>
  <c r="W210" i="4" s="1"/>
  <c r="X99" i="4"/>
  <c r="X210" i="4" s="1"/>
  <c r="Y99" i="4"/>
  <c r="Z99" i="4"/>
  <c r="Z210" i="4" s="1"/>
  <c r="AA99" i="4"/>
  <c r="AA210" i="4" s="1"/>
  <c r="AB99" i="4"/>
  <c r="AB210" i="4" s="1"/>
  <c r="AC99" i="4"/>
  <c r="AD99" i="4"/>
  <c r="AD210" i="4" s="1"/>
  <c r="AE99" i="4"/>
  <c r="AE210" i="4" s="1"/>
  <c r="AF99" i="4"/>
  <c r="AF210" i="4" s="1"/>
  <c r="AG99" i="4"/>
  <c r="AH99" i="4"/>
  <c r="AH210" i="4" s="1"/>
  <c r="AI99" i="4"/>
  <c r="AI210" i="4" s="1"/>
  <c r="AJ99" i="4"/>
  <c r="AJ210" i="4" s="1"/>
  <c r="AK99" i="4"/>
  <c r="AL99" i="4"/>
  <c r="AL210" i="4" s="1"/>
  <c r="AM99" i="4"/>
  <c r="AM210" i="4" s="1"/>
  <c r="AN99" i="4"/>
  <c r="AN210" i="4" s="1"/>
  <c r="AO99" i="4"/>
  <c r="AP99" i="4"/>
  <c r="AP210" i="4" s="1"/>
  <c r="AR99" i="4"/>
  <c r="AR210" i="4" s="1"/>
  <c r="AS99" i="4"/>
  <c r="AS210" i="4" s="1"/>
  <c r="AT99" i="4"/>
  <c r="AU99" i="4"/>
  <c r="AV99" i="4"/>
  <c r="AV210" i="4" s="1"/>
  <c r="AW99" i="4"/>
  <c r="AW210" i="4" s="1"/>
  <c r="AX99" i="4"/>
  <c r="AY99" i="4"/>
  <c r="AZ99" i="4"/>
  <c r="AZ210" i="4" s="1"/>
  <c r="BA99" i="4"/>
  <c r="BA210" i="4" s="1"/>
  <c r="BB99" i="4"/>
  <c r="D100" i="4"/>
  <c r="E100" i="4"/>
  <c r="F100" i="4"/>
  <c r="F211" i="4" s="1"/>
  <c r="G100" i="4"/>
  <c r="H100" i="4"/>
  <c r="I100" i="4"/>
  <c r="J100" i="4"/>
  <c r="J211" i="4" s="1"/>
  <c r="K100" i="4"/>
  <c r="L100" i="4"/>
  <c r="M100" i="4"/>
  <c r="N100" i="4"/>
  <c r="N211" i="4" s="1"/>
  <c r="O100" i="4"/>
  <c r="P100" i="4"/>
  <c r="Q100" i="4"/>
  <c r="R100" i="4"/>
  <c r="R211" i="4" s="1"/>
  <c r="S100" i="4"/>
  <c r="T100" i="4"/>
  <c r="U100" i="4"/>
  <c r="V100" i="4"/>
  <c r="V211" i="4" s="1"/>
  <c r="W100" i="4"/>
  <c r="X100" i="4"/>
  <c r="Y100" i="4"/>
  <c r="Z100" i="4"/>
  <c r="Z211" i="4" s="1"/>
  <c r="AA100" i="4"/>
  <c r="AB100" i="4"/>
  <c r="AC100" i="4"/>
  <c r="AD100" i="4"/>
  <c r="AD211" i="4" s="1"/>
  <c r="AE100" i="4"/>
  <c r="AF100" i="4"/>
  <c r="AG100" i="4"/>
  <c r="AH100" i="4"/>
  <c r="AH211" i="4" s="1"/>
  <c r="AI100" i="4"/>
  <c r="AJ100" i="4"/>
  <c r="AK100" i="4"/>
  <c r="AL100" i="4"/>
  <c r="AL211" i="4" s="1"/>
  <c r="AM100" i="4"/>
  <c r="AN100" i="4"/>
  <c r="AO100" i="4"/>
  <c r="AP100" i="4"/>
  <c r="AP211" i="4" s="1"/>
  <c r="AQ100" i="4"/>
  <c r="AS100" i="4"/>
  <c r="AT100" i="4"/>
  <c r="AT211" i="4" s="1"/>
  <c r="AU100" i="4"/>
  <c r="AU211" i="4" s="1"/>
  <c r="AV100" i="4"/>
  <c r="AW100" i="4"/>
  <c r="AX100" i="4"/>
  <c r="AX211" i="4" s="1"/>
  <c r="AY100" i="4"/>
  <c r="AY211" i="4" s="1"/>
  <c r="AZ100" i="4"/>
  <c r="BA100" i="4"/>
  <c r="BB100" i="4"/>
  <c r="BB211" i="4" s="1"/>
  <c r="D101" i="4"/>
  <c r="D212" i="4" s="1"/>
  <c r="E101" i="4"/>
  <c r="F101" i="4"/>
  <c r="F212" i="4" s="1"/>
  <c r="G101" i="4"/>
  <c r="G212" i="4" s="1"/>
  <c r="H101" i="4"/>
  <c r="H212" i="4" s="1"/>
  <c r="I101" i="4"/>
  <c r="J101" i="4"/>
  <c r="J212" i="4" s="1"/>
  <c r="K101" i="4"/>
  <c r="K212" i="4" s="1"/>
  <c r="L101" i="4"/>
  <c r="L212" i="4" s="1"/>
  <c r="M101" i="4"/>
  <c r="N101" i="4"/>
  <c r="N212" i="4" s="1"/>
  <c r="O101" i="4"/>
  <c r="O212" i="4" s="1"/>
  <c r="P101" i="4"/>
  <c r="P212" i="4" s="1"/>
  <c r="Q101" i="4"/>
  <c r="R101" i="4"/>
  <c r="R212" i="4" s="1"/>
  <c r="S101" i="4"/>
  <c r="S212" i="4" s="1"/>
  <c r="T101" i="4"/>
  <c r="T212" i="4" s="1"/>
  <c r="U101" i="4"/>
  <c r="V101" i="4"/>
  <c r="V212" i="4" s="1"/>
  <c r="W101" i="4"/>
  <c r="W212" i="4" s="1"/>
  <c r="X101" i="4"/>
  <c r="X212" i="4" s="1"/>
  <c r="Y101" i="4"/>
  <c r="Z101" i="4"/>
  <c r="Z212" i="4" s="1"/>
  <c r="AA101" i="4"/>
  <c r="AA212" i="4" s="1"/>
  <c r="AB101" i="4"/>
  <c r="AB212" i="4" s="1"/>
  <c r="AC101" i="4"/>
  <c r="AD101" i="4"/>
  <c r="AD212" i="4" s="1"/>
  <c r="AE101" i="4"/>
  <c r="AE212" i="4" s="1"/>
  <c r="AF101" i="4"/>
  <c r="AF212" i="4" s="1"/>
  <c r="AG101" i="4"/>
  <c r="AH101" i="4"/>
  <c r="AH212" i="4" s="1"/>
  <c r="AI101" i="4"/>
  <c r="AI212" i="4" s="1"/>
  <c r="AJ101" i="4"/>
  <c r="AJ212" i="4" s="1"/>
  <c r="AK101" i="4"/>
  <c r="AL101" i="4"/>
  <c r="AL212" i="4" s="1"/>
  <c r="AM101" i="4"/>
  <c r="AM212" i="4" s="1"/>
  <c r="AN101" i="4"/>
  <c r="AN212" i="4" s="1"/>
  <c r="AO101" i="4"/>
  <c r="AP101" i="4"/>
  <c r="AP212" i="4" s="1"/>
  <c r="AQ101" i="4"/>
  <c r="AQ212" i="4" s="1"/>
  <c r="AR101" i="4"/>
  <c r="AR212" i="4" s="1"/>
  <c r="AT101" i="4"/>
  <c r="AT212" i="4" s="1"/>
  <c r="AU101" i="4"/>
  <c r="AV101" i="4"/>
  <c r="AV212" i="4" s="1"/>
  <c r="AW101" i="4"/>
  <c r="AW212" i="4" s="1"/>
  <c r="AX101" i="4"/>
  <c r="AX212" i="4" s="1"/>
  <c r="AY101" i="4"/>
  <c r="AZ101" i="4"/>
  <c r="AZ212" i="4" s="1"/>
  <c r="BA101" i="4"/>
  <c r="BA212" i="4" s="1"/>
  <c r="BB101" i="4"/>
  <c r="BB212" i="4" s="1"/>
  <c r="D102" i="4"/>
  <c r="E102" i="4"/>
  <c r="F102" i="4"/>
  <c r="F213" i="4" s="1"/>
  <c r="G102" i="4"/>
  <c r="H102" i="4"/>
  <c r="I102" i="4"/>
  <c r="J102" i="4"/>
  <c r="J213" i="4" s="1"/>
  <c r="K102" i="4"/>
  <c r="L102" i="4"/>
  <c r="M102" i="4"/>
  <c r="N102" i="4"/>
  <c r="N213" i="4" s="1"/>
  <c r="O102" i="4"/>
  <c r="P102" i="4"/>
  <c r="Q102" i="4"/>
  <c r="R102" i="4"/>
  <c r="R213" i="4" s="1"/>
  <c r="S102" i="4"/>
  <c r="T102" i="4"/>
  <c r="U102" i="4"/>
  <c r="V102" i="4"/>
  <c r="V213" i="4" s="1"/>
  <c r="W102" i="4"/>
  <c r="X102" i="4"/>
  <c r="Y102" i="4"/>
  <c r="Z102" i="4"/>
  <c r="Z213" i="4" s="1"/>
  <c r="AA102" i="4"/>
  <c r="AB102" i="4"/>
  <c r="AC102" i="4"/>
  <c r="AD102" i="4"/>
  <c r="AD213" i="4" s="1"/>
  <c r="AE102" i="4"/>
  <c r="AF102" i="4"/>
  <c r="AG102" i="4"/>
  <c r="AH102" i="4"/>
  <c r="AH213" i="4" s="1"/>
  <c r="AI102" i="4"/>
  <c r="AJ102" i="4"/>
  <c r="AK102" i="4"/>
  <c r="AL102" i="4"/>
  <c r="AL213" i="4" s="1"/>
  <c r="AM102" i="4"/>
  <c r="AN102" i="4"/>
  <c r="AO102" i="4"/>
  <c r="AP102" i="4"/>
  <c r="AP213" i="4" s="1"/>
  <c r="AQ102" i="4"/>
  <c r="AR102" i="4"/>
  <c r="AS102" i="4"/>
  <c r="AU102" i="4"/>
  <c r="AU213" i="4" s="1"/>
  <c r="AV102" i="4"/>
  <c r="AW102" i="4"/>
  <c r="AX102" i="4"/>
  <c r="AX213" i="4" s="1"/>
  <c r="AY102" i="4"/>
  <c r="AY213" i="4" s="1"/>
  <c r="AZ102" i="4"/>
  <c r="BA102" i="4"/>
  <c r="BB102" i="4"/>
  <c r="BB213" i="4" s="1"/>
  <c r="D103" i="4"/>
  <c r="D214" i="4" s="1"/>
  <c r="E103" i="4"/>
  <c r="F103" i="4"/>
  <c r="F214" i="4" s="1"/>
  <c r="G103" i="4"/>
  <c r="G214" i="4" s="1"/>
  <c r="H103" i="4"/>
  <c r="H214" i="4" s="1"/>
  <c r="I103" i="4"/>
  <c r="J103" i="4"/>
  <c r="J214" i="4" s="1"/>
  <c r="K103" i="4"/>
  <c r="K214" i="4" s="1"/>
  <c r="L103" i="4"/>
  <c r="L214" i="4" s="1"/>
  <c r="M103" i="4"/>
  <c r="N103" i="4"/>
  <c r="N214" i="4" s="1"/>
  <c r="O103" i="4"/>
  <c r="O214" i="4" s="1"/>
  <c r="P103" i="4"/>
  <c r="P214" i="4" s="1"/>
  <c r="Q103" i="4"/>
  <c r="R103" i="4"/>
  <c r="R214" i="4" s="1"/>
  <c r="S103" i="4"/>
  <c r="S214" i="4" s="1"/>
  <c r="T103" i="4"/>
  <c r="T214" i="4" s="1"/>
  <c r="U103" i="4"/>
  <c r="V103" i="4"/>
  <c r="V214" i="4" s="1"/>
  <c r="W103" i="4"/>
  <c r="W214" i="4" s="1"/>
  <c r="X103" i="4"/>
  <c r="X214" i="4" s="1"/>
  <c r="Y103" i="4"/>
  <c r="Z103" i="4"/>
  <c r="Z214" i="4" s="1"/>
  <c r="AA103" i="4"/>
  <c r="AA214" i="4" s="1"/>
  <c r="AB103" i="4"/>
  <c r="AB214" i="4" s="1"/>
  <c r="AC103" i="4"/>
  <c r="AD103" i="4"/>
  <c r="AD214" i="4" s="1"/>
  <c r="AE103" i="4"/>
  <c r="AE214" i="4" s="1"/>
  <c r="AF103" i="4"/>
  <c r="AF214" i="4" s="1"/>
  <c r="AG103" i="4"/>
  <c r="AH103" i="4"/>
  <c r="AH214" i="4" s="1"/>
  <c r="AI103" i="4"/>
  <c r="AI214" i="4" s="1"/>
  <c r="AJ103" i="4"/>
  <c r="AJ214" i="4" s="1"/>
  <c r="AK103" i="4"/>
  <c r="AL103" i="4"/>
  <c r="AL214" i="4" s="1"/>
  <c r="AM103" i="4"/>
  <c r="AM214" i="4" s="1"/>
  <c r="AN103" i="4"/>
  <c r="AN214" i="4" s="1"/>
  <c r="AO103" i="4"/>
  <c r="AP103" i="4"/>
  <c r="AP214" i="4" s="1"/>
  <c r="AQ103" i="4"/>
  <c r="AQ214" i="4" s="1"/>
  <c r="AR103" i="4"/>
  <c r="AR214" i="4" s="1"/>
  <c r="AS103" i="4"/>
  <c r="AT103" i="4"/>
  <c r="AT214" i="4" s="1"/>
  <c r="AV103" i="4"/>
  <c r="AV214" i="4" s="1"/>
  <c r="AW103" i="4"/>
  <c r="AW214" i="4" s="1"/>
  <c r="AX103" i="4"/>
  <c r="AX214" i="4" s="1"/>
  <c r="AY103" i="4"/>
  <c r="AZ103" i="4"/>
  <c r="AZ214" i="4" s="1"/>
  <c r="BA103" i="4"/>
  <c r="BA214" i="4" s="1"/>
  <c r="BB103" i="4"/>
  <c r="BB214" i="4" s="1"/>
  <c r="D104" i="4"/>
  <c r="E104" i="4"/>
  <c r="F104" i="4"/>
  <c r="F215" i="4" s="1"/>
  <c r="G104" i="4"/>
  <c r="H104" i="4"/>
  <c r="I104" i="4"/>
  <c r="J104" i="4"/>
  <c r="J215" i="4" s="1"/>
  <c r="K104" i="4"/>
  <c r="L104" i="4"/>
  <c r="M104" i="4"/>
  <c r="N104" i="4"/>
  <c r="N215" i="4" s="1"/>
  <c r="O104" i="4"/>
  <c r="P104" i="4"/>
  <c r="Q104" i="4"/>
  <c r="R104" i="4"/>
  <c r="R215" i="4" s="1"/>
  <c r="S104" i="4"/>
  <c r="T104" i="4"/>
  <c r="U104" i="4"/>
  <c r="V104" i="4"/>
  <c r="V215" i="4" s="1"/>
  <c r="W104" i="4"/>
  <c r="X104" i="4"/>
  <c r="Y104" i="4"/>
  <c r="Z104" i="4"/>
  <c r="Z215" i="4" s="1"/>
  <c r="AA104" i="4"/>
  <c r="AB104" i="4"/>
  <c r="AC104" i="4"/>
  <c r="AD104" i="4"/>
  <c r="AD215" i="4" s="1"/>
  <c r="AE104" i="4"/>
  <c r="AF104" i="4"/>
  <c r="AG104" i="4"/>
  <c r="AH104" i="4"/>
  <c r="AH215" i="4" s="1"/>
  <c r="AI104" i="4"/>
  <c r="AJ104" i="4"/>
  <c r="AK104" i="4"/>
  <c r="AL104" i="4"/>
  <c r="AL215" i="4" s="1"/>
  <c r="AM104" i="4"/>
  <c r="AN104" i="4"/>
  <c r="AO104" i="4"/>
  <c r="AP104" i="4"/>
  <c r="AP215" i="4" s="1"/>
  <c r="AQ104" i="4"/>
  <c r="AR104" i="4"/>
  <c r="AS104" i="4"/>
  <c r="AT104" i="4"/>
  <c r="AT215" i="4" s="1"/>
  <c r="AU104" i="4"/>
  <c r="AW104" i="4"/>
  <c r="AX104" i="4"/>
  <c r="AX215" i="4" s="1"/>
  <c r="AY104" i="4"/>
  <c r="AY215" i="4" s="1"/>
  <c r="AZ104" i="4"/>
  <c r="BA104" i="4"/>
  <c r="BB104" i="4"/>
  <c r="BB215" i="4" s="1"/>
  <c r="D105" i="4"/>
  <c r="D216" i="4" s="1"/>
  <c r="E105" i="4"/>
  <c r="F105" i="4"/>
  <c r="F216" i="4" s="1"/>
  <c r="G105" i="4"/>
  <c r="G216" i="4" s="1"/>
  <c r="H105" i="4"/>
  <c r="H216" i="4" s="1"/>
  <c r="I105" i="4"/>
  <c r="J105" i="4"/>
  <c r="J216" i="4" s="1"/>
  <c r="K105" i="4"/>
  <c r="K216" i="4" s="1"/>
  <c r="L105" i="4"/>
  <c r="L216" i="4" s="1"/>
  <c r="M105" i="4"/>
  <c r="N105" i="4"/>
  <c r="N216" i="4" s="1"/>
  <c r="O105" i="4"/>
  <c r="O216" i="4" s="1"/>
  <c r="P105" i="4"/>
  <c r="P216" i="4" s="1"/>
  <c r="Q105" i="4"/>
  <c r="R105" i="4"/>
  <c r="R216" i="4" s="1"/>
  <c r="S105" i="4"/>
  <c r="S216" i="4" s="1"/>
  <c r="T105" i="4"/>
  <c r="T216" i="4" s="1"/>
  <c r="U105" i="4"/>
  <c r="V105" i="4"/>
  <c r="V216" i="4" s="1"/>
  <c r="W105" i="4"/>
  <c r="W216" i="4" s="1"/>
  <c r="X105" i="4"/>
  <c r="X216" i="4" s="1"/>
  <c r="Y105" i="4"/>
  <c r="Z105" i="4"/>
  <c r="Z216" i="4" s="1"/>
  <c r="AA105" i="4"/>
  <c r="AA216" i="4" s="1"/>
  <c r="AB105" i="4"/>
  <c r="AB216" i="4" s="1"/>
  <c r="AC105" i="4"/>
  <c r="AD105" i="4"/>
  <c r="AD216" i="4" s="1"/>
  <c r="AE105" i="4"/>
  <c r="AE216" i="4" s="1"/>
  <c r="AF105" i="4"/>
  <c r="AF216" i="4" s="1"/>
  <c r="AG105" i="4"/>
  <c r="AH105" i="4"/>
  <c r="AH216" i="4" s="1"/>
  <c r="AI105" i="4"/>
  <c r="AI216" i="4" s="1"/>
  <c r="AJ105" i="4"/>
  <c r="AJ216" i="4" s="1"/>
  <c r="AK105" i="4"/>
  <c r="AL105" i="4"/>
  <c r="AL216" i="4" s="1"/>
  <c r="AM105" i="4"/>
  <c r="AM216" i="4" s="1"/>
  <c r="AN105" i="4"/>
  <c r="AN216" i="4" s="1"/>
  <c r="AO105" i="4"/>
  <c r="AP105" i="4"/>
  <c r="AP216" i="4" s="1"/>
  <c r="AQ105" i="4"/>
  <c r="AQ216" i="4" s="1"/>
  <c r="AR105" i="4"/>
  <c r="AR216" i="4" s="1"/>
  <c r="AS105" i="4"/>
  <c r="AT105" i="4"/>
  <c r="AT216" i="4" s="1"/>
  <c r="AU105" i="4"/>
  <c r="AU216" i="4" s="1"/>
  <c r="AV105" i="4"/>
  <c r="AV216" i="4" s="1"/>
  <c r="AX105" i="4"/>
  <c r="AX216" i="4" s="1"/>
  <c r="AY105" i="4"/>
  <c r="AZ105" i="4"/>
  <c r="AZ216" i="4" s="1"/>
  <c r="BA105" i="4"/>
  <c r="BA216" i="4" s="1"/>
  <c r="BB105" i="4"/>
  <c r="BB216" i="4" s="1"/>
  <c r="D106" i="4"/>
  <c r="E106" i="4"/>
  <c r="F106" i="4"/>
  <c r="F217" i="4" s="1"/>
  <c r="G106" i="4"/>
  <c r="H106" i="4"/>
  <c r="I106" i="4"/>
  <c r="J106" i="4"/>
  <c r="J217" i="4" s="1"/>
  <c r="K106" i="4"/>
  <c r="L106" i="4"/>
  <c r="M106" i="4"/>
  <c r="N106" i="4"/>
  <c r="N217" i="4" s="1"/>
  <c r="O106" i="4"/>
  <c r="P106" i="4"/>
  <c r="Q106" i="4"/>
  <c r="R106" i="4"/>
  <c r="R217" i="4" s="1"/>
  <c r="S106" i="4"/>
  <c r="T106" i="4"/>
  <c r="U106" i="4"/>
  <c r="V106" i="4"/>
  <c r="V217" i="4" s="1"/>
  <c r="W106" i="4"/>
  <c r="X106" i="4"/>
  <c r="Y106" i="4"/>
  <c r="Z106" i="4"/>
  <c r="Z217" i="4" s="1"/>
  <c r="AA106" i="4"/>
  <c r="AB106" i="4"/>
  <c r="AC106" i="4"/>
  <c r="AD106" i="4"/>
  <c r="AD217" i="4" s="1"/>
  <c r="AE106" i="4"/>
  <c r="AF106" i="4"/>
  <c r="AG106" i="4"/>
  <c r="AH106" i="4"/>
  <c r="AH217" i="4" s="1"/>
  <c r="AI106" i="4"/>
  <c r="AJ106" i="4"/>
  <c r="AK106" i="4"/>
  <c r="AL106" i="4"/>
  <c r="AL217" i="4" s="1"/>
  <c r="AM106" i="4"/>
  <c r="AN106" i="4"/>
  <c r="AO106" i="4"/>
  <c r="AP106" i="4"/>
  <c r="AP217" i="4" s="1"/>
  <c r="AQ106" i="4"/>
  <c r="AR106" i="4"/>
  <c r="AS106" i="4"/>
  <c r="AT106" i="4"/>
  <c r="AT217" i="4" s="1"/>
  <c r="AU106" i="4"/>
  <c r="AV106" i="4"/>
  <c r="AW106" i="4"/>
  <c r="AZ106" i="4"/>
  <c r="AZ217" i="4" s="1"/>
  <c r="BA106" i="4"/>
  <c r="BB106" i="4"/>
  <c r="BB217" i="4" s="1"/>
  <c r="D107" i="4"/>
  <c r="D218" i="4" s="1"/>
  <c r="E107" i="4"/>
  <c r="E218" i="4" s="1"/>
  <c r="F107" i="4"/>
  <c r="F218" i="4" s="1"/>
  <c r="G107" i="4"/>
  <c r="H107" i="4"/>
  <c r="H218" i="4" s="1"/>
  <c r="I107" i="4"/>
  <c r="I218" i="4" s="1"/>
  <c r="J107" i="4"/>
  <c r="J218" i="4" s="1"/>
  <c r="K107" i="4"/>
  <c r="L107" i="4"/>
  <c r="L218" i="4" s="1"/>
  <c r="M107" i="4"/>
  <c r="M218" i="4" s="1"/>
  <c r="N107" i="4"/>
  <c r="N218" i="4" s="1"/>
  <c r="O107" i="4"/>
  <c r="P107" i="4"/>
  <c r="P218" i="4" s="1"/>
  <c r="Q107" i="4"/>
  <c r="Q218" i="4" s="1"/>
  <c r="R107" i="4"/>
  <c r="R218" i="4" s="1"/>
  <c r="S107" i="4"/>
  <c r="T107" i="4"/>
  <c r="T218" i="4" s="1"/>
  <c r="U107" i="4"/>
  <c r="U218" i="4" s="1"/>
  <c r="V107" i="4"/>
  <c r="V218" i="4" s="1"/>
  <c r="W107" i="4"/>
  <c r="X107" i="4"/>
  <c r="X218" i="4" s="1"/>
  <c r="Y107" i="4"/>
  <c r="Y218" i="4" s="1"/>
  <c r="Z107" i="4"/>
  <c r="Z218" i="4" s="1"/>
  <c r="AA107" i="4"/>
  <c r="AB107" i="4"/>
  <c r="AB218" i="4" s="1"/>
  <c r="AC107" i="4"/>
  <c r="AC218" i="4" s="1"/>
  <c r="AD107" i="4"/>
  <c r="AD218" i="4" s="1"/>
  <c r="AE107" i="4"/>
  <c r="AF107" i="4"/>
  <c r="AF218" i="4" s="1"/>
  <c r="AG107" i="4"/>
  <c r="AG218" i="4" s="1"/>
  <c r="AH107" i="4"/>
  <c r="AH218" i="4" s="1"/>
  <c r="AI107" i="4"/>
  <c r="AJ107" i="4"/>
  <c r="AJ218" i="4" s="1"/>
  <c r="AK107" i="4"/>
  <c r="AK218" i="4" s="1"/>
  <c r="AL107" i="4"/>
  <c r="AL218" i="4" s="1"/>
  <c r="AM107" i="4"/>
  <c r="AN107" i="4"/>
  <c r="AN218" i="4" s="1"/>
  <c r="AO107" i="4"/>
  <c r="AO218" i="4" s="1"/>
  <c r="AP107" i="4"/>
  <c r="AP218" i="4" s="1"/>
  <c r="AQ107" i="4"/>
  <c r="AR107" i="4"/>
  <c r="AR218" i="4" s="1"/>
  <c r="AS107" i="4"/>
  <c r="AS218" i="4" s="1"/>
  <c r="AT107" i="4"/>
  <c r="AT218" i="4" s="1"/>
  <c r="AU107" i="4"/>
  <c r="AV107" i="4"/>
  <c r="AV218" i="4" s="1"/>
  <c r="AW107" i="4"/>
  <c r="AW218" i="4" s="1"/>
  <c r="AX107" i="4"/>
  <c r="AX218" i="4" s="1"/>
  <c r="AZ107" i="4"/>
  <c r="BA107" i="4"/>
  <c r="BB107" i="4"/>
  <c r="BB218" i="4" s="1"/>
  <c r="D108" i="4"/>
  <c r="E108" i="4"/>
  <c r="F108" i="4"/>
  <c r="F219" i="4" s="1"/>
  <c r="G108" i="4"/>
  <c r="G219" i="4" s="1"/>
  <c r="H108" i="4"/>
  <c r="I108" i="4"/>
  <c r="J108" i="4"/>
  <c r="J219" i="4" s="1"/>
  <c r="K108" i="4"/>
  <c r="K219" i="4" s="1"/>
  <c r="L108" i="4"/>
  <c r="M108" i="4"/>
  <c r="N108" i="4"/>
  <c r="N219" i="4" s="1"/>
  <c r="O108" i="4"/>
  <c r="O219" i="4" s="1"/>
  <c r="P108" i="4"/>
  <c r="Q108" i="4"/>
  <c r="R108" i="4"/>
  <c r="R219" i="4" s="1"/>
  <c r="S108" i="4"/>
  <c r="S219" i="4" s="1"/>
  <c r="T108" i="4"/>
  <c r="U108" i="4"/>
  <c r="V108" i="4"/>
  <c r="V219" i="4" s="1"/>
  <c r="W108" i="4"/>
  <c r="W219" i="4" s="1"/>
  <c r="X108" i="4"/>
  <c r="Y108" i="4"/>
  <c r="Z108" i="4"/>
  <c r="Z219" i="4" s="1"/>
  <c r="AA108" i="4"/>
  <c r="AA219" i="4" s="1"/>
  <c r="AB108" i="4"/>
  <c r="AC108" i="4"/>
  <c r="AD108" i="4"/>
  <c r="AD219" i="4" s="1"/>
  <c r="AE108" i="4"/>
  <c r="AE219" i="4" s="1"/>
  <c r="AF108" i="4"/>
  <c r="AG108" i="4"/>
  <c r="AH108" i="4"/>
  <c r="AH219" i="4" s="1"/>
  <c r="AI108" i="4"/>
  <c r="AI219" i="4" s="1"/>
  <c r="AJ108" i="4"/>
  <c r="AK108" i="4"/>
  <c r="AL108" i="4"/>
  <c r="AL219" i="4" s="1"/>
  <c r="AM108" i="4"/>
  <c r="AM219" i="4" s="1"/>
  <c r="AN108" i="4"/>
  <c r="AO108" i="4"/>
  <c r="AP108" i="4"/>
  <c r="AP219" i="4" s="1"/>
  <c r="AQ108" i="4"/>
  <c r="AQ219" i="4" s="1"/>
  <c r="AR108" i="4"/>
  <c r="AS108" i="4"/>
  <c r="AT108" i="4"/>
  <c r="AT219" i="4" s="1"/>
  <c r="AU108" i="4"/>
  <c r="AU219" i="4" s="1"/>
  <c r="AV108" i="4"/>
  <c r="AW108" i="4"/>
  <c r="AX108" i="4"/>
  <c r="AX219" i="4" s="1"/>
  <c r="AY108" i="4"/>
  <c r="AY219" i="4" s="1"/>
  <c r="D109" i="4"/>
  <c r="E109" i="4"/>
  <c r="F109" i="4"/>
  <c r="F220" i="4" s="1"/>
  <c r="G109" i="4"/>
  <c r="G220" i="4" s="1"/>
  <c r="H109" i="4"/>
  <c r="I109" i="4"/>
  <c r="J109" i="4"/>
  <c r="J220" i="4" s="1"/>
  <c r="K109" i="4"/>
  <c r="K220" i="4" s="1"/>
  <c r="L109" i="4"/>
  <c r="M109" i="4"/>
  <c r="N109" i="4"/>
  <c r="N220" i="4" s="1"/>
  <c r="O109" i="4"/>
  <c r="O220" i="4" s="1"/>
  <c r="P109" i="4"/>
  <c r="Q109" i="4"/>
  <c r="R109" i="4"/>
  <c r="R220" i="4" s="1"/>
  <c r="S109" i="4"/>
  <c r="S220" i="4" s="1"/>
  <c r="T109" i="4"/>
  <c r="U109" i="4"/>
  <c r="V109" i="4"/>
  <c r="V220" i="4" s="1"/>
  <c r="W109" i="4"/>
  <c r="W220" i="4" s="1"/>
  <c r="X109" i="4"/>
  <c r="Y109" i="4"/>
  <c r="Z109" i="4"/>
  <c r="Z220" i="4" s="1"/>
  <c r="AA109" i="4"/>
  <c r="AA220" i="4" s="1"/>
  <c r="AB109" i="4"/>
  <c r="AC109" i="4"/>
  <c r="AD109" i="4"/>
  <c r="AD220" i="4" s="1"/>
  <c r="AE109" i="4"/>
  <c r="AE220" i="4" s="1"/>
  <c r="AF109" i="4"/>
  <c r="AG109" i="4"/>
  <c r="AH109" i="4"/>
  <c r="AH220" i="4" s="1"/>
  <c r="AI109" i="4"/>
  <c r="AI220" i="4" s="1"/>
  <c r="AJ109" i="4"/>
  <c r="AK109" i="4"/>
  <c r="AL109" i="4"/>
  <c r="AL220" i="4" s="1"/>
  <c r="AM109" i="4"/>
  <c r="AM220" i="4" s="1"/>
  <c r="AO109" i="4"/>
  <c r="AP109" i="4"/>
  <c r="AP220" i="4" s="1"/>
  <c r="AQ109" i="4"/>
  <c r="AQ220" i="4" s="1"/>
  <c r="AR109" i="4"/>
  <c r="AR220" i="4" s="1"/>
  <c r="AS109" i="4"/>
  <c r="AT109" i="4"/>
  <c r="AT220" i="4" s="1"/>
  <c r="AU109" i="4"/>
  <c r="AU220" i="4" s="1"/>
  <c r="AV109" i="4"/>
  <c r="AV220" i="4" s="1"/>
  <c r="AW109" i="4"/>
  <c r="AX109" i="4"/>
  <c r="AX220" i="4" s="1"/>
  <c r="AY109" i="4"/>
  <c r="AY220" i="4" s="1"/>
  <c r="AZ109" i="4"/>
  <c r="AZ220" i="4" s="1"/>
  <c r="D110" i="4"/>
  <c r="E110" i="4"/>
  <c r="F110" i="4"/>
  <c r="F221" i="4" s="1"/>
  <c r="G110" i="4"/>
  <c r="G221" i="4" s="1"/>
  <c r="H110" i="4"/>
  <c r="I110" i="4"/>
  <c r="J110" i="4"/>
  <c r="J221" i="4" s="1"/>
  <c r="K110" i="4"/>
  <c r="K221" i="4" s="1"/>
  <c r="L110" i="4"/>
  <c r="M110" i="4"/>
  <c r="N110" i="4"/>
  <c r="N221" i="4" s="1"/>
  <c r="O110" i="4"/>
  <c r="O221" i="4" s="1"/>
  <c r="P110" i="4"/>
  <c r="Q110" i="4"/>
  <c r="R110" i="4"/>
  <c r="R221" i="4" s="1"/>
  <c r="S110" i="4"/>
  <c r="S221" i="4" s="1"/>
  <c r="T110" i="4"/>
  <c r="U110" i="4"/>
  <c r="V110" i="4"/>
  <c r="V221" i="4" s="1"/>
  <c r="W110" i="4"/>
  <c r="W221" i="4" s="1"/>
  <c r="X110" i="4"/>
  <c r="Y110" i="4"/>
  <c r="Z110" i="4"/>
  <c r="Z221" i="4" s="1"/>
  <c r="AA110" i="4"/>
  <c r="AA221" i="4" s="1"/>
  <c r="AB110" i="4"/>
  <c r="AC110" i="4"/>
  <c r="AD110" i="4"/>
  <c r="AD221" i="4" s="1"/>
  <c r="AE110" i="4"/>
  <c r="AE221" i="4" s="1"/>
  <c r="AF110" i="4"/>
  <c r="AG110" i="4"/>
  <c r="AH110" i="4"/>
  <c r="AH221" i="4" s="1"/>
  <c r="AI110" i="4"/>
  <c r="AI221" i="4" s="1"/>
  <c r="AJ110" i="4"/>
  <c r="AK110" i="4"/>
  <c r="AL110" i="4"/>
  <c r="AL221" i="4" s="1"/>
  <c r="AM110" i="4"/>
  <c r="AM221" i="4" s="1"/>
  <c r="AN110" i="4"/>
  <c r="AP110" i="4"/>
  <c r="AP221" i="4" s="1"/>
  <c r="AQ110" i="4"/>
  <c r="AQ221" i="4" s="1"/>
  <c r="AR110" i="4"/>
  <c r="AR221" i="4" s="1"/>
  <c r="AS110" i="4"/>
  <c r="AT110" i="4"/>
  <c r="AT221" i="4" s="1"/>
  <c r="AU110" i="4"/>
  <c r="AU221" i="4" s="1"/>
  <c r="AV110" i="4"/>
  <c r="AV221" i="4" s="1"/>
  <c r="AW110" i="4"/>
  <c r="AX110" i="4"/>
  <c r="AX221" i="4" s="1"/>
  <c r="AY110" i="4"/>
  <c r="AY221" i="4" s="1"/>
  <c r="AZ110" i="4"/>
  <c r="AZ221" i="4" s="1"/>
  <c r="BA110" i="4"/>
  <c r="C80" i="4"/>
  <c r="C191" i="4" s="1"/>
  <c r="C81" i="4"/>
  <c r="C192" i="4" s="1"/>
  <c r="C82" i="4"/>
  <c r="C193" i="4" s="1"/>
  <c r="C83" i="4"/>
  <c r="C84" i="4"/>
  <c r="C85" i="4"/>
  <c r="C196" i="4" s="1"/>
  <c r="C86" i="4"/>
  <c r="C197" i="4" s="1"/>
  <c r="C87" i="4"/>
  <c r="C88" i="4"/>
  <c r="C89" i="4"/>
  <c r="C200" i="4" s="1"/>
  <c r="C90" i="4"/>
  <c r="C201" i="4" s="1"/>
  <c r="C91" i="4"/>
  <c r="C92" i="4"/>
  <c r="C93" i="4"/>
  <c r="C204" i="4" s="1"/>
  <c r="C94" i="4"/>
  <c r="C205" i="4" s="1"/>
  <c r="C95" i="4"/>
  <c r="C96" i="4"/>
  <c r="C97" i="4"/>
  <c r="C208" i="4" s="1"/>
  <c r="C98" i="4"/>
  <c r="C209" i="4" s="1"/>
  <c r="C99" i="4"/>
  <c r="C100" i="4"/>
  <c r="C101" i="4"/>
  <c r="C212" i="4" s="1"/>
  <c r="C102" i="4"/>
  <c r="C213" i="4" s="1"/>
  <c r="C103" i="4"/>
  <c r="C104" i="4"/>
  <c r="C105" i="4"/>
  <c r="C216" i="4" s="1"/>
  <c r="C106" i="4"/>
  <c r="C217" i="4" s="1"/>
  <c r="C107" i="4"/>
  <c r="C108" i="4"/>
  <c r="C109" i="4"/>
  <c r="C220" i="4" s="1"/>
  <c r="C110" i="4"/>
  <c r="C221"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D58" i="4"/>
  <c r="E58" i="4" s="1"/>
  <c r="F58" i="4" s="1"/>
  <c r="G58" i="4" s="1"/>
  <c r="H58" i="4" s="1"/>
  <c r="I58" i="4" s="1"/>
  <c r="J58" i="4" s="1"/>
  <c r="K58" i="4" s="1"/>
  <c r="L58" i="4" s="1"/>
  <c r="M58" i="4" s="1"/>
  <c r="N58" i="4" s="1"/>
  <c r="O58" i="4" s="1"/>
  <c r="P58" i="4" s="1"/>
  <c r="Q58" i="4" s="1"/>
  <c r="R58" i="4" s="1"/>
  <c r="S58" i="4" s="1"/>
  <c r="T58" i="4" s="1"/>
  <c r="U58" i="4" s="1"/>
  <c r="V58" i="4" s="1"/>
  <c r="W58" i="4" s="1"/>
  <c r="X58" i="4" s="1"/>
  <c r="Y58" i="4" s="1"/>
  <c r="Z58" i="4" s="1"/>
  <c r="AA58" i="4" s="1"/>
  <c r="AB58" i="4" s="1"/>
  <c r="AC58" i="4" s="1"/>
  <c r="AD58" i="4" s="1"/>
  <c r="AE58" i="4" s="1"/>
  <c r="AF58" i="4" s="1"/>
  <c r="AG58" i="4" s="1"/>
  <c r="AH58" i="4" s="1"/>
  <c r="AI58" i="4" s="1"/>
  <c r="AJ58" i="4" s="1"/>
  <c r="AK58" i="4" s="1"/>
  <c r="AL58" i="4" s="1"/>
  <c r="AM58" i="4" s="1"/>
  <c r="AN58" i="4" s="1"/>
  <c r="AO58" i="4" s="1"/>
  <c r="AP58" i="4" s="1"/>
  <c r="AQ58" i="4" s="1"/>
  <c r="AR58" i="4" s="1"/>
  <c r="AS58" i="4" s="1"/>
  <c r="AT58" i="4" s="1"/>
  <c r="AU58" i="4" s="1"/>
  <c r="AV58" i="4" s="1"/>
  <c r="AW58" i="4" s="1"/>
  <c r="AX58" i="4" s="1"/>
  <c r="AY58" i="4" s="1"/>
  <c r="AZ58" i="4" s="1"/>
  <c r="BA58" i="4" s="1"/>
  <c r="BB58" i="4" s="1"/>
  <c r="BA3" i="4"/>
  <c r="BB3" i="4" s="1"/>
  <c r="AP3" i="4"/>
  <c r="AQ3" i="4" s="1"/>
  <c r="AR3" i="4" s="1"/>
  <c r="AS3" i="4" s="1"/>
  <c r="AT3" i="4" s="1"/>
  <c r="AU3" i="4" s="1"/>
  <c r="AV3" i="4" s="1"/>
  <c r="AW3" i="4" s="1"/>
  <c r="AX3" i="4" s="1"/>
  <c r="AY3" i="4" s="1"/>
  <c r="AZ3" i="4" s="1"/>
  <c r="B5" i="4"/>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D3" i="4"/>
  <c r="E3" i="4" s="1"/>
  <c r="F3" i="4" s="1"/>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W217" i="4" l="1"/>
  <c r="AK217" i="4"/>
  <c r="Y217" i="4"/>
  <c r="M217" i="4"/>
  <c r="AS215" i="4"/>
  <c r="AG215" i="4"/>
  <c r="U215" i="4"/>
  <c r="I215" i="4"/>
  <c r="AK213" i="4"/>
  <c r="Y213" i="4"/>
  <c r="M213" i="4"/>
  <c r="AG211" i="4"/>
  <c r="U211" i="4"/>
  <c r="M211" i="4"/>
  <c r="E211" i="4"/>
  <c r="AO209" i="4"/>
  <c r="AC209" i="4"/>
  <c r="U209" i="4"/>
  <c r="M209" i="4"/>
  <c r="E209" i="4"/>
  <c r="AG207" i="4"/>
  <c r="Y207" i="4"/>
  <c r="Q207" i="4"/>
  <c r="I207" i="4"/>
  <c r="AK205" i="4"/>
  <c r="AC205" i="4"/>
  <c r="U205" i="4"/>
  <c r="M205" i="4"/>
  <c r="E205" i="4"/>
  <c r="AG203" i="4"/>
  <c r="U203" i="4"/>
  <c r="I203" i="4"/>
  <c r="AG201" i="4"/>
  <c r="U201" i="4"/>
  <c r="I201" i="4"/>
  <c r="Y199" i="4"/>
  <c r="I199" i="4"/>
  <c r="AC198" i="4"/>
  <c r="Q198" i="4"/>
  <c r="I198" i="4"/>
  <c r="U196" i="4"/>
  <c r="M196" i="4"/>
  <c r="E196" i="4"/>
  <c r="BA218" i="4"/>
  <c r="AS217" i="4"/>
  <c r="AG217" i="4"/>
  <c r="U217" i="4"/>
  <c r="I217" i="4"/>
  <c r="AK215" i="4"/>
  <c r="Y215" i="4"/>
  <c r="M215" i="4"/>
  <c r="AO213" i="4"/>
  <c r="AC213" i="4"/>
  <c r="Q213" i="4"/>
  <c r="E213" i="4"/>
  <c r="AO211" i="4"/>
  <c r="AC211" i="4"/>
  <c r="Q211" i="4"/>
  <c r="I211" i="4"/>
  <c r="AK209" i="4"/>
  <c r="Y209" i="4"/>
  <c r="Q209" i="4"/>
  <c r="I209" i="4"/>
  <c r="AK207" i="4"/>
  <c r="AC207" i="4"/>
  <c r="U207" i="4"/>
  <c r="M207" i="4"/>
  <c r="E207" i="4"/>
  <c r="AG205" i="4"/>
  <c r="Y205" i="4"/>
  <c r="Q205" i="4"/>
  <c r="I205" i="4"/>
  <c r="AC203" i="4"/>
  <c r="Q203" i="4"/>
  <c r="E203" i="4"/>
  <c r="AC201" i="4"/>
  <c r="Q201" i="4"/>
  <c r="E201" i="4"/>
  <c r="U199" i="4"/>
  <c r="M199" i="4"/>
  <c r="Y198" i="4"/>
  <c r="M198" i="4"/>
  <c r="Y196" i="4"/>
  <c r="Q196" i="4"/>
  <c r="I196" i="4"/>
  <c r="AK221" i="4"/>
  <c r="AG221" i="4"/>
  <c r="AC221" i="4"/>
  <c r="Y221" i="4"/>
  <c r="U221" i="4"/>
  <c r="Q221" i="4"/>
  <c r="M221" i="4"/>
  <c r="I221" i="4"/>
  <c r="E221" i="4"/>
  <c r="AK220" i="4"/>
  <c r="AG220" i="4"/>
  <c r="AC220" i="4"/>
  <c r="Y220" i="4"/>
  <c r="U220" i="4"/>
  <c r="Q220" i="4"/>
  <c r="M220" i="4"/>
  <c r="I220" i="4"/>
  <c r="E220" i="4"/>
  <c r="AW219" i="4"/>
  <c r="AS219" i="4"/>
  <c r="AO219" i="4"/>
  <c r="AK219" i="4"/>
  <c r="AG219" i="4"/>
  <c r="AC219" i="4"/>
  <c r="Y219" i="4"/>
  <c r="U219" i="4"/>
  <c r="Q219" i="4"/>
  <c r="M219" i="4"/>
  <c r="I219" i="4"/>
  <c r="E219" i="4"/>
  <c r="AZ218" i="4"/>
  <c r="AV217" i="4"/>
  <c r="AR217" i="4"/>
  <c r="AN217" i="4"/>
  <c r="AJ217" i="4"/>
  <c r="AF217" i="4"/>
  <c r="AB217" i="4"/>
  <c r="X217" i="4"/>
  <c r="T217" i="4"/>
  <c r="P217" i="4"/>
  <c r="L217" i="4"/>
  <c r="H217" i="4"/>
  <c r="D217" i="4"/>
  <c r="BA215" i="4"/>
  <c r="AW215" i="4"/>
  <c r="AR215" i="4"/>
  <c r="AN215" i="4"/>
  <c r="AJ215" i="4"/>
  <c r="AF215" i="4"/>
  <c r="AB215" i="4"/>
  <c r="X215" i="4"/>
  <c r="T215" i="4"/>
  <c r="P215" i="4"/>
  <c r="L215" i="4"/>
  <c r="H215" i="4"/>
  <c r="D215" i="4"/>
  <c r="BA213" i="4"/>
  <c r="AW213" i="4"/>
  <c r="AR213" i="4"/>
  <c r="AN213" i="4"/>
  <c r="AJ213" i="4"/>
  <c r="AF213" i="4"/>
  <c r="AB213" i="4"/>
  <c r="X213" i="4"/>
  <c r="T213" i="4"/>
  <c r="P213" i="4"/>
  <c r="L213" i="4"/>
  <c r="H213" i="4"/>
  <c r="D213" i="4"/>
  <c r="BA211" i="4"/>
  <c r="AW211" i="4"/>
  <c r="AS211" i="4"/>
  <c r="AN211" i="4"/>
  <c r="AJ211" i="4"/>
  <c r="AF211" i="4"/>
  <c r="AB211" i="4"/>
  <c r="X211" i="4"/>
  <c r="T211" i="4"/>
  <c r="P211" i="4"/>
  <c r="L211" i="4"/>
  <c r="H211" i="4"/>
  <c r="D211" i="4"/>
  <c r="BA209" i="4"/>
  <c r="AW209" i="4"/>
  <c r="AS209" i="4"/>
  <c r="AN209" i="4"/>
  <c r="AJ209" i="4"/>
  <c r="AF209" i="4"/>
  <c r="AB209" i="4"/>
  <c r="X209" i="4"/>
  <c r="T209" i="4"/>
  <c r="P209" i="4"/>
  <c r="L209" i="4"/>
  <c r="H209" i="4"/>
  <c r="D209" i="4"/>
  <c r="BA207" i="4"/>
  <c r="AW207" i="4"/>
  <c r="AS207" i="4"/>
  <c r="AO207" i="4"/>
  <c r="AJ207" i="4"/>
  <c r="AF207" i="4"/>
  <c r="AB207" i="4"/>
  <c r="X207" i="4"/>
  <c r="T207" i="4"/>
  <c r="AO217" i="4"/>
  <c r="AC217" i="4"/>
  <c r="Q217" i="4"/>
  <c r="E217" i="4"/>
  <c r="AO215" i="4"/>
  <c r="AC215" i="4"/>
  <c r="Q215" i="4"/>
  <c r="E215" i="4"/>
  <c r="AS213" i="4"/>
  <c r="AG213" i="4"/>
  <c r="U213" i="4"/>
  <c r="I213" i="4"/>
  <c r="AK211" i="4"/>
  <c r="Y211" i="4"/>
  <c r="AG209" i="4"/>
  <c r="Y203" i="4"/>
  <c r="M203" i="4"/>
  <c r="Y201" i="4"/>
  <c r="M201" i="4"/>
  <c r="AC199" i="4"/>
  <c r="Q199" i="4"/>
  <c r="E199" i="4"/>
  <c r="U198" i="4"/>
  <c r="E198" i="4"/>
  <c r="BA221" i="4"/>
  <c r="AW221" i="4"/>
  <c r="AS221" i="4"/>
  <c r="AN221" i="4"/>
  <c r="AJ221" i="4"/>
  <c r="AF221" i="4"/>
  <c r="AB221" i="4"/>
  <c r="X221" i="4"/>
  <c r="T221" i="4"/>
  <c r="P221" i="4"/>
  <c r="L221" i="4"/>
  <c r="H221" i="4"/>
  <c r="D221" i="4"/>
  <c r="AW220" i="4"/>
  <c r="AS220" i="4"/>
  <c r="AO220" i="4"/>
  <c r="AJ220" i="4"/>
  <c r="AF220" i="4"/>
  <c r="AB220" i="4"/>
  <c r="X220" i="4"/>
  <c r="T220" i="4"/>
  <c r="P220" i="4"/>
  <c r="L220" i="4"/>
  <c r="H220" i="4"/>
  <c r="D220" i="4"/>
  <c r="AV219" i="4"/>
  <c r="AR219" i="4"/>
  <c r="AN219" i="4"/>
  <c r="AJ219" i="4"/>
  <c r="AF219" i="4"/>
  <c r="AB219" i="4"/>
  <c r="X219" i="4"/>
  <c r="T219" i="4"/>
  <c r="P219" i="4"/>
  <c r="L219" i="4"/>
  <c r="H219" i="4"/>
  <c r="D219" i="4"/>
  <c r="BA217" i="4"/>
  <c r="AS216" i="4"/>
  <c r="AO216" i="4"/>
  <c r="AK216" i="4"/>
  <c r="AG216" i="4"/>
  <c r="AC216" i="4"/>
  <c r="Y216" i="4"/>
  <c r="U216" i="4"/>
  <c r="Q216" i="4"/>
  <c r="M216" i="4"/>
  <c r="I216" i="4"/>
  <c r="E216" i="4"/>
  <c r="AZ215" i="4"/>
  <c r="AS214" i="4"/>
  <c r="AO214" i="4"/>
  <c r="AK214" i="4"/>
  <c r="AG214" i="4"/>
  <c r="AC214" i="4"/>
  <c r="Y214" i="4"/>
  <c r="U214" i="4"/>
  <c r="Q214" i="4"/>
  <c r="M214" i="4"/>
  <c r="I214" i="4"/>
  <c r="E214" i="4"/>
  <c r="AZ213" i="4"/>
  <c r="AV213" i="4"/>
  <c r="AO212" i="4"/>
  <c r="AK212" i="4"/>
  <c r="AG212" i="4"/>
  <c r="AC212" i="4"/>
  <c r="Y212" i="4"/>
  <c r="U212" i="4"/>
  <c r="Q212" i="4"/>
  <c r="M212" i="4"/>
  <c r="I212" i="4"/>
  <c r="E212" i="4"/>
  <c r="AZ211" i="4"/>
  <c r="AV211" i="4"/>
  <c r="AO210" i="4"/>
  <c r="AK210" i="4"/>
  <c r="AG210" i="4"/>
  <c r="AC210" i="4"/>
  <c r="Y210" i="4"/>
  <c r="U210" i="4"/>
  <c r="Q210" i="4"/>
  <c r="M210" i="4"/>
  <c r="I210" i="4"/>
  <c r="E210" i="4"/>
  <c r="AZ209" i="4"/>
  <c r="AV209" i="4"/>
  <c r="AR209" i="4"/>
  <c r="AK208" i="4"/>
  <c r="AG208" i="4"/>
  <c r="AC208" i="4"/>
  <c r="Y208" i="4"/>
  <c r="U208" i="4"/>
  <c r="Q208" i="4"/>
  <c r="M208" i="4"/>
  <c r="I208" i="4"/>
  <c r="E208" i="4"/>
  <c r="AZ207" i="4"/>
  <c r="AV207" i="4"/>
  <c r="AR207" i="4"/>
  <c r="AK206" i="4"/>
  <c r="AG206" i="4"/>
  <c r="AC206" i="4"/>
  <c r="Y206" i="4"/>
  <c r="U206" i="4"/>
  <c r="Q206" i="4"/>
  <c r="M206" i="4"/>
  <c r="I206" i="4"/>
  <c r="P207" i="4"/>
  <c r="L207" i="4"/>
  <c r="H207" i="4"/>
  <c r="D207" i="4"/>
  <c r="BA205" i="4"/>
  <c r="AW205" i="4"/>
  <c r="AS205" i="4"/>
  <c r="AO205" i="4"/>
  <c r="AJ205" i="4"/>
  <c r="AF205" i="4"/>
  <c r="AB205" i="4"/>
  <c r="X205" i="4"/>
  <c r="T205" i="4"/>
  <c r="P205" i="4"/>
  <c r="L205" i="4"/>
  <c r="H205" i="4"/>
  <c r="D205" i="4"/>
  <c r="E206" i="4"/>
  <c r="AZ205" i="4"/>
  <c r="AV205" i="4"/>
  <c r="AR205" i="4"/>
  <c r="AN205" i="4"/>
  <c r="AG204" i="4"/>
  <c r="AC204" i="4"/>
  <c r="Y204" i="4"/>
  <c r="U204" i="4"/>
  <c r="Q204" i="4"/>
  <c r="M204" i="4"/>
  <c r="I204" i="4"/>
  <c r="E204" i="4"/>
  <c r="AZ203" i="4"/>
  <c r="AV203" i="4"/>
  <c r="AR203" i="4"/>
  <c r="AN203" i="4"/>
  <c r="AG202" i="4"/>
  <c r="AC202" i="4"/>
  <c r="Y202" i="4"/>
  <c r="U202" i="4"/>
  <c r="Q202" i="4"/>
  <c r="M202" i="4"/>
  <c r="I202" i="4"/>
  <c r="E202" i="4"/>
  <c r="AZ201" i="4"/>
  <c r="AV201" i="4"/>
  <c r="AR201" i="4"/>
  <c r="AN201" i="4"/>
  <c r="AJ201" i="4"/>
  <c r="AC200" i="4"/>
  <c r="Y200" i="4"/>
  <c r="U200" i="4"/>
  <c r="Q200" i="4"/>
  <c r="M200" i="4"/>
  <c r="I200" i="4"/>
  <c r="E200" i="4"/>
  <c r="AZ199" i="4"/>
  <c r="AV199" i="4"/>
  <c r="AR199" i="4"/>
  <c r="AN199" i="4"/>
  <c r="AJ199" i="4"/>
  <c r="AC197" i="4"/>
  <c r="Y197" i="4"/>
  <c r="U197" i="4"/>
  <c r="Q197" i="4"/>
  <c r="M197" i="4"/>
  <c r="I197" i="4"/>
  <c r="E197" i="4"/>
  <c r="AZ196" i="4"/>
  <c r="AV196" i="4"/>
  <c r="AR196" i="4"/>
  <c r="AN196" i="4"/>
  <c r="AJ196" i="4"/>
  <c r="AF196" i="4"/>
  <c r="Y195" i="4"/>
  <c r="U195" i="4"/>
  <c r="Q195" i="4"/>
  <c r="M195" i="4"/>
  <c r="I195" i="4"/>
  <c r="E195" i="4"/>
  <c r="AZ194" i="4"/>
  <c r="AV194" i="4"/>
  <c r="AR194" i="4"/>
  <c r="AN194" i="4"/>
  <c r="AJ194" i="4"/>
  <c r="AF194" i="4"/>
  <c r="AB194" i="4"/>
  <c r="Y193" i="4"/>
  <c r="U193" i="4"/>
  <c r="Q193" i="4"/>
  <c r="M193" i="4"/>
  <c r="I193" i="4"/>
  <c r="E193" i="4"/>
  <c r="AZ192" i="4"/>
  <c r="AV192" i="4"/>
  <c r="AR192" i="4"/>
  <c r="AN192" i="4"/>
  <c r="AJ192" i="4"/>
  <c r="AF192" i="4"/>
  <c r="AB192" i="4"/>
  <c r="U191" i="4"/>
  <c r="Q191" i="4"/>
  <c r="M191" i="4"/>
  <c r="I191" i="4"/>
  <c r="BA203" i="4"/>
  <c r="AW203" i="4"/>
  <c r="AS203" i="4"/>
  <c r="AO203" i="4"/>
  <c r="AK203" i="4"/>
  <c r="AF203" i="4"/>
  <c r="AB203" i="4"/>
  <c r="X203" i="4"/>
  <c r="T203" i="4"/>
  <c r="P203" i="4"/>
  <c r="L203" i="4"/>
  <c r="H203" i="4"/>
  <c r="D203" i="4"/>
  <c r="BA201" i="4"/>
  <c r="AW201" i="4"/>
  <c r="AS201" i="4"/>
  <c r="AO201" i="4"/>
  <c r="AK201" i="4"/>
  <c r="AF201" i="4"/>
  <c r="AB201" i="4"/>
  <c r="X201" i="4"/>
  <c r="T201" i="4"/>
  <c r="P201" i="4"/>
  <c r="L201" i="4"/>
  <c r="H201" i="4"/>
  <c r="D201" i="4"/>
  <c r="BA199" i="4"/>
  <c r="AW199" i="4"/>
  <c r="AS199" i="4"/>
  <c r="AO199" i="4"/>
  <c r="AK199" i="4"/>
  <c r="AG199" i="4"/>
  <c r="AB199" i="4"/>
  <c r="X199" i="4"/>
  <c r="T199" i="4"/>
  <c r="P199" i="4"/>
  <c r="L199" i="4"/>
  <c r="H199" i="4"/>
  <c r="D199" i="4"/>
  <c r="AB198" i="4"/>
  <c r="X198" i="4"/>
  <c r="T198" i="4"/>
  <c r="P198" i="4"/>
  <c r="L198" i="4"/>
  <c r="H198" i="4"/>
  <c r="D198" i="4"/>
  <c r="BA196" i="4"/>
  <c r="AW196" i="4"/>
  <c r="AS196" i="4"/>
  <c r="AO196" i="4"/>
  <c r="AK196" i="4"/>
  <c r="AG196" i="4"/>
  <c r="AB196" i="4"/>
  <c r="X196" i="4"/>
  <c r="T196" i="4"/>
  <c r="P196" i="4"/>
  <c r="L196" i="4"/>
  <c r="H196" i="4"/>
  <c r="D196" i="4"/>
  <c r="BA194" i="4"/>
  <c r="AW194" i="4"/>
  <c r="AS194" i="4"/>
  <c r="AO194" i="4"/>
  <c r="AK194" i="4"/>
  <c r="AG194" i="4"/>
  <c r="AC194" i="4"/>
  <c r="X194" i="4"/>
  <c r="T194" i="4"/>
  <c r="P194" i="4"/>
  <c r="L194" i="4"/>
  <c r="H194" i="4"/>
  <c r="D194" i="4"/>
  <c r="BA192" i="4"/>
  <c r="AW192" i="4"/>
  <c r="AS192" i="4"/>
  <c r="AO192" i="4"/>
  <c r="AK192" i="4"/>
  <c r="AG192" i="4"/>
  <c r="AC192" i="4"/>
  <c r="X192" i="4"/>
  <c r="T192" i="4"/>
  <c r="P192" i="4"/>
  <c r="L192" i="4"/>
  <c r="H192" i="4"/>
  <c r="D192" i="4"/>
  <c r="E191" i="4"/>
  <c r="G54" i="7"/>
  <c r="F56" i="7"/>
  <c r="H57" i="7"/>
  <c r="G58" i="7"/>
  <c r="I40" i="7"/>
  <c r="H41" i="7"/>
  <c r="H42" i="7"/>
  <c r="H43" i="7"/>
  <c r="G44" i="7"/>
  <c r="AO195" i="4"/>
  <c r="AK195" i="4"/>
  <c r="AG195" i="4"/>
  <c r="AC195" i="4"/>
  <c r="Z194" i="4"/>
  <c r="V194" i="4"/>
  <c r="R194" i="4"/>
  <c r="N194" i="4"/>
  <c r="J194" i="4"/>
  <c r="F194" i="4"/>
  <c r="BA193" i="4"/>
  <c r="AW193" i="4"/>
  <c r="AS193" i="4"/>
  <c r="AO193" i="4"/>
  <c r="AK193" i="4"/>
  <c r="AG193" i="4"/>
  <c r="AC193" i="4"/>
  <c r="V192" i="4"/>
  <c r="R192" i="4"/>
  <c r="N192" i="4"/>
  <c r="J192" i="4"/>
  <c r="F192" i="4"/>
  <c r="BA191" i="4"/>
  <c r="AW191" i="4"/>
  <c r="AS191" i="4"/>
  <c r="AO191" i="4"/>
  <c r="AK191" i="4"/>
  <c r="AG191" i="4"/>
  <c r="AC191" i="4"/>
  <c r="Y191" i="4"/>
  <c r="BB194" i="4"/>
  <c r="AX194" i="4"/>
  <c r="AT194" i="4"/>
  <c r="AP194" i="4"/>
  <c r="AL194" i="4"/>
  <c r="AH194" i="4"/>
  <c r="AD194" i="4"/>
  <c r="Y194" i="4"/>
  <c r="U194" i="4"/>
  <c r="Q194" i="4"/>
  <c r="M194" i="4"/>
  <c r="I194" i="4"/>
  <c r="E194" i="4"/>
  <c r="BB192" i="4"/>
  <c r="AX192" i="4"/>
  <c r="AT192" i="4"/>
  <c r="AP192" i="4"/>
  <c r="AL192" i="4"/>
  <c r="AH192" i="4"/>
  <c r="AD192" i="4"/>
  <c r="Z192" i="4"/>
  <c r="U192" i="4"/>
  <c r="Q192" i="4"/>
  <c r="M192" i="4"/>
  <c r="I192" i="4"/>
  <c r="E192" i="4"/>
  <c r="C219" i="4"/>
  <c r="C211" i="4"/>
  <c r="C203" i="4"/>
  <c r="C195" i="4"/>
  <c r="AQ218" i="4"/>
  <c r="AI218" i="4"/>
  <c r="AE218" i="4"/>
  <c r="W218" i="4"/>
  <c r="K218" i="4"/>
  <c r="AU212" i="4"/>
  <c r="AY210" i="4"/>
  <c r="AU208" i="4"/>
  <c r="AU206" i="4"/>
  <c r="AY204" i="4"/>
  <c r="AQ204" i="4"/>
  <c r="AU202" i="4"/>
  <c r="AU200" i="4"/>
  <c r="AM200" i="4"/>
  <c r="AU198" i="4"/>
  <c r="AI198" i="4"/>
  <c r="AQ197" i="4"/>
  <c r="AI197" i="4"/>
  <c r="AU195" i="4"/>
  <c r="AI195" i="4"/>
  <c r="AY193" i="4"/>
  <c r="AU193" i="4"/>
  <c r="AQ193" i="4"/>
  <c r="AM193" i="4"/>
  <c r="AI193" i="4"/>
  <c r="AE193" i="4"/>
  <c r="AA193" i="4"/>
  <c r="AY191" i="4"/>
  <c r="AU191" i="4"/>
  <c r="AQ191" i="4"/>
  <c r="AM191" i="4"/>
  <c r="AI191" i="4"/>
  <c r="AE191" i="4"/>
  <c r="AA191" i="4"/>
  <c r="C215" i="4"/>
  <c r="C207" i="4"/>
  <c r="C199" i="4"/>
  <c r="AU218" i="4"/>
  <c r="AM218" i="4"/>
  <c r="AA218" i="4"/>
  <c r="S218" i="4"/>
  <c r="O218" i="4"/>
  <c r="G218" i="4"/>
  <c r="AY216" i="4"/>
  <c r="AY214" i="4"/>
  <c r="AY212" i="4"/>
  <c r="AU210" i="4"/>
  <c r="AY208" i="4"/>
  <c r="AQ208" i="4"/>
  <c r="AY206" i="4"/>
  <c r="AQ206" i="4"/>
  <c r="AU204" i="4"/>
  <c r="AM204" i="4"/>
  <c r="AY202" i="4"/>
  <c r="AQ202" i="4"/>
  <c r="AM202" i="4"/>
  <c r="AY200" i="4"/>
  <c r="AQ200" i="4"/>
  <c r="AI200" i="4"/>
  <c r="AY198" i="4"/>
  <c r="AQ198" i="4"/>
  <c r="AM198" i="4"/>
  <c r="AY197" i="4"/>
  <c r="AU197" i="4"/>
  <c r="AM197" i="4"/>
  <c r="AE197" i="4"/>
  <c r="AY195" i="4"/>
  <c r="AQ195" i="4"/>
  <c r="AM195" i="4"/>
  <c r="AE195" i="4"/>
  <c r="C218" i="4"/>
  <c r="C214" i="4"/>
  <c r="C210" i="4"/>
  <c r="C206" i="4"/>
  <c r="C202" i="4"/>
  <c r="C198" i="4"/>
  <c r="C194" i="4"/>
  <c r="AU217" i="4"/>
  <c r="AQ217" i="4"/>
  <c r="AM217" i="4"/>
  <c r="AI217" i="4"/>
  <c r="AE217" i="4"/>
  <c r="AA217" i="4"/>
  <c r="W217" i="4"/>
  <c r="S217" i="4"/>
  <c r="O217" i="4"/>
  <c r="K217" i="4"/>
  <c r="G217" i="4"/>
  <c r="AU215" i="4"/>
  <c r="AQ215" i="4"/>
  <c r="AM215" i="4"/>
  <c r="AI215" i="4"/>
  <c r="AE215" i="4"/>
  <c r="AA215" i="4"/>
  <c r="W215" i="4"/>
  <c r="S215" i="4"/>
  <c r="O215" i="4"/>
  <c r="K215" i="4"/>
  <c r="G215" i="4"/>
  <c r="AQ213" i="4"/>
  <c r="AM213" i="4"/>
  <c r="AI213" i="4"/>
  <c r="AE213" i="4"/>
  <c r="AA213" i="4"/>
  <c r="W213" i="4"/>
  <c r="S213" i="4"/>
  <c r="O213" i="4"/>
  <c r="K213" i="4"/>
  <c r="G213" i="4"/>
  <c r="AQ211" i="4"/>
  <c r="AM211" i="4"/>
  <c r="AI211" i="4"/>
  <c r="AE211" i="4"/>
  <c r="AA211" i="4"/>
  <c r="W211" i="4"/>
  <c r="S211" i="4"/>
  <c r="O211" i="4"/>
  <c r="K211" i="4"/>
  <c r="G211" i="4"/>
  <c r="BB210" i="4"/>
  <c r="AX210" i="4"/>
  <c r="AT210" i="4"/>
  <c r="AM209" i="4"/>
  <c r="AI209" i="4"/>
  <c r="AE209" i="4"/>
  <c r="AA209" i="4"/>
  <c r="W209" i="4"/>
  <c r="S209" i="4"/>
  <c r="O209" i="4"/>
  <c r="K209" i="4"/>
  <c r="G209" i="4"/>
  <c r="BB208" i="4"/>
  <c r="AX208" i="4"/>
  <c r="AT208" i="4"/>
  <c r="AP208" i="4"/>
  <c r="AM207" i="4"/>
  <c r="AI207" i="4"/>
  <c r="AE207" i="4"/>
  <c r="AA207" i="4"/>
  <c r="W207" i="4"/>
  <c r="S207" i="4"/>
  <c r="O207" i="4"/>
  <c r="K207" i="4"/>
  <c r="G207" i="4"/>
  <c r="BB206" i="4"/>
  <c r="AX206" i="4"/>
  <c r="AT206" i="4"/>
  <c r="AP206" i="4"/>
  <c r="AI205" i="4"/>
  <c r="AE205" i="4"/>
  <c r="AA205" i="4"/>
  <c r="W205" i="4"/>
  <c r="S205" i="4"/>
  <c r="O205" i="4"/>
  <c r="K205" i="4"/>
  <c r="G205" i="4"/>
  <c r="BB204" i="4"/>
  <c r="AX204" i="4"/>
  <c r="AT204" i="4"/>
  <c r="AP204" i="4"/>
  <c r="AL204" i="4"/>
  <c r="AI203" i="4"/>
  <c r="AE203" i="4"/>
  <c r="AA203" i="4"/>
  <c r="W203" i="4"/>
  <c r="S203" i="4"/>
  <c r="O203" i="4"/>
  <c r="K203" i="4"/>
  <c r="G203" i="4"/>
  <c r="BB202" i="4"/>
  <c r="AX202" i="4"/>
  <c r="AT202" i="4"/>
  <c r="AP202" i="4"/>
  <c r="AL202" i="4"/>
  <c r="AE201" i="4"/>
  <c r="AA201" i="4"/>
  <c r="W201" i="4"/>
  <c r="S201" i="4"/>
  <c r="O201" i="4"/>
  <c r="K201" i="4"/>
  <c r="G201" i="4"/>
  <c r="BB200" i="4"/>
  <c r="AX200" i="4"/>
  <c r="AT200" i="4"/>
  <c r="AP200" i="4"/>
  <c r="AL200" i="4"/>
  <c r="AH200" i="4"/>
  <c r="AE199" i="4"/>
  <c r="AA199" i="4"/>
  <c r="W199" i="4"/>
  <c r="S199" i="4"/>
  <c r="O199" i="4"/>
  <c r="K199" i="4"/>
  <c r="G199" i="4"/>
  <c r="BB198" i="4"/>
  <c r="AX198" i="4"/>
  <c r="AT198" i="4"/>
  <c r="AP198" i="4"/>
  <c r="AL198" i="4"/>
  <c r="AH198" i="4"/>
  <c r="AA198" i="4"/>
  <c r="W198" i="4"/>
  <c r="S198" i="4"/>
  <c r="O198" i="4"/>
  <c r="K198" i="4"/>
  <c r="G198" i="4"/>
  <c r="BB197" i="4"/>
  <c r="AX197" i="4"/>
  <c r="AT197" i="4"/>
  <c r="AP197" i="4"/>
  <c r="AL197" i="4"/>
  <c r="AH197" i="4"/>
  <c r="AA196" i="4"/>
  <c r="W196" i="4"/>
  <c r="S196" i="4"/>
  <c r="O196" i="4"/>
  <c r="K196" i="4"/>
  <c r="G196" i="4"/>
  <c r="BB195" i="4"/>
  <c r="AX195" i="4"/>
  <c r="AT195" i="4"/>
  <c r="AP195" i="4"/>
  <c r="AL195" i="4"/>
  <c r="AH195" i="4"/>
  <c r="AD195" i="4"/>
  <c r="W194" i="4"/>
  <c r="S194" i="4"/>
  <c r="O194" i="4"/>
  <c r="K194" i="4"/>
  <c r="G194" i="4"/>
  <c r="BB193" i="4"/>
  <c r="AX193" i="4"/>
  <c r="AT193" i="4"/>
  <c r="AP193" i="4"/>
  <c r="AL193" i="4"/>
  <c r="AH193" i="4"/>
  <c r="AD193" i="4"/>
  <c r="W192" i="4"/>
  <c r="S192" i="4"/>
  <c r="O192" i="4"/>
  <c r="K192" i="4"/>
  <c r="G192" i="4"/>
  <c r="BB191" i="4"/>
  <c r="AX191" i="4"/>
  <c r="AT191" i="4"/>
  <c r="AP191" i="4"/>
  <c r="AL191" i="4"/>
  <c r="AH191" i="4"/>
  <c r="AD191" i="4"/>
  <c r="Z191" i="4"/>
  <c r="G56" i="7" l="1"/>
  <c r="H54" i="7"/>
  <c r="H44" i="7"/>
  <c r="I43" i="7"/>
  <c r="I41" i="7"/>
  <c r="I42" i="7"/>
  <c r="J40" i="7"/>
  <c r="I57" i="7"/>
  <c r="H58" i="7"/>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7" i="3"/>
  <c r="I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7" i="3"/>
  <c r="N7" i="3"/>
  <c r="M85" i="6"/>
  <c r="E127"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78" i="6"/>
  <c r="E79" i="6"/>
  <c r="E80" i="6"/>
  <c r="E81" i="6"/>
  <c r="E82" i="6"/>
  <c r="E83" i="6"/>
  <c r="E84" i="6"/>
  <c r="E85" i="6"/>
  <c r="E86" i="6"/>
  <c r="E77"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H56" i="7" l="1"/>
  <c r="I54" i="7"/>
  <c r="I58" i="7"/>
  <c r="J57" i="7"/>
  <c r="J41" i="7"/>
  <c r="J42" i="7"/>
  <c r="K40" i="7"/>
  <c r="I44" i="7"/>
  <c r="J43" i="7"/>
  <c r="E8" i="3"/>
  <c r="F8" i="3" s="1"/>
  <c r="E12" i="3"/>
  <c r="F12" i="3" s="1"/>
  <c r="E16" i="3"/>
  <c r="F16" i="3" s="1"/>
  <c r="M68" i="4" s="1"/>
  <c r="M179" i="4" s="1"/>
  <c r="E20" i="3"/>
  <c r="F20" i="3" s="1"/>
  <c r="E24" i="3"/>
  <c r="F24" i="3" s="1"/>
  <c r="E28" i="3"/>
  <c r="F28" i="3" s="1"/>
  <c r="X80" i="4" s="1"/>
  <c r="X191" i="4" s="1"/>
  <c r="E32" i="3"/>
  <c r="F32" i="3" s="1"/>
  <c r="AB84" i="4" s="1"/>
  <c r="AB195" i="4" s="1"/>
  <c r="E36" i="3"/>
  <c r="F36" i="3" s="1"/>
  <c r="AF88" i="4" s="1"/>
  <c r="AF199" i="4" s="1"/>
  <c r="E40" i="3"/>
  <c r="F40" i="3" s="1"/>
  <c r="AJ92" i="4" s="1"/>
  <c r="AJ203" i="4" s="1"/>
  <c r="E44" i="3"/>
  <c r="F44" i="3" s="1"/>
  <c r="AN96" i="4" s="1"/>
  <c r="AN207" i="4" s="1"/>
  <c r="E48" i="3"/>
  <c r="F48" i="3" s="1"/>
  <c r="AR100" i="4" s="1"/>
  <c r="AR211" i="4" s="1"/>
  <c r="E52" i="3"/>
  <c r="F52" i="3" s="1"/>
  <c r="AV104" i="4" s="1"/>
  <c r="AV215" i="4" s="1"/>
  <c r="E56" i="3"/>
  <c r="F56" i="3" s="1"/>
  <c r="E15" i="3"/>
  <c r="F15" i="3" s="1"/>
  <c r="E31" i="3"/>
  <c r="F31" i="3" s="1"/>
  <c r="AA83" i="4" s="1"/>
  <c r="AA194" i="4" s="1"/>
  <c r="E47" i="3"/>
  <c r="F47" i="3" s="1"/>
  <c r="AQ99" i="4" s="1"/>
  <c r="AQ210" i="4" s="1"/>
  <c r="E9" i="3"/>
  <c r="F9" i="3" s="1"/>
  <c r="E13" i="3"/>
  <c r="F13" i="3" s="1"/>
  <c r="E17" i="3"/>
  <c r="F17" i="3" s="1"/>
  <c r="E21" i="3"/>
  <c r="F21" i="3" s="1"/>
  <c r="E25" i="3"/>
  <c r="F25" i="3" s="1"/>
  <c r="E29" i="3"/>
  <c r="F29" i="3" s="1"/>
  <c r="Y81" i="4" s="1"/>
  <c r="Y192" i="4" s="1"/>
  <c r="E33" i="3"/>
  <c r="F33" i="3" s="1"/>
  <c r="AC85" i="4" s="1"/>
  <c r="AC196" i="4" s="1"/>
  <c r="E37" i="3"/>
  <c r="F37" i="3" s="1"/>
  <c r="AG89" i="4" s="1"/>
  <c r="AG200" i="4" s="1"/>
  <c r="E41" i="3"/>
  <c r="F41" i="3" s="1"/>
  <c r="AK93" i="4" s="1"/>
  <c r="AK204" i="4" s="1"/>
  <c r="E45" i="3"/>
  <c r="F45" i="3" s="1"/>
  <c r="AO97" i="4" s="1"/>
  <c r="AO208" i="4" s="1"/>
  <c r="E49" i="3"/>
  <c r="F49" i="3" s="1"/>
  <c r="AS101" i="4" s="1"/>
  <c r="AS212" i="4" s="1"/>
  <c r="E53" i="3"/>
  <c r="F53" i="3" s="1"/>
  <c r="AW105" i="4" s="1"/>
  <c r="AW216" i="4" s="1"/>
  <c r="E57" i="3"/>
  <c r="F57" i="3" s="1"/>
  <c r="E19" i="3"/>
  <c r="F19" i="3" s="1"/>
  <c r="E27" i="3"/>
  <c r="F27" i="3" s="1"/>
  <c r="E39" i="3"/>
  <c r="F39" i="3" s="1"/>
  <c r="AI91" i="4" s="1"/>
  <c r="AI202" i="4" s="1"/>
  <c r="E51" i="3"/>
  <c r="F51" i="3" s="1"/>
  <c r="AU103" i="4" s="1"/>
  <c r="AU214" i="4" s="1"/>
  <c r="E10" i="3"/>
  <c r="F10" i="3" s="1"/>
  <c r="E14" i="3"/>
  <c r="F14" i="3" s="1"/>
  <c r="L66" i="4" s="1"/>
  <c r="L177" i="4" s="1"/>
  <c r="E18" i="3"/>
  <c r="F18" i="3" s="1"/>
  <c r="E22" i="3"/>
  <c r="F22" i="3" s="1"/>
  <c r="E26" i="3"/>
  <c r="F26" i="3" s="1"/>
  <c r="E30" i="3"/>
  <c r="F30" i="3" s="1"/>
  <c r="Z82" i="4" s="1"/>
  <c r="Z193" i="4" s="1"/>
  <c r="E34" i="3"/>
  <c r="F34" i="3" s="1"/>
  <c r="AD86" i="4" s="1"/>
  <c r="AD197" i="4" s="1"/>
  <c r="E38" i="3"/>
  <c r="F38" i="3" s="1"/>
  <c r="AH90" i="4" s="1"/>
  <c r="AH201" i="4" s="1"/>
  <c r="E42" i="3"/>
  <c r="F42" i="3" s="1"/>
  <c r="AL94" i="4" s="1"/>
  <c r="AL205" i="4" s="1"/>
  <c r="E46" i="3"/>
  <c r="F46" i="3" s="1"/>
  <c r="AP98" i="4" s="1"/>
  <c r="AP209" i="4" s="1"/>
  <c r="E50" i="3"/>
  <c r="F50" i="3" s="1"/>
  <c r="AT102" i="4" s="1"/>
  <c r="AT213" i="4" s="1"/>
  <c r="E54" i="3"/>
  <c r="F54" i="3" s="1"/>
  <c r="E58" i="3"/>
  <c r="F58" i="3" s="1"/>
  <c r="E11" i="3"/>
  <c r="F11" i="3" s="1"/>
  <c r="L63" i="4" s="1"/>
  <c r="L174" i="4" s="1"/>
  <c r="E23" i="3"/>
  <c r="F23" i="3" s="1"/>
  <c r="E35" i="3"/>
  <c r="F35" i="3" s="1"/>
  <c r="E43" i="3"/>
  <c r="F43" i="3" s="1"/>
  <c r="AM95" i="4" s="1"/>
  <c r="AM206" i="4" s="1"/>
  <c r="E55" i="3"/>
  <c r="F55" i="3" s="1"/>
  <c r="AY107" i="4" s="1"/>
  <c r="AY218" i="4" s="1"/>
  <c r="E7" i="3"/>
  <c r="F7" i="3" s="1"/>
  <c r="C227" i="4"/>
  <c r="C231" i="4"/>
  <c r="C235" i="4"/>
  <c r="C239" i="4"/>
  <c r="C243" i="4"/>
  <c r="C228" i="4"/>
  <c r="C232" i="4"/>
  <c r="C236" i="4"/>
  <c r="C240" i="4"/>
  <c r="C244" i="4"/>
  <c r="C229" i="4"/>
  <c r="C237" i="4"/>
  <c r="C245" i="4"/>
  <c r="C233" i="4"/>
  <c r="C242" i="4"/>
  <c r="C230" i="4"/>
  <c r="C238" i="4"/>
  <c r="C246" i="4"/>
  <c r="C226" i="4"/>
  <c r="C241" i="4"/>
  <c r="C234" i="4"/>
  <c r="G62" i="4"/>
  <c r="G173" i="4" s="1"/>
  <c r="K62" i="4"/>
  <c r="K173" i="4" s="1"/>
  <c r="O62" i="4"/>
  <c r="O173" i="4" s="1"/>
  <c r="S62" i="4"/>
  <c r="S173" i="4" s="1"/>
  <c r="W62" i="4"/>
  <c r="W173" i="4" s="1"/>
  <c r="AA62" i="4"/>
  <c r="AA173" i="4" s="1"/>
  <c r="AE62" i="4"/>
  <c r="AE173" i="4" s="1"/>
  <c r="AI62" i="4"/>
  <c r="AI173" i="4" s="1"/>
  <c r="AM62" i="4"/>
  <c r="AM173" i="4" s="1"/>
  <c r="AQ62" i="4"/>
  <c r="AQ173" i="4" s="1"/>
  <c r="AU62" i="4"/>
  <c r="AU173" i="4" s="1"/>
  <c r="AY62" i="4"/>
  <c r="AY173" i="4" s="1"/>
  <c r="D62" i="4"/>
  <c r="D173" i="4" s="1"/>
  <c r="H62" i="4"/>
  <c r="H173" i="4" s="1"/>
  <c r="L62" i="4"/>
  <c r="L173" i="4" s="1"/>
  <c r="P62" i="4"/>
  <c r="P173" i="4" s="1"/>
  <c r="T62" i="4"/>
  <c r="T173" i="4" s="1"/>
  <c r="X62" i="4"/>
  <c r="X173" i="4" s="1"/>
  <c r="AB62" i="4"/>
  <c r="AB173" i="4" s="1"/>
  <c r="AF62" i="4"/>
  <c r="AF173" i="4" s="1"/>
  <c r="AJ62" i="4"/>
  <c r="AJ173" i="4" s="1"/>
  <c r="AN62" i="4"/>
  <c r="AN173" i="4" s="1"/>
  <c r="AR62" i="4"/>
  <c r="AR173" i="4" s="1"/>
  <c r="AV62" i="4"/>
  <c r="AV173" i="4" s="1"/>
  <c r="AZ62" i="4"/>
  <c r="AZ173" i="4" s="1"/>
  <c r="F62" i="4"/>
  <c r="F173" i="4" s="1"/>
  <c r="N62" i="4"/>
  <c r="N173" i="4" s="1"/>
  <c r="V62" i="4"/>
  <c r="V173" i="4" s="1"/>
  <c r="AD62" i="4"/>
  <c r="AD173" i="4" s="1"/>
  <c r="AL62" i="4"/>
  <c r="AL173" i="4" s="1"/>
  <c r="AT62" i="4"/>
  <c r="AT173" i="4" s="1"/>
  <c r="BB62" i="4"/>
  <c r="BB173" i="4" s="1"/>
  <c r="M62" i="4"/>
  <c r="M173" i="4" s="1"/>
  <c r="AK62" i="4"/>
  <c r="AK173" i="4" s="1"/>
  <c r="BA62" i="4"/>
  <c r="BA173" i="4" s="1"/>
  <c r="I62" i="4"/>
  <c r="I173" i="4" s="1"/>
  <c r="Q62" i="4"/>
  <c r="Q173" i="4" s="1"/>
  <c r="Y62" i="4"/>
  <c r="Y173" i="4" s="1"/>
  <c r="AG62" i="4"/>
  <c r="AG173" i="4" s="1"/>
  <c r="AO62" i="4"/>
  <c r="AO173" i="4" s="1"/>
  <c r="AW62" i="4"/>
  <c r="AW173" i="4" s="1"/>
  <c r="C62" i="4"/>
  <c r="C173" i="4" s="1"/>
  <c r="U62" i="4"/>
  <c r="U173" i="4" s="1"/>
  <c r="AS62" i="4"/>
  <c r="AS173" i="4" s="1"/>
  <c r="J62" i="4"/>
  <c r="J173" i="4" s="1"/>
  <c r="R62" i="4"/>
  <c r="R173" i="4" s="1"/>
  <c r="Z62" i="4"/>
  <c r="Z173" i="4" s="1"/>
  <c r="AH62" i="4"/>
  <c r="AH173" i="4" s="1"/>
  <c r="AP62" i="4"/>
  <c r="AP173" i="4" s="1"/>
  <c r="AX62" i="4"/>
  <c r="AX173" i="4" s="1"/>
  <c r="E62" i="4"/>
  <c r="E173" i="4" s="1"/>
  <c r="AC62" i="4"/>
  <c r="AC173" i="4" s="1"/>
  <c r="F65" i="4"/>
  <c r="F176" i="4" s="1"/>
  <c r="J65" i="4"/>
  <c r="J176" i="4" s="1"/>
  <c r="N65" i="4"/>
  <c r="N176" i="4" s="1"/>
  <c r="R65" i="4"/>
  <c r="R176" i="4" s="1"/>
  <c r="V65" i="4"/>
  <c r="V176" i="4" s="1"/>
  <c r="Z65" i="4"/>
  <c r="Z176" i="4" s="1"/>
  <c r="AD65" i="4"/>
  <c r="AD176" i="4" s="1"/>
  <c r="AH65" i="4"/>
  <c r="AH176" i="4" s="1"/>
  <c r="AL65" i="4"/>
  <c r="AL176" i="4" s="1"/>
  <c r="AP65" i="4"/>
  <c r="AP176" i="4" s="1"/>
  <c r="AT65" i="4"/>
  <c r="AT176" i="4" s="1"/>
  <c r="G65" i="4"/>
  <c r="G176" i="4" s="1"/>
  <c r="K65" i="4"/>
  <c r="K176" i="4" s="1"/>
  <c r="O65" i="4"/>
  <c r="O176" i="4" s="1"/>
  <c r="S65" i="4"/>
  <c r="S176" i="4" s="1"/>
  <c r="W65" i="4"/>
  <c r="W176" i="4" s="1"/>
  <c r="AA65" i="4"/>
  <c r="AA176" i="4" s="1"/>
  <c r="AE65" i="4"/>
  <c r="AE176" i="4" s="1"/>
  <c r="AI65" i="4"/>
  <c r="AI176" i="4" s="1"/>
  <c r="AM65" i="4"/>
  <c r="AM176" i="4" s="1"/>
  <c r="AQ65" i="4"/>
  <c r="AQ176" i="4" s="1"/>
  <c r="AU65" i="4"/>
  <c r="AU176" i="4" s="1"/>
  <c r="AY65" i="4"/>
  <c r="AY176" i="4" s="1"/>
  <c r="E65" i="4"/>
  <c r="E176" i="4" s="1"/>
  <c r="M65" i="4"/>
  <c r="M176" i="4" s="1"/>
  <c r="U65" i="4"/>
  <c r="U176" i="4" s="1"/>
  <c r="AC65" i="4"/>
  <c r="AC176" i="4" s="1"/>
  <c r="AK65" i="4"/>
  <c r="AK176" i="4" s="1"/>
  <c r="AS65" i="4"/>
  <c r="AS176" i="4" s="1"/>
  <c r="AZ65" i="4"/>
  <c r="AZ176" i="4" s="1"/>
  <c r="T65" i="4"/>
  <c r="T176" i="4" s="1"/>
  <c r="AR65" i="4"/>
  <c r="AR176" i="4" s="1"/>
  <c r="H65" i="4"/>
  <c r="H176" i="4" s="1"/>
  <c r="P65" i="4"/>
  <c r="P176" i="4" s="1"/>
  <c r="X65" i="4"/>
  <c r="X176" i="4" s="1"/>
  <c r="AF65" i="4"/>
  <c r="AF176" i="4" s="1"/>
  <c r="AN65" i="4"/>
  <c r="AN176" i="4" s="1"/>
  <c r="AV65" i="4"/>
  <c r="AV176" i="4" s="1"/>
  <c r="BA65" i="4"/>
  <c r="BA176" i="4" s="1"/>
  <c r="C65" i="4"/>
  <c r="C176" i="4" s="1"/>
  <c r="D65" i="4"/>
  <c r="D176" i="4" s="1"/>
  <c r="AB65" i="4"/>
  <c r="AB176" i="4" s="1"/>
  <c r="AX65" i="4"/>
  <c r="AX176" i="4" s="1"/>
  <c r="I65" i="4"/>
  <c r="I176" i="4" s="1"/>
  <c r="Q65" i="4"/>
  <c r="Q176" i="4" s="1"/>
  <c r="Y65" i="4"/>
  <c r="Y176" i="4" s="1"/>
  <c r="AG65" i="4"/>
  <c r="AG176" i="4" s="1"/>
  <c r="AO65" i="4"/>
  <c r="AO176" i="4" s="1"/>
  <c r="AW65" i="4"/>
  <c r="AW176" i="4" s="1"/>
  <c r="BB65" i="4"/>
  <c r="BB176" i="4" s="1"/>
  <c r="L65" i="4"/>
  <c r="L176" i="4" s="1"/>
  <c r="AJ65" i="4"/>
  <c r="AJ176" i="4" s="1"/>
  <c r="F61" i="4"/>
  <c r="F172" i="4" s="1"/>
  <c r="J61" i="4"/>
  <c r="J172" i="4" s="1"/>
  <c r="N61" i="4"/>
  <c r="N172" i="4" s="1"/>
  <c r="R61" i="4"/>
  <c r="R172" i="4" s="1"/>
  <c r="V61" i="4"/>
  <c r="V172" i="4" s="1"/>
  <c r="Z61" i="4"/>
  <c r="Z172" i="4" s="1"/>
  <c r="AD61" i="4"/>
  <c r="AD172" i="4" s="1"/>
  <c r="AH61" i="4"/>
  <c r="AH172" i="4" s="1"/>
  <c r="AL61" i="4"/>
  <c r="AL172" i="4" s="1"/>
  <c r="AP61" i="4"/>
  <c r="AP172" i="4" s="1"/>
  <c r="AT61" i="4"/>
  <c r="AT172" i="4" s="1"/>
  <c r="AX61" i="4"/>
  <c r="AX172" i="4" s="1"/>
  <c r="BB61" i="4"/>
  <c r="BB172" i="4" s="1"/>
  <c r="G61" i="4"/>
  <c r="G172" i="4" s="1"/>
  <c r="K61" i="4"/>
  <c r="K172" i="4" s="1"/>
  <c r="O61" i="4"/>
  <c r="O172" i="4" s="1"/>
  <c r="S61" i="4"/>
  <c r="S172" i="4" s="1"/>
  <c r="W61" i="4"/>
  <c r="W172" i="4" s="1"/>
  <c r="AA61" i="4"/>
  <c r="AA172" i="4" s="1"/>
  <c r="AE61" i="4"/>
  <c r="AE172" i="4" s="1"/>
  <c r="AI61" i="4"/>
  <c r="AI172" i="4" s="1"/>
  <c r="AM61" i="4"/>
  <c r="AM172" i="4" s="1"/>
  <c r="AQ61" i="4"/>
  <c r="AQ172" i="4" s="1"/>
  <c r="AU61" i="4"/>
  <c r="AU172" i="4" s="1"/>
  <c r="AY61" i="4"/>
  <c r="AY172" i="4" s="1"/>
  <c r="I61" i="4"/>
  <c r="I172" i="4" s="1"/>
  <c r="Q61" i="4"/>
  <c r="Q172" i="4" s="1"/>
  <c r="Y61" i="4"/>
  <c r="Y172" i="4" s="1"/>
  <c r="AG61" i="4"/>
  <c r="AG172" i="4" s="1"/>
  <c r="AO61" i="4"/>
  <c r="AO172" i="4" s="1"/>
  <c r="AW61" i="4"/>
  <c r="AW172" i="4" s="1"/>
  <c r="P61" i="4"/>
  <c r="P172" i="4" s="1"/>
  <c r="AN61" i="4"/>
  <c r="AN172" i="4" s="1"/>
  <c r="D61" i="4"/>
  <c r="D172" i="4" s="1"/>
  <c r="L61" i="4"/>
  <c r="L172" i="4" s="1"/>
  <c r="T61" i="4"/>
  <c r="T172" i="4" s="1"/>
  <c r="AB61" i="4"/>
  <c r="AB172" i="4" s="1"/>
  <c r="AJ61" i="4"/>
  <c r="AJ172" i="4" s="1"/>
  <c r="AR61" i="4"/>
  <c r="AR172" i="4" s="1"/>
  <c r="AZ61" i="4"/>
  <c r="AZ172" i="4" s="1"/>
  <c r="C61" i="4"/>
  <c r="C172" i="4" s="1"/>
  <c r="X61" i="4"/>
  <c r="X172" i="4" s="1"/>
  <c r="AV61" i="4"/>
  <c r="AV172" i="4" s="1"/>
  <c r="E61" i="4"/>
  <c r="E172" i="4" s="1"/>
  <c r="M61" i="4"/>
  <c r="M172" i="4" s="1"/>
  <c r="U61" i="4"/>
  <c r="U172" i="4" s="1"/>
  <c r="AC61" i="4"/>
  <c r="AC172" i="4" s="1"/>
  <c r="AK61" i="4"/>
  <c r="AK172" i="4" s="1"/>
  <c r="AS61" i="4"/>
  <c r="AS172" i="4" s="1"/>
  <c r="BA61" i="4"/>
  <c r="BA172" i="4" s="1"/>
  <c r="H61" i="4"/>
  <c r="H172" i="4" s="1"/>
  <c r="AF61" i="4"/>
  <c r="AF172" i="4" s="1"/>
  <c r="I68" i="4"/>
  <c r="I179" i="4" s="1"/>
  <c r="Y68" i="4"/>
  <c r="Y179" i="4" s="1"/>
  <c r="AO68" i="4"/>
  <c r="AO179" i="4" s="1"/>
  <c r="C68" i="4"/>
  <c r="C179" i="4" s="1"/>
  <c r="AJ68" i="4"/>
  <c r="AJ179" i="4" s="1"/>
  <c r="N68" i="4"/>
  <c r="N179" i="4" s="1"/>
  <c r="AD68" i="4"/>
  <c r="AD179" i="4" s="1"/>
  <c r="AT68" i="4"/>
  <c r="AT179" i="4" s="1"/>
  <c r="P68" i="4"/>
  <c r="P179" i="4" s="1"/>
  <c r="G68" i="4"/>
  <c r="G179" i="4" s="1"/>
  <c r="W68" i="4"/>
  <c r="W179" i="4" s="1"/>
  <c r="AM68" i="4"/>
  <c r="AM179" i="4" s="1"/>
  <c r="T68" i="4"/>
  <c r="T179" i="4" s="1"/>
  <c r="E64" i="4"/>
  <c r="E175" i="4" s="1"/>
  <c r="I64" i="4"/>
  <c r="I175" i="4" s="1"/>
  <c r="M64" i="4"/>
  <c r="M175" i="4" s="1"/>
  <c r="Q64" i="4"/>
  <c r="Q175" i="4" s="1"/>
  <c r="U64" i="4"/>
  <c r="U175" i="4" s="1"/>
  <c r="Y64" i="4"/>
  <c r="Y175" i="4" s="1"/>
  <c r="AC64" i="4"/>
  <c r="AC175" i="4" s="1"/>
  <c r="AG64" i="4"/>
  <c r="AG175" i="4" s="1"/>
  <c r="AK64" i="4"/>
  <c r="AK175" i="4" s="1"/>
  <c r="AO64" i="4"/>
  <c r="AO175" i="4" s="1"/>
  <c r="AS64" i="4"/>
  <c r="AS175" i="4" s="1"/>
  <c r="AW64" i="4"/>
  <c r="AW175" i="4" s="1"/>
  <c r="BA64" i="4"/>
  <c r="BA175" i="4" s="1"/>
  <c r="F64" i="4"/>
  <c r="F175" i="4" s="1"/>
  <c r="J64" i="4"/>
  <c r="J175" i="4" s="1"/>
  <c r="N64" i="4"/>
  <c r="N175" i="4" s="1"/>
  <c r="R64" i="4"/>
  <c r="R175" i="4" s="1"/>
  <c r="V64" i="4"/>
  <c r="V175" i="4" s="1"/>
  <c r="Z64" i="4"/>
  <c r="Z175" i="4" s="1"/>
  <c r="AD64" i="4"/>
  <c r="AD175" i="4" s="1"/>
  <c r="AH64" i="4"/>
  <c r="AH175" i="4" s="1"/>
  <c r="AL64" i="4"/>
  <c r="AL175" i="4" s="1"/>
  <c r="AP64" i="4"/>
  <c r="AP175" i="4" s="1"/>
  <c r="AT64" i="4"/>
  <c r="AT175" i="4" s="1"/>
  <c r="AX64" i="4"/>
  <c r="AX175" i="4" s="1"/>
  <c r="BB64" i="4"/>
  <c r="BB175" i="4" s="1"/>
  <c r="H64" i="4"/>
  <c r="H175" i="4" s="1"/>
  <c r="P64" i="4"/>
  <c r="P175" i="4" s="1"/>
  <c r="X64" i="4"/>
  <c r="X175" i="4" s="1"/>
  <c r="AF64" i="4"/>
  <c r="AF175" i="4" s="1"/>
  <c r="AN64" i="4"/>
  <c r="AN175" i="4" s="1"/>
  <c r="AV64" i="4"/>
  <c r="AV175" i="4" s="1"/>
  <c r="C64" i="4"/>
  <c r="C175" i="4" s="1"/>
  <c r="W64" i="4"/>
  <c r="W175" i="4" s="1"/>
  <c r="AU64" i="4"/>
  <c r="AU175" i="4" s="1"/>
  <c r="K64" i="4"/>
  <c r="K175" i="4" s="1"/>
  <c r="S64" i="4"/>
  <c r="S175" i="4" s="1"/>
  <c r="AA64" i="4"/>
  <c r="AA175" i="4" s="1"/>
  <c r="AI64" i="4"/>
  <c r="AI175" i="4" s="1"/>
  <c r="AQ64" i="4"/>
  <c r="AQ175" i="4" s="1"/>
  <c r="AY64" i="4"/>
  <c r="AY175" i="4" s="1"/>
  <c r="G64" i="4"/>
  <c r="G175" i="4" s="1"/>
  <c r="AE64" i="4"/>
  <c r="AE175" i="4" s="1"/>
  <c r="D64" i="4"/>
  <c r="D175" i="4" s="1"/>
  <c r="L64" i="4"/>
  <c r="L175" i="4" s="1"/>
  <c r="T64" i="4"/>
  <c r="T175" i="4" s="1"/>
  <c r="AB64" i="4"/>
  <c r="AB175" i="4" s="1"/>
  <c r="AJ64" i="4"/>
  <c r="AJ175" i="4" s="1"/>
  <c r="AR64" i="4"/>
  <c r="AR175" i="4" s="1"/>
  <c r="AZ64" i="4"/>
  <c r="AZ175" i="4" s="1"/>
  <c r="O64" i="4"/>
  <c r="O175" i="4" s="1"/>
  <c r="AM64" i="4"/>
  <c r="AM175" i="4" s="1"/>
  <c r="D60" i="4"/>
  <c r="E60" i="4"/>
  <c r="I60" i="4"/>
  <c r="M60" i="4"/>
  <c r="Q60" i="4"/>
  <c r="U60" i="4"/>
  <c r="Y60" i="4"/>
  <c r="AC60" i="4"/>
  <c r="AG60" i="4"/>
  <c r="AK60" i="4"/>
  <c r="AO60" i="4"/>
  <c r="AS60" i="4"/>
  <c r="AW60" i="4"/>
  <c r="BA60" i="4"/>
  <c r="F60" i="4"/>
  <c r="J60" i="4"/>
  <c r="N60" i="4"/>
  <c r="R60" i="4"/>
  <c r="V60" i="4"/>
  <c r="Z60" i="4"/>
  <c r="AD60" i="4"/>
  <c r="AH60" i="4"/>
  <c r="AL60" i="4"/>
  <c r="AP60" i="4"/>
  <c r="AT60" i="4"/>
  <c r="AX60" i="4"/>
  <c r="BB60" i="4"/>
  <c r="L60" i="4"/>
  <c r="T60" i="4"/>
  <c r="AB60" i="4"/>
  <c r="AJ60" i="4"/>
  <c r="AR60" i="4"/>
  <c r="AZ60" i="4"/>
  <c r="C60" i="4"/>
  <c r="S60" i="4"/>
  <c r="AI60" i="4"/>
  <c r="G60" i="4"/>
  <c r="O60" i="4"/>
  <c r="W60" i="4"/>
  <c r="AE60" i="4"/>
  <c r="AM60" i="4"/>
  <c r="AU60" i="4"/>
  <c r="AA60" i="4"/>
  <c r="AQ60" i="4"/>
  <c r="H60" i="4"/>
  <c r="P60" i="4"/>
  <c r="X60" i="4"/>
  <c r="AF60" i="4"/>
  <c r="AN60" i="4"/>
  <c r="AV60" i="4"/>
  <c r="K60" i="4"/>
  <c r="AY60" i="4"/>
  <c r="H66" i="4"/>
  <c r="H177" i="4" s="1"/>
  <c r="X66" i="4"/>
  <c r="X177" i="4" s="1"/>
  <c r="AN66" i="4"/>
  <c r="AN177" i="4" s="1"/>
  <c r="F66" i="4"/>
  <c r="F177" i="4" s="1"/>
  <c r="AA66" i="4"/>
  <c r="AA177" i="4" s="1"/>
  <c r="AW66" i="4"/>
  <c r="AW177" i="4" s="1"/>
  <c r="AK66" i="4"/>
  <c r="AK177" i="4" s="1"/>
  <c r="R66" i="4"/>
  <c r="R177" i="4" s="1"/>
  <c r="AM66" i="4"/>
  <c r="AM177" i="4" s="1"/>
  <c r="AE66" i="4"/>
  <c r="AE177" i="4" s="1"/>
  <c r="S66" i="4"/>
  <c r="S177" i="4" s="1"/>
  <c r="AO66" i="4"/>
  <c r="AO177" i="4" s="1"/>
  <c r="E66" i="4"/>
  <c r="E177" i="4" s="1"/>
  <c r="E67" i="4"/>
  <c r="E178" i="4" s="1"/>
  <c r="I67" i="4"/>
  <c r="I178" i="4" s="1"/>
  <c r="M67" i="4"/>
  <c r="M178" i="4" s="1"/>
  <c r="Q67" i="4"/>
  <c r="Q178" i="4" s="1"/>
  <c r="U67" i="4"/>
  <c r="U178" i="4" s="1"/>
  <c r="Y67" i="4"/>
  <c r="Y178" i="4" s="1"/>
  <c r="AC67" i="4"/>
  <c r="AC178" i="4" s="1"/>
  <c r="AG67" i="4"/>
  <c r="AG178" i="4" s="1"/>
  <c r="AK67" i="4"/>
  <c r="AK178" i="4" s="1"/>
  <c r="H67" i="4"/>
  <c r="H178" i="4" s="1"/>
  <c r="N67" i="4"/>
  <c r="N178" i="4" s="1"/>
  <c r="S67" i="4"/>
  <c r="S178" i="4" s="1"/>
  <c r="X67" i="4"/>
  <c r="X178" i="4" s="1"/>
  <c r="AD67" i="4"/>
  <c r="AD178" i="4" s="1"/>
  <c r="AI67" i="4"/>
  <c r="AI178" i="4" s="1"/>
  <c r="AN67" i="4"/>
  <c r="AN178" i="4" s="1"/>
  <c r="AR67" i="4"/>
  <c r="AR178" i="4" s="1"/>
  <c r="AV67" i="4"/>
  <c r="AV178" i="4" s="1"/>
  <c r="AZ67" i="4"/>
  <c r="AZ178" i="4" s="1"/>
  <c r="R67" i="4"/>
  <c r="R178" i="4" s="1"/>
  <c r="AB67" i="4"/>
  <c r="AB178" i="4" s="1"/>
  <c r="AQ67" i="4"/>
  <c r="AQ178" i="4" s="1"/>
  <c r="D67" i="4"/>
  <c r="D178" i="4" s="1"/>
  <c r="J67" i="4"/>
  <c r="J178" i="4" s="1"/>
  <c r="O67" i="4"/>
  <c r="O178" i="4" s="1"/>
  <c r="T67" i="4"/>
  <c r="T178" i="4" s="1"/>
  <c r="Z67" i="4"/>
  <c r="Z178" i="4" s="1"/>
  <c r="AE67" i="4"/>
  <c r="AE178" i="4" s="1"/>
  <c r="AJ67" i="4"/>
  <c r="AJ178" i="4" s="1"/>
  <c r="AO67" i="4"/>
  <c r="AO178" i="4" s="1"/>
  <c r="AS67" i="4"/>
  <c r="AS178" i="4" s="1"/>
  <c r="AW67" i="4"/>
  <c r="AW178" i="4" s="1"/>
  <c r="BA67" i="4"/>
  <c r="BA178" i="4" s="1"/>
  <c r="G67" i="4"/>
  <c r="G178" i="4" s="1"/>
  <c r="W67" i="4"/>
  <c r="W178" i="4" s="1"/>
  <c r="AH67" i="4"/>
  <c r="AH178" i="4" s="1"/>
  <c r="AU67" i="4"/>
  <c r="AU178" i="4" s="1"/>
  <c r="F67" i="4"/>
  <c r="F178" i="4" s="1"/>
  <c r="K67" i="4"/>
  <c r="K178" i="4" s="1"/>
  <c r="P67" i="4"/>
  <c r="P178" i="4" s="1"/>
  <c r="V67" i="4"/>
  <c r="V178" i="4" s="1"/>
  <c r="AA67" i="4"/>
  <c r="AA178" i="4" s="1"/>
  <c r="AF67" i="4"/>
  <c r="AF178" i="4" s="1"/>
  <c r="AL67" i="4"/>
  <c r="AL178" i="4" s="1"/>
  <c r="AP67" i="4"/>
  <c r="AP178" i="4" s="1"/>
  <c r="AT67" i="4"/>
  <c r="AT178" i="4" s="1"/>
  <c r="AX67" i="4"/>
  <c r="AX178" i="4" s="1"/>
  <c r="BB67" i="4"/>
  <c r="BB178" i="4" s="1"/>
  <c r="L67" i="4"/>
  <c r="L178" i="4" s="1"/>
  <c r="AM67" i="4"/>
  <c r="AM178" i="4" s="1"/>
  <c r="AY67" i="4"/>
  <c r="AY178" i="4" s="1"/>
  <c r="C67" i="4"/>
  <c r="C178" i="4" s="1"/>
  <c r="H63" i="4"/>
  <c r="H174" i="4" s="1"/>
  <c r="X63" i="4"/>
  <c r="X174" i="4" s="1"/>
  <c r="AN63" i="4"/>
  <c r="AN174" i="4" s="1"/>
  <c r="E63" i="4"/>
  <c r="E174" i="4" s="1"/>
  <c r="U63" i="4"/>
  <c r="U174" i="4" s="1"/>
  <c r="AK63" i="4"/>
  <c r="AK174" i="4" s="1"/>
  <c r="BA63" i="4"/>
  <c r="BA174" i="4" s="1"/>
  <c r="AI63" i="4"/>
  <c r="AI174" i="4" s="1"/>
  <c r="AX63" i="4"/>
  <c r="AX174" i="4" s="1"/>
  <c r="AD63" i="4"/>
  <c r="AD174" i="4" s="1"/>
  <c r="R63" i="4"/>
  <c r="R174" i="4" s="1"/>
  <c r="W63" i="4"/>
  <c r="W174" i="4" s="1"/>
  <c r="J63" i="4"/>
  <c r="J174" i="4" s="1"/>
  <c r="C77" i="6"/>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M83" i="6"/>
  <c r="M82" i="6"/>
  <c r="M81" i="6"/>
  <c r="M80" i="6"/>
  <c r="M79" i="6"/>
  <c r="M78" i="6"/>
  <c r="M77" i="6"/>
  <c r="E395" i="2"/>
  <c r="D395"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43"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C345" i="2"/>
  <c r="C346" i="2"/>
  <c r="C347" i="2"/>
  <c r="C348" i="2"/>
  <c r="C349" i="2" s="1"/>
  <c r="C350" i="2" s="1"/>
  <c r="C351" i="2" s="1"/>
  <c r="C352" i="2" s="1"/>
  <c r="C353" i="2" s="1"/>
  <c r="C354" i="2" s="1"/>
  <c r="C355" i="2" s="1"/>
  <c r="C356" i="2" s="1"/>
  <c r="C357" i="2" s="1"/>
  <c r="C358" i="2" s="1"/>
  <c r="C359" i="2" s="1"/>
  <c r="C360" i="2" s="1"/>
  <c r="C361" i="2" s="1"/>
  <c r="C362" i="2" s="1"/>
  <c r="C363" i="2" s="1"/>
  <c r="C364" i="2" s="1"/>
  <c r="C365" i="2" s="1"/>
  <c r="C366" i="2" s="1"/>
  <c r="C367" i="2" s="1"/>
  <c r="C368" i="2" s="1"/>
  <c r="C369" i="2" s="1"/>
  <c r="C370" i="2" s="1"/>
  <c r="C371" i="2" s="1"/>
  <c r="C372" i="2" s="1"/>
  <c r="C373" i="2" s="1"/>
  <c r="C374" i="2" s="1"/>
  <c r="C375" i="2" s="1"/>
  <c r="C376" i="2" s="1"/>
  <c r="C377" i="2" s="1"/>
  <c r="C378" i="2" s="1"/>
  <c r="C379" i="2" s="1"/>
  <c r="C380" i="2" s="1"/>
  <c r="C381" i="2" s="1"/>
  <c r="C382" i="2" s="1"/>
  <c r="C383" i="2" s="1"/>
  <c r="C384" i="2" s="1"/>
  <c r="C385" i="2" s="1"/>
  <c r="C386" i="2" s="1"/>
  <c r="C387" i="2" s="1"/>
  <c r="C388" i="2" s="1"/>
  <c r="C389" i="2" s="1"/>
  <c r="C390" i="2" s="1"/>
  <c r="C391" i="2" s="1"/>
  <c r="C392" i="2" s="1"/>
  <c r="C393" i="2" s="1"/>
  <c r="C394" i="2" s="1"/>
  <c r="C344" i="2"/>
  <c r="L197" i="1"/>
  <c r="M197" i="1"/>
  <c r="J197"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43"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44" i="1"/>
  <c r="H143"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E147" i="1"/>
  <c r="E148" i="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45" i="1"/>
  <c r="E146" i="1"/>
  <c r="E144" i="1"/>
  <c r="B8" i="3"/>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K197" i="1" l="1"/>
  <c r="D331" i="4"/>
  <c r="I57" i="3"/>
  <c r="D319" i="4"/>
  <c r="I45" i="3"/>
  <c r="D303" i="4"/>
  <c r="I29" i="3"/>
  <c r="D291" i="4"/>
  <c r="I17" i="3"/>
  <c r="D330" i="4"/>
  <c r="I56" i="3"/>
  <c r="D326" i="4"/>
  <c r="I52" i="3"/>
  <c r="D322" i="4"/>
  <c r="I48" i="3"/>
  <c r="D318" i="4"/>
  <c r="I44" i="3"/>
  <c r="D314" i="4"/>
  <c r="I40" i="3"/>
  <c r="D310" i="4"/>
  <c r="I36" i="3"/>
  <c r="D306" i="4"/>
  <c r="I32" i="3"/>
  <c r="D302" i="4"/>
  <c r="I28" i="3"/>
  <c r="D298" i="4"/>
  <c r="I24" i="3"/>
  <c r="D294" i="4"/>
  <c r="I20" i="3"/>
  <c r="D290" i="4"/>
  <c r="I16" i="3"/>
  <c r="D286" i="4"/>
  <c r="I12" i="3"/>
  <c r="D282" i="4"/>
  <c r="I8" i="3"/>
  <c r="N197" i="1"/>
  <c r="D323" i="4"/>
  <c r="I49" i="3"/>
  <c r="D311" i="4"/>
  <c r="I37" i="3"/>
  <c r="D299" i="4"/>
  <c r="I25" i="3"/>
  <c r="D287" i="4"/>
  <c r="I13" i="3"/>
  <c r="G197" i="1"/>
  <c r="D327" i="4"/>
  <c r="I53" i="3"/>
  <c r="D315" i="4"/>
  <c r="I41" i="3"/>
  <c r="D307" i="4"/>
  <c r="I33" i="3"/>
  <c r="D295" i="4"/>
  <c r="I21" i="3"/>
  <c r="D283" i="4"/>
  <c r="I9" i="3"/>
  <c r="H197" i="1"/>
  <c r="D329" i="4"/>
  <c r="I55" i="3"/>
  <c r="D325" i="4"/>
  <c r="I51" i="3"/>
  <c r="D321" i="4"/>
  <c r="I47" i="3"/>
  <c r="D317" i="4"/>
  <c r="I43" i="3"/>
  <c r="D313" i="4"/>
  <c r="I39" i="3"/>
  <c r="D309" i="4"/>
  <c r="I35" i="3"/>
  <c r="D305" i="4"/>
  <c r="I31" i="3"/>
  <c r="D301" i="4"/>
  <c r="I27" i="3"/>
  <c r="D297" i="4"/>
  <c r="I23" i="3"/>
  <c r="D293" i="4"/>
  <c r="I19" i="3"/>
  <c r="D289" i="4"/>
  <c r="I15" i="3"/>
  <c r="D285" i="4"/>
  <c r="I11" i="3"/>
  <c r="D332" i="4"/>
  <c r="I58" i="3"/>
  <c r="D328" i="4"/>
  <c r="I54" i="3"/>
  <c r="D324" i="4"/>
  <c r="I50" i="3"/>
  <c r="D320" i="4"/>
  <c r="I46" i="3"/>
  <c r="D316" i="4"/>
  <c r="I42" i="3"/>
  <c r="D312" i="4"/>
  <c r="I38" i="3"/>
  <c r="D308" i="4"/>
  <c r="I34" i="3"/>
  <c r="D304" i="4"/>
  <c r="I30" i="3"/>
  <c r="D300" i="4"/>
  <c r="I26" i="3"/>
  <c r="D296" i="4"/>
  <c r="I22" i="3"/>
  <c r="D292" i="4"/>
  <c r="I18" i="3"/>
  <c r="D288" i="4"/>
  <c r="I14" i="3"/>
  <c r="D284" i="4"/>
  <c r="I10" i="3"/>
  <c r="AU63" i="4"/>
  <c r="AU174" i="4" s="1"/>
  <c r="O63" i="4"/>
  <c r="O174" i="4" s="1"/>
  <c r="BB63" i="4"/>
  <c r="BB174" i="4" s="1"/>
  <c r="V63" i="4"/>
  <c r="V174" i="4" s="1"/>
  <c r="Z63" i="4"/>
  <c r="Z174" i="4" s="1"/>
  <c r="AA63" i="4"/>
  <c r="AA174" i="4" s="1"/>
  <c r="AW63" i="4"/>
  <c r="AW174" i="4" s="1"/>
  <c r="AG63" i="4"/>
  <c r="AG174" i="4" s="1"/>
  <c r="Q63" i="4"/>
  <c r="Q174" i="4" s="1"/>
  <c r="AZ63" i="4"/>
  <c r="AZ174" i="4" s="1"/>
  <c r="AJ63" i="4"/>
  <c r="AJ174" i="4" s="1"/>
  <c r="T63" i="4"/>
  <c r="T174" i="4" s="1"/>
  <c r="D63" i="4"/>
  <c r="D174" i="4" s="1"/>
  <c r="C66" i="4"/>
  <c r="C177" i="4" s="1"/>
  <c r="AI66" i="4"/>
  <c r="AI177" i="4" s="1"/>
  <c r="N66" i="4"/>
  <c r="N177" i="4" s="1"/>
  <c r="O66" i="4"/>
  <c r="O177" i="4" s="1"/>
  <c r="AH66" i="4"/>
  <c r="AH177" i="4" s="1"/>
  <c r="M66" i="4"/>
  <c r="M177" i="4" s="1"/>
  <c r="Z66" i="4"/>
  <c r="Z177" i="4" s="1"/>
  <c r="AQ66" i="4"/>
  <c r="AQ177" i="4" s="1"/>
  <c r="V66" i="4"/>
  <c r="V177" i="4" s="1"/>
  <c r="AZ66" i="4"/>
  <c r="AZ177" i="4" s="1"/>
  <c r="AJ66" i="4"/>
  <c r="AJ177" i="4" s="1"/>
  <c r="T66" i="4"/>
  <c r="T177" i="4" s="1"/>
  <c r="D66" i="4"/>
  <c r="D177" i="4" s="1"/>
  <c r="AY68" i="4"/>
  <c r="AY179" i="4" s="1"/>
  <c r="AI68" i="4"/>
  <c r="AI179" i="4" s="1"/>
  <c r="S68" i="4"/>
  <c r="S179" i="4" s="1"/>
  <c r="AZ68" i="4"/>
  <c r="AZ179" i="4" s="1"/>
  <c r="H68" i="4"/>
  <c r="H179" i="4" s="1"/>
  <c r="AP68" i="4"/>
  <c r="AP179" i="4" s="1"/>
  <c r="Z68" i="4"/>
  <c r="Z179" i="4" s="1"/>
  <c r="J68" i="4"/>
  <c r="J179" i="4" s="1"/>
  <c r="X68" i="4"/>
  <c r="X179" i="4" s="1"/>
  <c r="BA68" i="4"/>
  <c r="BA179" i="4" s="1"/>
  <c r="AK68" i="4"/>
  <c r="AK179" i="4" s="1"/>
  <c r="U68" i="4"/>
  <c r="U179" i="4" s="1"/>
  <c r="E68" i="4"/>
  <c r="E179" i="4" s="1"/>
  <c r="C63" i="4"/>
  <c r="C174" i="4" s="1"/>
  <c r="AM63" i="4"/>
  <c r="AM174" i="4" s="1"/>
  <c r="G63" i="4"/>
  <c r="G174" i="4" s="1"/>
  <c r="AT63" i="4"/>
  <c r="AT174" i="4" s="1"/>
  <c r="N63" i="4"/>
  <c r="N174" i="4" s="1"/>
  <c r="AY63" i="4"/>
  <c r="AY174" i="4" s="1"/>
  <c r="S63" i="4"/>
  <c r="S174" i="4" s="1"/>
  <c r="AS63" i="4"/>
  <c r="AS174" i="4" s="1"/>
  <c r="AC63" i="4"/>
  <c r="AC174" i="4" s="1"/>
  <c r="M63" i="4"/>
  <c r="M174" i="4" s="1"/>
  <c r="AV63" i="4"/>
  <c r="AV174" i="4" s="1"/>
  <c r="AF63" i="4"/>
  <c r="AF174" i="4" s="1"/>
  <c r="P63" i="4"/>
  <c r="P174" i="4" s="1"/>
  <c r="AU66" i="4"/>
  <c r="AU177" i="4" s="1"/>
  <c r="AY66" i="4"/>
  <c r="AY177" i="4" s="1"/>
  <c r="AD66" i="4"/>
  <c r="AD177" i="4" s="1"/>
  <c r="I66" i="4"/>
  <c r="I177" i="4" s="1"/>
  <c r="AX66" i="4"/>
  <c r="AX177" i="4" s="1"/>
  <c r="AC66" i="4"/>
  <c r="AC177" i="4" s="1"/>
  <c r="G66" i="4"/>
  <c r="G177" i="4" s="1"/>
  <c r="J66" i="4"/>
  <c r="J177" i="4" s="1"/>
  <c r="AL66" i="4"/>
  <c r="AL177" i="4" s="1"/>
  <c r="Q66" i="4"/>
  <c r="Q177" i="4" s="1"/>
  <c r="AV66" i="4"/>
  <c r="AV177" i="4" s="1"/>
  <c r="AF66" i="4"/>
  <c r="AF177" i="4" s="1"/>
  <c r="P66" i="4"/>
  <c r="P177" i="4" s="1"/>
  <c r="AR68" i="4"/>
  <c r="AR179" i="4" s="1"/>
  <c r="AU68" i="4"/>
  <c r="AU179" i="4" s="1"/>
  <c r="AE68" i="4"/>
  <c r="AE179" i="4" s="1"/>
  <c r="O68" i="4"/>
  <c r="O179" i="4" s="1"/>
  <c r="AN68" i="4"/>
  <c r="AN179" i="4" s="1"/>
  <c r="BB68" i="4"/>
  <c r="BB179" i="4" s="1"/>
  <c r="AL68" i="4"/>
  <c r="AL179" i="4" s="1"/>
  <c r="V68" i="4"/>
  <c r="V179" i="4" s="1"/>
  <c r="F68" i="4"/>
  <c r="F179" i="4" s="1"/>
  <c r="L68" i="4"/>
  <c r="L179" i="4" s="1"/>
  <c r="AW68" i="4"/>
  <c r="AW179" i="4" s="1"/>
  <c r="AG68" i="4"/>
  <c r="AG179" i="4" s="1"/>
  <c r="Q68" i="4"/>
  <c r="Q179" i="4" s="1"/>
  <c r="AP63" i="4"/>
  <c r="AP174" i="4" s="1"/>
  <c r="AE63" i="4"/>
  <c r="AE174" i="4" s="1"/>
  <c r="AH63" i="4"/>
  <c r="AH174" i="4" s="1"/>
  <c r="AL63" i="4"/>
  <c r="AL174" i="4" s="1"/>
  <c r="F63" i="4"/>
  <c r="F174" i="4" s="1"/>
  <c r="AQ63" i="4"/>
  <c r="AQ174" i="4" s="1"/>
  <c r="K63" i="4"/>
  <c r="K174" i="4" s="1"/>
  <c r="AO63" i="4"/>
  <c r="AO174" i="4" s="1"/>
  <c r="Y63" i="4"/>
  <c r="Y174" i="4" s="1"/>
  <c r="I63" i="4"/>
  <c r="I174" i="4" s="1"/>
  <c r="AR63" i="4"/>
  <c r="AR174" i="4" s="1"/>
  <c r="AB63" i="4"/>
  <c r="AB174" i="4" s="1"/>
  <c r="U66" i="4"/>
  <c r="U177" i="4" s="1"/>
  <c r="AT66" i="4"/>
  <c r="AT177" i="4" s="1"/>
  <c r="Y66" i="4"/>
  <c r="Y177" i="4" s="1"/>
  <c r="AP66" i="4"/>
  <c r="AP177" i="4" s="1"/>
  <c r="AS66" i="4"/>
  <c r="AS177" i="4" s="1"/>
  <c r="W66" i="4"/>
  <c r="W177" i="4" s="1"/>
  <c r="BA66" i="4"/>
  <c r="BA177" i="4" s="1"/>
  <c r="BB66" i="4"/>
  <c r="BB177" i="4" s="1"/>
  <c r="AG66" i="4"/>
  <c r="AG177" i="4" s="1"/>
  <c r="K66" i="4"/>
  <c r="K177" i="4" s="1"/>
  <c r="AR66" i="4"/>
  <c r="AR177" i="4" s="1"/>
  <c r="AB66" i="4"/>
  <c r="AB177" i="4" s="1"/>
  <c r="AF68" i="4"/>
  <c r="AF179" i="4" s="1"/>
  <c r="AQ68" i="4"/>
  <c r="AQ179" i="4" s="1"/>
  <c r="AA68" i="4"/>
  <c r="AA179" i="4" s="1"/>
  <c r="K68" i="4"/>
  <c r="K179" i="4" s="1"/>
  <c r="AB68" i="4"/>
  <c r="AB179" i="4" s="1"/>
  <c r="AX68" i="4"/>
  <c r="AX179" i="4" s="1"/>
  <c r="AH68" i="4"/>
  <c r="AH179" i="4" s="1"/>
  <c r="R68" i="4"/>
  <c r="R179" i="4" s="1"/>
  <c r="AV68" i="4"/>
  <c r="AV179" i="4" s="1"/>
  <c r="D68" i="4"/>
  <c r="D179" i="4" s="1"/>
  <c r="AS68" i="4"/>
  <c r="AS179" i="4" s="1"/>
  <c r="AC68" i="4"/>
  <c r="AC179" i="4" s="1"/>
  <c r="I56" i="7"/>
  <c r="J54" i="7"/>
  <c r="K42" i="7"/>
  <c r="L40" i="7"/>
  <c r="K41" i="7"/>
  <c r="K57" i="7"/>
  <c r="J58" i="7"/>
  <c r="K43" i="7"/>
  <c r="J44" i="7"/>
  <c r="F59" i="4"/>
  <c r="F170" i="4" s="1"/>
  <c r="J59" i="4"/>
  <c r="J170" i="4" s="1"/>
  <c r="N59" i="4"/>
  <c r="N170" i="4" s="1"/>
  <c r="R59" i="4"/>
  <c r="R170" i="4" s="1"/>
  <c r="V59" i="4"/>
  <c r="V170" i="4" s="1"/>
  <c r="Z59" i="4"/>
  <c r="Z170" i="4" s="1"/>
  <c r="AD59" i="4"/>
  <c r="AD170" i="4" s="1"/>
  <c r="AH59" i="4"/>
  <c r="AH170" i="4" s="1"/>
  <c r="AL59" i="4"/>
  <c r="AL170" i="4" s="1"/>
  <c r="AP59" i="4"/>
  <c r="AP170" i="4" s="1"/>
  <c r="AT59" i="4"/>
  <c r="AT170" i="4" s="1"/>
  <c r="AX59" i="4"/>
  <c r="AX170" i="4" s="1"/>
  <c r="BB59" i="4"/>
  <c r="BB170" i="4" s="1"/>
  <c r="G59" i="4"/>
  <c r="G170" i="4" s="1"/>
  <c r="K59" i="4"/>
  <c r="K170" i="4" s="1"/>
  <c r="O59" i="4"/>
  <c r="O170" i="4" s="1"/>
  <c r="S59" i="4"/>
  <c r="S170" i="4" s="1"/>
  <c r="W59" i="4"/>
  <c r="W170" i="4" s="1"/>
  <c r="AA59" i="4"/>
  <c r="AA170" i="4" s="1"/>
  <c r="AE59" i="4"/>
  <c r="AE170" i="4" s="1"/>
  <c r="AI59" i="4"/>
  <c r="AI170" i="4" s="1"/>
  <c r="AM59" i="4"/>
  <c r="AM170" i="4" s="1"/>
  <c r="AQ59" i="4"/>
  <c r="AQ170" i="4" s="1"/>
  <c r="AU59" i="4"/>
  <c r="AU170" i="4" s="1"/>
  <c r="AY59" i="4"/>
  <c r="AY170" i="4" s="1"/>
  <c r="D59" i="4"/>
  <c r="D170" i="4" s="1"/>
  <c r="L59" i="4"/>
  <c r="L170" i="4" s="1"/>
  <c r="T59" i="4"/>
  <c r="T170" i="4" s="1"/>
  <c r="AB59" i="4"/>
  <c r="AB170" i="4" s="1"/>
  <c r="AJ59" i="4"/>
  <c r="AJ170" i="4" s="1"/>
  <c r="AR59" i="4"/>
  <c r="AR170" i="4" s="1"/>
  <c r="AZ59" i="4"/>
  <c r="AZ170" i="4" s="1"/>
  <c r="P59" i="4"/>
  <c r="P170" i="4" s="1"/>
  <c r="AF59" i="4"/>
  <c r="AF170" i="4" s="1"/>
  <c r="AV59" i="4"/>
  <c r="AV170" i="4" s="1"/>
  <c r="I59" i="4"/>
  <c r="I170" i="4" s="1"/>
  <c r="Y59" i="4"/>
  <c r="Y170" i="4" s="1"/>
  <c r="AO59" i="4"/>
  <c r="AO170" i="4" s="1"/>
  <c r="E59" i="4"/>
  <c r="E170" i="4" s="1"/>
  <c r="M59" i="4"/>
  <c r="M170" i="4" s="1"/>
  <c r="U59" i="4"/>
  <c r="U170" i="4" s="1"/>
  <c r="AC59" i="4"/>
  <c r="AC170" i="4" s="1"/>
  <c r="AK59" i="4"/>
  <c r="AK170" i="4" s="1"/>
  <c r="AS59" i="4"/>
  <c r="AS170" i="4" s="1"/>
  <c r="BA59" i="4"/>
  <c r="BA170" i="4" s="1"/>
  <c r="H59" i="4"/>
  <c r="H170" i="4" s="1"/>
  <c r="X59" i="4"/>
  <c r="X170" i="4" s="1"/>
  <c r="AN59" i="4"/>
  <c r="AN170" i="4" s="1"/>
  <c r="Q59" i="4"/>
  <c r="Q170" i="4" s="1"/>
  <c r="AG59" i="4"/>
  <c r="AG170" i="4" s="1"/>
  <c r="AW59" i="4"/>
  <c r="AW170" i="4" s="1"/>
  <c r="C59" i="4"/>
  <c r="C170" i="4" s="1"/>
  <c r="L75" i="4"/>
  <c r="L186" i="4" s="1"/>
  <c r="AB75" i="4"/>
  <c r="AB186" i="4" s="1"/>
  <c r="AR75" i="4"/>
  <c r="AR186" i="4" s="1"/>
  <c r="S75" i="4"/>
  <c r="S186" i="4" s="1"/>
  <c r="E75" i="4"/>
  <c r="E186" i="4" s="1"/>
  <c r="U75" i="4"/>
  <c r="U186" i="4" s="1"/>
  <c r="AK75" i="4"/>
  <c r="AK186" i="4" s="1"/>
  <c r="BA75" i="4"/>
  <c r="BA186" i="4" s="1"/>
  <c r="AU75" i="4"/>
  <c r="AU186" i="4" s="1"/>
  <c r="R75" i="4"/>
  <c r="R186" i="4" s="1"/>
  <c r="AH75" i="4"/>
  <c r="AH186" i="4" s="1"/>
  <c r="AX75" i="4"/>
  <c r="AX186" i="4" s="1"/>
  <c r="AM75" i="4"/>
  <c r="AM186" i="4" s="1"/>
  <c r="P75" i="4"/>
  <c r="P186" i="4" s="1"/>
  <c r="AF75" i="4"/>
  <c r="AF186" i="4" s="1"/>
  <c r="AV75" i="4"/>
  <c r="AV186" i="4" s="1"/>
  <c r="AE75" i="4"/>
  <c r="AE186" i="4" s="1"/>
  <c r="I75" i="4"/>
  <c r="I186" i="4" s="1"/>
  <c r="Y75" i="4"/>
  <c r="Y186" i="4" s="1"/>
  <c r="AO75" i="4"/>
  <c r="AO186" i="4" s="1"/>
  <c r="O75" i="4"/>
  <c r="O186" i="4" s="1"/>
  <c r="F75" i="4"/>
  <c r="F186" i="4" s="1"/>
  <c r="V75" i="4"/>
  <c r="V186" i="4" s="1"/>
  <c r="AL75" i="4"/>
  <c r="AL186" i="4" s="1"/>
  <c r="BB75" i="4"/>
  <c r="BB186" i="4" s="1"/>
  <c r="C75" i="4"/>
  <c r="C186" i="4" s="1"/>
  <c r="D75" i="4"/>
  <c r="D186" i="4" s="1"/>
  <c r="T75" i="4"/>
  <c r="T186" i="4" s="1"/>
  <c r="AJ75" i="4"/>
  <c r="AJ186" i="4" s="1"/>
  <c r="AZ75" i="4"/>
  <c r="AZ186" i="4" s="1"/>
  <c r="AQ75" i="4"/>
  <c r="AQ186" i="4" s="1"/>
  <c r="M75" i="4"/>
  <c r="M186" i="4" s="1"/>
  <c r="AC75" i="4"/>
  <c r="AC186" i="4" s="1"/>
  <c r="AS75" i="4"/>
  <c r="AS186" i="4" s="1"/>
  <c r="AA75" i="4"/>
  <c r="AA186" i="4" s="1"/>
  <c r="J75" i="4"/>
  <c r="J186" i="4" s="1"/>
  <c r="Z75" i="4"/>
  <c r="Z186" i="4" s="1"/>
  <c r="AP75" i="4"/>
  <c r="AP186" i="4" s="1"/>
  <c r="K75" i="4"/>
  <c r="K186" i="4" s="1"/>
  <c r="H75" i="4"/>
  <c r="H186" i="4" s="1"/>
  <c r="AY75" i="4"/>
  <c r="AY186" i="4" s="1"/>
  <c r="AI75" i="4"/>
  <c r="AI186" i="4" s="1"/>
  <c r="W75" i="4"/>
  <c r="W186" i="4" s="1"/>
  <c r="X75" i="4"/>
  <c r="X186" i="4" s="1"/>
  <c r="Q75" i="4"/>
  <c r="Q186" i="4" s="1"/>
  <c r="N75" i="4"/>
  <c r="N186" i="4" s="1"/>
  <c r="AN75" i="4"/>
  <c r="AN186" i="4" s="1"/>
  <c r="AG75" i="4"/>
  <c r="AG186" i="4" s="1"/>
  <c r="AD75" i="4"/>
  <c r="AD186" i="4" s="1"/>
  <c r="G75" i="4"/>
  <c r="G186" i="4" s="1"/>
  <c r="AW75" i="4"/>
  <c r="AW186" i="4" s="1"/>
  <c r="AT75" i="4"/>
  <c r="AT186" i="4" s="1"/>
  <c r="S70" i="4"/>
  <c r="S181" i="4" s="1"/>
  <c r="AI70" i="4"/>
  <c r="AI181" i="4" s="1"/>
  <c r="AY70" i="4"/>
  <c r="AY181" i="4" s="1"/>
  <c r="Z70" i="4"/>
  <c r="Z181" i="4" s="1"/>
  <c r="H70" i="4"/>
  <c r="H181" i="4" s="1"/>
  <c r="X70" i="4"/>
  <c r="X181" i="4" s="1"/>
  <c r="AN70" i="4"/>
  <c r="AN181" i="4" s="1"/>
  <c r="N70" i="4"/>
  <c r="N181" i="4" s="1"/>
  <c r="E70" i="4"/>
  <c r="E181" i="4" s="1"/>
  <c r="U70" i="4"/>
  <c r="U181" i="4" s="1"/>
  <c r="AK70" i="4"/>
  <c r="AK181" i="4" s="1"/>
  <c r="BA70" i="4"/>
  <c r="BA181" i="4" s="1"/>
  <c r="BB70" i="4"/>
  <c r="BB181" i="4" s="1"/>
  <c r="G70" i="4"/>
  <c r="G181" i="4" s="1"/>
  <c r="W70" i="4"/>
  <c r="W181" i="4" s="1"/>
  <c r="AM70" i="4"/>
  <c r="AM181" i="4" s="1"/>
  <c r="C70" i="4"/>
  <c r="C181" i="4" s="1"/>
  <c r="AL70" i="4"/>
  <c r="AL181" i="4" s="1"/>
  <c r="L70" i="4"/>
  <c r="L181" i="4" s="1"/>
  <c r="AB70" i="4"/>
  <c r="AB181" i="4" s="1"/>
  <c r="AR70" i="4"/>
  <c r="AR181" i="4" s="1"/>
  <c r="V70" i="4"/>
  <c r="V181" i="4" s="1"/>
  <c r="I70" i="4"/>
  <c r="I181" i="4" s="1"/>
  <c r="Y70" i="4"/>
  <c r="Y181" i="4" s="1"/>
  <c r="AO70" i="4"/>
  <c r="AO181" i="4" s="1"/>
  <c r="J70" i="4"/>
  <c r="J181" i="4" s="1"/>
  <c r="K70" i="4"/>
  <c r="K181" i="4" s="1"/>
  <c r="AA70" i="4"/>
  <c r="AA181" i="4" s="1"/>
  <c r="AQ70" i="4"/>
  <c r="AQ181" i="4" s="1"/>
  <c r="F70" i="4"/>
  <c r="F181" i="4" s="1"/>
  <c r="AX70" i="4"/>
  <c r="AX181" i="4" s="1"/>
  <c r="P70" i="4"/>
  <c r="P181" i="4" s="1"/>
  <c r="AF70" i="4"/>
  <c r="AF181" i="4" s="1"/>
  <c r="AV70" i="4"/>
  <c r="AV181" i="4" s="1"/>
  <c r="AH70" i="4"/>
  <c r="AH181" i="4" s="1"/>
  <c r="M70" i="4"/>
  <c r="M181" i="4" s="1"/>
  <c r="AC70" i="4"/>
  <c r="AC181" i="4" s="1"/>
  <c r="AS70" i="4"/>
  <c r="AS181" i="4" s="1"/>
  <c r="AD70" i="4"/>
  <c r="AD181" i="4" s="1"/>
  <c r="O70" i="4"/>
  <c r="O181" i="4" s="1"/>
  <c r="AE70" i="4"/>
  <c r="AE181" i="4" s="1"/>
  <c r="AU70" i="4"/>
  <c r="AU181" i="4" s="1"/>
  <c r="R70" i="4"/>
  <c r="R181" i="4" s="1"/>
  <c r="D70" i="4"/>
  <c r="D181" i="4" s="1"/>
  <c r="T70" i="4"/>
  <c r="T181" i="4" s="1"/>
  <c r="AJ70" i="4"/>
  <c r="AJ181" i="4" s="1"/>
  <c r="AZ70" i="4"/>
  <c r="AZ181" i="4" s="1"/>
  <c r="AT70" i="4"/>
  <c r="AT181" i="4" s="1"/>
  <c r="Q70" i="4"/>
  <c r="Q181" i="4" s="1"/>
  <c r="AG70" i="4"/>
  <c r="AG181" i="4" s="1"/>
  <c r="AW70" i="4"/>
  <c r="AW181" i="4" s="1"/>
  <c r="AP70" i="4"/>
  <c r="AP181" i="4" s="1"/>
  <c r="F73" i="4"/>
  <c r="F184" i="4" s="1"/>
  <c r="V73" i="4"/>
  <c r="V184" i="4" s="1"/>
  <c r="AL73" i="4"/>
  <c r="AL184" i="4" s="1"/>
  <c r="BB73" i="4"/>
  <c r="BB184" i="4" s="1"/>
  <c r="AO73" i="4"/>
  <c r="AO184" i="4" s="1"/>
  <c r="O73" i="4"/>
  <c r="O184" i="4" s="1"/>
  <c r="AE73" i="4"/>
  <c r="AE184" i="4" s="1"/>
  <c r="AU73" i="4"/>
  <c r="AU184" i="4" s="1"/>
  <c r="Q73" i="4"/>
  <c r="Q184" i="4" s="1"/>
  <c r="D73" i="4"/>
  <c r="D184" i="4" s="1"/>
  <c r="T73" i="4"/>
  <c r="T184" i="4" s="1"/>
  <c r="AJ73" i="4"/>
  <c r="AJ184" i="4" s="1"/>
  <c r="AZ73" i="4"/>
  <c r="AZ184" i="4" s="1"/>
  <c r="J73" i="4"/>
  <c r="J184" i="4" s="1"/>
  <c r="Z73" i="4"/>
  <c r="Z184" i="4" s="1"/>
  <c r="AP73" i="4"/>
  <c r="AP184" i="4" s="1"/>
  <c r="I73" i="4"/>
  <c r="I184" i="4" s="1"/>
  <c r="BA73" i="4"/>
  <c r="BA184" i="4" s="1"/>
  <c r="S73" i="4"/>
  <c r="S184" i="4" s="1"/>
  <c r="AI73" i="4"/>
  <c r="AI184" i="4" s="1"/>
  <c r="AY73" i="4"/>
  <c r="AY184" i="4" s="1"/>
  <c r="Y73" i="4"/>
  <c r="Y184" i="4" s="1"/>
  <c r="H73" i="4"/>
  <c r="H184" i="4" s="1"/>
  <c r="X73" i="4"/>
  <c r="X184" i="4" s="1"/>
  <c r="AN73" i="4"/>
  <c r="AN184" i="4" s="1"/>
  <c r="M73" i="4"/>
  <c r="M184" i="4" s="1"/>
  <c r="N73" i="4"/>
  <c r="N184" i="4" s="1"/>
  <c r="AD73" i="4"/>
  <c r="AD184" i="4" s="1"/>
  <c r="AT73" i="4"/>
  <c r="AT184" i="4" s="1"/>
  <c r="U73" i="4"/>
  <c r="U184" i="4" s="1"/>
  <c r="G73" i="4"/>
  <c r="G184" i="4" s="1"/>
  <c r="W73" i="4"/>
  <c r="W184" i="4" s="1"/>
  <c r="AM73" i="4"/>
  <c r="AM184" i="4" s="1"/>
  <c r="C73" i="4"/>
  <c r="C184" i="4" s="1"/>
  <c r="AK73" i="4"/>
  <c r="AK184" i="4" s="1"/>
  <c r="L73" i="4"/>
  <c r="L184" i="4" s="1"/>
  <c r="AB73" i="4"/>
  <c r="AB184" i="4" s="1"/>
  <c r="AR73" i="4"/>
  <c r="AR184" i="4" s="1"/>
  <c r="AC73" i="4"/>
  <c r="AC184" i="4" s="1"/>
  <c r="AX73" i="4"/>
  <c r="AX184" i="4" s="1"/>
  <c r="AQ73" i="4"/>
  <c r="AQ184" i="4" s="1"/>
  <c r="AF73" i="4"/>
  <c r="AF184" i="4" s="1"/>
  <c r="AG73" i="4"/>
  <c r="AG184" i="4" s="1"/>
  <c r="E73" i="4"/>
  <c r="E184" i="4" s="1"/>
  <c r="AV73" i="4"/>
  <c r="AV184" i="4" s="1"/>
  <c r="R73" i="4"/>
  <c r="R184" i="4" s="1"/>
  <c r="K73" i="4"/>
  <c r="K184" i="4" s="1"/>
  <c r="AW73" i="4"/>
  <c r="AW184" i="4" s="1"/>
  <c r="AS73" i="4"/>
  <c r="AS184" i="4" s="1"/>
  <c r="AH73" i="4"/>
  <c r="AH184" i="4" s="1"/>
  <c r="AA73" i="4"/>
  <c r="AA184" i="4" s="1"/>
  <c r="P73" i="4"/>
  <c r="P184" i="4" s="1"/>
  <c r="I72" i="4"/>
  <c r="I183" i="4" s="1"/>
  <c r="Y72" i="4"/>
  <c r="Y183" i="4" s="1"/>
  <c r="AO72" i="4"/>
  <c r="AO183" i="4" s="1"/>
  <c r="C72" i="4"/>
  <c r="C183" i="4" s="1"/>
  <c r="AJ72" i="4"/>
  <c r="AJ183" i="4" s="1"/>
  <c r="N72" i="4"/>
  <c r="N183" i="4" s="1"/>
  <c r="AD72" i="4"/>
  <c r="AD183" i="4" s="1"/>
  <c r="AT72" i="4"/>
  <c r="AT183" i="4" s="1"/>
  <c r="T72" i="4"/>
  <c r="T183" i="4" s="1"/>
  <c r="K72" i="4"/>
  <c r="K183" i="4" s="1"/>
  <c r="AA72" i="4"/>
  <c r="AA183" i="4" s="1"/>
  <c r="AQ72" i="4"/>
  <c r="AQ183" i="4" s="1"/>
  <c r="X72" i="4"/>
  <c r="X183" i="4" s="1"/>
  <c r="M72" i="4"/>
  <c r="M183" i="4" s="1"/>
  <c r="AC72" i="4"/>
  <c r="AC183" i="4" s="1"/>
  <c r="AS72" i="4"/>
  <c r="AS183" i="4" s="1"/>
  <c r="D72" i="4"/>
  <c r="D183" i="4" s="1"/>
  <c r="AV72" i="4"/>
  <c r="AV183" i="4" s="1"/>
  <c r="R72" i="4"/>
  <c r="R183" i="4" s="1"/>
  <c r="AH72" i="4"/>
  <c r="AH183" i="4" s="1"/>
  <c r="AX72" i="4"/>
  <c r="AX183" i="4" s="1"/>
  <c r="AF72" i="4"/>
  <c r="AF183" i="4" s="1"/>
  <c r="O72" i="4"/>
  <c r="O183" i="4" s="1"/>
  <c r="AE72" i="4"/>
  <c r="AE183" i="4" s="1"/>
  <c r="AU72" i="4"/>
  <c r="AU183" i="4" s="1"/>
  <c r="AN72" i="4"/>
  <c r="AN183" i="4" s="1"/>
  <c r="Q72" i="4"/>
  <c r="Q183" i="4" s="1"/>
  <c r="AG72" i="4"/>
  <c r="AG183" i="4" s="1"/>
  <c r="AW72" i="4"/>
  <c r="AW183" i="4" s="1"/>
  <c r="P72" i="4"/>
  <c r="P183" i="4" s="1"/>
  <c r="F72" i="4"/>
  <c r="F183" i="4" s="1"/>
  <c r="V72" i="4"/>
  <c r="V183" i="4" s="1"/>
  <c r="AL72" i="4"/>
  <c r="AL183" i="4" s="1"/>
  <c r="BB72" i="4"/>
  <c r="BB183" i="4" s="1"/>
  <c r="AR72" i="4"/>
  <c r="AR183" i="4" s="1"/>
  <c r="S72" i="4"/>
  <c r="S183" i="4" s="1"/>
  <c r="AI72" i="4"/>
  <c r="AI183" i="4" s="1"/>
  <c r="AY72" i="4"/>
  <c r="AY183" i="4" s="1"/>
  <c r="AZ72" i="4"/>
  <c r="AZ183" i="4" s="1"/>
  <c r="E72" i="4"/>
  <c r="E183" i="4" s="1"/>
  <c r="U72" i="4"/>
  <c r="U183" i="4" s="1"/>
  <c r="AK72" i="4"/>
  <c r="AK183" i="4" s="1"/>
  <c r="BA72" i="4"/>
  <c r="BA183" i="4" s="1"/>
  <c r="AB72" i="4"/>
  <c r="AB183" i="4" s="1"/>
  <c r="J72" i="4"/>
  <c r="J183" i="4" s="1"/>
  <c r="Z72" i="4"/>
  <c r="Z183" i="4" s="1"/>
  <c r="AP72" i="4"/>
  <c r="AP183" i="4" s="1"/>
  <c r="L72" i="4"/>
  <c r="L183" i="4" s="1"/>
  <c r="G72" i="4"/>
  <c r="G183" i="4" s="1"/>
  <c r="W72" i="4"/>
  <c r="W183" i="4" s="1"/>
  <c r="AM72" i="4"/>
  <c r="AM183" i="4" s="1"/>
  <c r="H72" i="4"/>
  <c r="H183" i="4" s="1"/>
  <c r="L79" i="4"/>
  <c r="L190" i="4" s="1"/>
  <c r="AB79" i="4"/>
  <c r="AB190" i="4" s="1"/>
  <c r="AR79" i="4"/>
  <c r="AR190" i="4" s="1"/>
  <c r="W79" i="4"/>
  <c r="W190" i="4" s="1"/>
  <c r="M79" i="4"/>
  <c r="M190" i="4" s="1"/>
  <c r="AC79" i="4"/>
  <c r="AC190" i="4" s="1"/>
  <c r="AS79" i="4"/>
  <c r="AS190" i="4" s="1"/>
  <c r="S79" i="4"/>
  <c r="S190" i="4" s="1"/>
  <c r="J79" i="4"/>
  <c r="J190" i="4" s="1"/>
  <c r="Z79" i="4"/>
  <c r="Z190" i="4" s="1"/>
  <c r="AP79" i="4"/>
  <c r="AP190" i="4" s="1"/>
  <c r="O79" i="4"/>
  <c r="O190" i="4" s="1"/>
  <c r="AU79" i="4"/>
  <c r="AU190" i="4" s="1"/>
  <c r="P79" i="4"/>
  <c r="P190" i="4" s="1"/>
  <c r="AF79" i="4"/>
  <c r="AF190" i="4" s="1"/>
  <c r="AV79" i="4"/>
  <c r="AV190" i="4" s="1"/>
  <c r="AI79" i="4"/>
  <c r="AI190" i="4" s="1"/>
  <c r="Q79" i="4"/>
  <c r="Q190" i="4" s="1"/>
  <c r="AG79" i="4"/>
  <c r="AG190" i="4" s="1"/>
  <c r="AW79" i="4"/>
  <c r="AW190" i="4" s="1"/>
  <c r="AA79" i="4"/>
  <c r="AA190" i="4" s="1"/>
  <c r="N79" i="4"/>
  <c r="N190" i="4" s="1"/>
  <c r="AD79" i="4"/>
  <c r="AD190" i="4" s="1"/>
  <c r="AT79" i="4"/>
  <c r="AT190" i="4" s="1"/>
  <c r="AE79" i="4"/>
  <c r="AE190" i="4" s="1"/>
  <c r="AY79" i="4"/>
  <c r="AY190" i="4" s="1"/>
  <c r="D79" i="4"/>
  <c r="D190" i="4" s="1"/>
  <c r="T79" i="4"/>
  <c r="T190" i="4" s="1"/>
  <c r="AJ79" i="4"/>
  <c r="AJ190" i="4" s="1"/>
  <c r="AZ79" i="4"/>
  <c r="AZ190" i="4" s="1"/>
  <c r="E79" i="4"/>
  <c r="E190" i="4" s="1"/>
  <c r="U79" i="4"/>
  <c r="U190" i="4" s="1"/>
  <c r="AK79" i="4"/>
  <c r="AK190" i="4" s="1"/>
  <c r="BA79" i="4"/>
  <c r="BA190" i="4" s="1"/>
  <c r="AM79" i="4"/>
  <c r="AM190" i="4" s="1"/>
  <c r="R79" i="4"/>
  <c r="R190" i="4" s="1"/>
  <c r="AH79" i="4"/>
  <c r="AH190" i="4" s="1"/>
  <c r="AX79" i="4"/>
  <c r="AX190" i="4" s="1"/>
  <c r="AQ79" i="4"/>
  <c r="AQ190" i="4" s="1"/>
  <c r="K79" i="4"/>
  <c r="K190" i="4" s="1"/>
  <c r="G79" i="4"/>
  <c r="G190" i="4" s="1"/>
  <c r="BB79" i="4"/>
  <c r="BB190" i="4" s="1"/>
  <c r="H79" i="4"/>
  <c r="H190" i="4" s="1"/>
  <c r="I79" i="4"/>
  <c r="I190" i="4" s="1"/>
  <c r="F79" i="4"/>
  <c r="F190" i="4" s="1"/>
  <c r="C79" i="4"/>
  <c r="C190" i="4" s="1"/>
  <c r="X79" i="4"/>
  <c r="X190" i="4" s="1"/>
  <c r="Y79" i="4"/>
  <c r="Y190" i="4" s="1"/>
  <c r="V79" i="4"/>
  <c r="V190" i="4" s="1"/>
  <c r="AN79" i="4"/>
  <c r="AN190" i="4" s="1"/>
  <c r="AO79" i="4"/>
  <c r="AO190" i="4" s="1"/>
  <c r="AL79" i="4"/>
  <c r="AL190" i="4" s="1"/>
  <c r="J69" i="4"/>
  <c r="J180" i="4" s="1"/>
  <c r="Z69" i="4"/>
  <c r="Z180" i="4" s="1"/>
  <c r="AP69" i="4"/>
  <c r="AP180" i="4" s="1"/>
  <c r="I69" i="4"/>
  <c r="I180" i="4" s="1"/>
  <c r="G69" i="4"/>
  <c r="G180" i="4" s="1"/>
  <c r="W69" i="4"/>
  <c r="W180" i="4" s="1"/>
  <c r="AM69" i="4"/>
  <c r="AM180" i="4" s="1"/>
  <c r="C69" i="4"/>
  <c r="C180" i="4" s="1"/>
  <c r="AS69" i="4"/>
  <c r="AS180" i="4" s="1"/>
  <c r="L69" i="4"/>
  <c r="L180" i="4" s="1"/>
  <c r="AB69" i="4"/>
  <c r="AB180" i="4" s="1"/>
  <c r="AR69" i="4"/>
  <c r="AR180" i="4" s="1"/>
  <c r="Y69" i="4"/>
  <c r="Y180" i="4" s="1"/>
  <c r="N69" i="4"/>
  <c r="N180" i="4" s="1"/>
  <c r="AD69" i="4"/>
  <c r="AD180" i="4" s="1"/>
  <c r="AT69" i="4"/>
  <c r="AT180" i="4" s="1"/>
  <c r="Q69" i="4"/>
  <c r="Q180" i="4" s="1"/>
  <c r="K69" i="4"/>
  <c r="K180" i="4" s="1"/>
  <c r="AA69" i="4"/>
  <c r="AA180" i="4" s="1"/>
  <c r="AQ69" i="4"/>
  <c r="AQ180" i="4" s="1"/>
  <c r="M69" i="4"/>
  <c r="M180" i="4" s="1"/>
  <c r="BA69" i="4"/>
  <c r="BA180" i="4" s="1"/>
  <c r="P69" i="4"/>
  <c r="P180" i="4" s="1"/>
  <c r="AF69" i="4"/>
  <c r="AF180" i="4" s="1"/>
  <c r="AV69" i="4"/>
  <c r="AV180" i="4" s="1"/>
  <c r="AK69" i="4"/>
  <c r="AK180" i="4" s="1"/>
  <c r="R69" i="4"/>
  <c r="R180" i="4" s="1"/>
  <c r="AH69" i="4"/>
  <c r="AH180" i="4" s="1"/>
  <c r="AX69" i="4"/>
  <c r="AX180" i="4" s="1"/>
  <c r="AC69" i="4"/>
  <c r="AC180" i="4" s="1"/>
  <c r="O69" i="4"/>
  <c r="O180" i="4" s="1"/>
  <c r="AE69" i="4"/>
  <c r="AE180" i="4" s="1"/>
  <c r="AU69" i="4"/>
  <c r="AU180" i="4" s="1"/>
  <c r="U69" i="4"/>
  <c r="U180" i="4" s="1"/>
  <c r="D69" i="4"/>
  <c r="D180" i="4" s="1"/>
  <c r="T69" i="4"/>
  <c r="T180" i="4" s="1"/>
  <c r="AJ69" i="4"/>
  <c r="AJ180" i="4" s="1"/>
  <c r="AZ69" i="4"/>
  <c r="AZ180" i="4" s="1"/>
  <c r="AW69" i="4"/>
  <c r="AW180" i="4" s="1"/>
  <c r="F69" i="4"/>
  <c r="F180" i="4" s="1"/>
  <c r="V69" i="4"/>
  <c r="V180" i="4" s="1"/>
  <c r="AL69" i="4"/>
  <c r="AL180" i="4" s="1"/>
  <c r="BB69" i="4"/>
  <c r="BB180" i="4" s="1"/>
  <c r="AO69" i="4"/>
  <c r="AO180" i="4" s="1"/>
  <c r="S69" i="4"/>
  <c r="S180" i="4" s="1"/>
  <c r="AI69" i="4"/>
  <c r="AI180" i="4" s="1"/>
  <c r="AY69" i="4"/>
  <c r="AY180" i="4" s="1"/>
  <c r="AG69" i="4"/>
  <c r="AG180" i="4" s="1"/>
  <c r="H69" i="4"/>
  <c r="H180" i="4" s="1"/>
  <c r="X69" i="4"/>
  <c r="X180" i="4" s="1"/>
  <c r="AN69" i="4"/>
  <c r="AN180" i="4" s="1"/>
  <c r="E69" i="4"/>
  <c r="E180" i="4" s="1"/>
  <c r="AO110" i="4"/>
  <c r="AO221" i="4" s="1"/>
  <c r="BB110" i="4"/>
  <c r="BB221" i="4" s="1"/>
  <c r="O78" i="4"/>
  <c r="O189" i="4" s="1"/>
  <c r="AE78" i="4"/>
  <c r="AE189" i="4" s="1"/>
  <c r="AU78" i="4"/>
  <c r="AU189" i="4" s="1"/>
  <c r="AH78" i="4"/>
  <c r="AH189" i="4" s="1"/>
  <c r="H78" i="4"/>
  <c r="H189" i="4" s="1"/>
  <c r="X78" i="4"/>
  <c r="X189" i="4" s="1"/>
  <c r="AN78" i="4"/>
  <c r="AN189" i="4" s="1"/>
  <c r="S78" i="4"/>
  <c r="S189" i="4" s="1"/>
  <c r="AI78" i="4"/>
  <c r="AI189" i="4" s="1"/>
  <c r="AY78" i="4"/>
  <c r="AY189" i="4" s="1"/>
  <c r="AP78" i="4"/>
  <c r="AP189" i="4" s="1"/>
  <c r="L78" i="4"/>
  <c r="L189" i="4" s="1"/>
  <c r="AB78" i="4"/>
  <c r="AB189" i="4" s="1"/>
  <c r="AR78" i="4"/>
  <c r="AR189" i="4" s="1"/>
  <c r="G78" i="4"/>
  <c r="G189" i="4" s="1"/>
  <c r="W78" i="4"/>
  <c r="W189" i="4" s="1"/>
  <c r="AM78" i="4"/>
  <c r="AM189" i="4" s="1"/>
  <c r="N78" i="4"/>
  <c r="N189" i="4" s="1"/>
  <c r="BB78" i="4"/>
  <c r="BB189" i="4" s="1"/>
  <c r="P78" i="4"/>
  <c r="P189" i="4" s="1"/>
  <c r="AF78" i="4"/>
  <c r="AF189" i="4" s="1"/>
  <c r="AQ78" i="4"/>
  <c r="AQ189" i="4" s="1"/>
  <c r="AJ78" i="4"/>
  <c r="AJ189" i="4" s="1"/>
  <c r="R78" i="4"/>
  <c r="R189" i="4" s="1"/>
  <c r="E78" i="4"/>
  <c r="E189" i="4" s="1"/>
  <c r="U78" i="4"/>
  <c r="U189" i="4" s="1"/>
  <c r="AK78" i="4"/>
  <c r="AK189" i="4" s="1"/>
  <c r="BA78" i="4"/>
  <c r="BA189" i="4" s="1"/>
  <c r="AX78" i="4"/>
  <c r="AX189" i="4" s="1"/>
  <c r="V78" i="4"/>
  <c r="V189" i="4" s="1"/>
  <c r="AV78" i="4"/>
  <c r="AV189" i="4" s="1"/>
  <c r="Z78" i="4"/>
  <c r="Z189" i="4" s="1"/>
  <c r="I78" i="4"/>
  <c r="I189" i="4" s="1"/>
  <c r="Y78" i="4"/>
  <c r="Y189" i="4" s="1"/>
  <c r="AO78" i="4"/>
  <c r="AO189" i="4" s="1"/>
  <c r="C78" i="4"/>
  <c r="C189" i="4" s="1"/>
  <c r="K78" i="4"/>
  <c r="K189" i="4" s="1"/>
  <c r="D78" i="4"/>
  <c r="D189" i="4" s="1"/>
  <c r="AZ78" i="4"/>
  <c r="AZ189" i="4" s="1"/>
  <c r="AL78" i="4"/>
  <c r="AL189" i="4" s="1"/>
  <c r="M78" i="4"/>
  <c r="M189" i="4" s="1"/>
  <c r="AC78" i="4"/>
  <c r="AC189" i="4" s="1"/>
  <c r="AS78" i="4"/>
  <c r="AS189" i="4" s="1"/>
  <c r="J78" i="4"/>
  <c r="J189" i="4" s="1"/>
  <c r="AA78" i="4"/>
  <c r="AA189" i="4" s="1"/>
  <c r="T78" i="4"/>
  <c r="T189" i="4" s="1"/>
  <c r="F78" i="4"/>
  <c r="F189" i="4" s="1"/>
  <c r="AT78" i="4"/>
  <c r="AT189" i="4" s="1"/>
  <c r="Q78" i="4"/>
  <c r="Q189" i="4" s="1"/>
  <c r="AG78" i="4"/>
  <c r="AG189" i="4" s="1"/>
  <c r="AW78" i="4"/>
  <c r="AW189" i="4" s="1"/>
  <c r="AD78" i="4"/>
  <c r="AD189" i="4" s="1"/>
  <c r="D71" i="4"/>
  <c r="D182" i="4" s="1"/>
  <c r="T71" i="4"/>
  <c r="T182" i="4" s="1"/>
  <c r="AJ71" i="4"/>
  <c r="AJ182" i="4" s="1"/>
  <c r="AZ71" i="4"/>
  <c r="AZ182" i="4" s="1"/>
  <c r="AQ71" i="4"/>
  <c r="AQ182" i="4" s="1"/>
  <c r="Q71" i="4"/>
  <c r="Q182" i="4" s="1"/>
  <c r="AG71" i="4"/>
  <c r="AG182" i="4" s="1"/>
  <c r="AW71" i="4"/>
  <c r="AW182" i="4" s="1"/>
  <c r="AA71" i="4"/>
  <c r="AA182" i="4" s="1"/>
  <c r="J71" i="4"/>
  <c r="J182" i="4" s="1"/>
  <c r="Z71" i="4"/>
  <c r="Z182" i="4" s="1"/>
  <c r="AP71" i="4"/>
  <c r="AP182" i="4" s="1"/>
  <c r="O71" i="4"/>
  <c r="O182" i="4" s="1"/>
  <c r="H71" i="4"/>
  <c r="H182" i="4" s="1"/>
  <c r="X71" i="4"/>
  <c r="X182" i="4" s="1"/>
  <c r="AN71" i="4"/>
  <c r="AN182" i="4" s="1"/>
  <c r="K71" i="4"/>
  <c r="K182" i="4" s="1"/>
  <c r="E71" i="4"/>
  <c r="E182" i="4" s="1"/>
  <c r="U71" i="4"/>
  <c r="U182" i="4" s="1"/>
  <c r="AK71" i="4"/>
  <c r="AK182" i="4" s="1"/>
  <c r="BA71" i="4"/>
  <c r="BA182" i="4" s="1"/>
  <c r="AM71" i="4"/>
  <c r="AM182" i="4" s="1"/>
  <c r="N71" i="4"/>
  <c r="N182" i="4" s="1"/>
  <c r="AD71" i="4"/>
  <c r="AD182" i="4" s="1"/>
  <c r="AT71" i="4"/>
  <c r="AT182" i="4" s="1"/>
  <c r="AI71" i="4"/>
  <c r="AI182" i="4" s="1"/>
  <c r="L71" i="4"/>
  <c r="L182" i="4" s="1"/>
  <c r="AB71" i="4"/>
  <c r="AB182" i="4" s="1"/>
  <c r="AR71" i="4"/>
  <c r="AR182" i="4" s="1"/>
  <c r="W71" i="4"/>
  <c r="W182" i="4" s="1"/>
  <c r="I71" i="4"/>
  <c r="I182" i="4" s="1"/>
  <c r="Y71" i="4"/>
  <c r="Y182" i="4" s="1"/>
  <c r="AO71" i="4"/>
  <c r="AO182" i="4" s="1"/>
  <c r="G71" i="4"/>
  <c r="G182" i="4" s="1"/>
  <c r="AY71" i="4"/>
  <c r="AY182" i="4" s="1"/>
  <c r="R71" i="4"/>
  <c r="R182" i="4" s="1"/>
  <c r="AH71" i="4"/>
  <c r="AH182" i="4" s="1"/>
  <c r="AX71" i="4"/>
  <c r="AX182" i="4" s="1"/>
  <c r="AU71" i="4"/>
  <c r="AU182" i="4" s="1"/>
  <c r="AE71" i="4"/>
  <c r="AE182" i="4" s="1"/>
  <c r="S71" i="4"/>
  <c r="S182" i="4" s="1"/>
  <c r="BB71" i="4"/>
  <c r="BB182" i="4" s="1"/>
  <c r="P71" i="4"/>
  <c r="P182" i="4" s="1"/>
  <c r="M71" i="4"/>
  <c r="M182" i="4" s="1"/>
  <c r="F71" i="4"/>
  <c r="F182" i="4" s="1"/>
  <c r="C71" i="4"/>
  <c r="C182" i="4" s="1"/>
  <c r="AF71" i="4"/>
  <c r="AF182" i="4" s="1"/>
  <c r="AC71" i="4"/>
  <c r="AC182" i="4" s="1"/>
  <c r="V71" i="4"/>
  <c r="V182" i="4" s="1"/>
  <c r="AV71" i="4"/>
  <c r="AV182" i="4" s="1"/>
  <c r="AS71" i="4"/>
  <c r="AS182" i="4" s="1"/>
  <c r="AL71" i="4"/>
  <c r="AL182" i="4" s="1"/>
  <c r="AE87" i="4"/>
  <c r="AE198" i="4" s="1"/>
  <c r="AF87" i="4"/>
  <c r="AF198" i="4" s="1"/>
  <c r="AG87" i="4"/>
  <c r="AG198" i="4" s="1"/>
  <c r="AY106" i="4"/>
  <c r="AY217" i="4" s="1"/>
  <c r="AX106" i="4"/>
  <c r="AX217" i="4" s="1"/>
  <c r="G74" i="4"/>
  <c r="G185" i="4" s="1"/>
  <c r="W74" i="4"/>
  <c r="W185" i="4" s="1"/>
  <c r="AM74" i="4"/>
  <c r="AM185" i="4" s="1"/>
  <c r="N74" i="4"/>
  <c r="N185" i="4" s="1"/>
  <c r="D74" i="4"/>
  <c r="D185" i="4" s="1"/>
  <c r="T74" i="4"/>
  <c r="T185" i="4" s="1"/>
  <c r="AJ74" i="4"/>
  <c r="AJ185" i="4" s="1"/>
  <c r="AZ74" i="4"/>
  <c r="AZ185" i="4" s="1"/>
  <c r="AD74" i="4"/>
  <c r="AD185" i="4" s="1"/>
  <c r="I74" i="4"/>
  <c r="I185" i="4" s="1"/>
  <c r="Y74" i="4"/>
  <c r="Y185" i="4" s="1"/>
  <c r="AO74" i="4"/>
  <c r="AO185" i="4" s="1"/>
  <c r="F74" i="4"/>
  <c r="F185" i="4" s="1"/>
  <c r="K74" i="4"/>
  <c r="K185" i="4" s="1"/>
  <c r="AA74" i="4"/>
  <c r="AA185" i="4" s="1"/>
  <c r="AQ74" i="4"/>
  <c r="AQ185" i="4" s="1"/>
  <c r="Z74" i="4"/>
  <c r="Z185" i="4" s="1"/>
  <c r="H74" i="4"/>
  <c r="H185" i="4" s="1"/>
  <c r="X74" i="4"/>
  <c r="X185" i="4" s="1"/>
  <c r="AN74" i="4"/>
  <c r="AN185" i="4" s="1"/>
  <c r="C74" i="4"/>
  <c r="C185" i="4" s="1"/>
  <c r="AP74" i="4"/>
  <c r="AP185" i="4" s="1"/>
  <c r="M74" i="4"/>
  <c r="M185" i="4" s="1"/>
  <c r="AC74" i="4"/>
  <c r="AC185" i="4" s="1"/>
  <c r="AS74" i="4"/>
  <c r="AS185" i="4" s="1"/>
  <c r="R74" i="4"/>
  <c r="R185" i="4" s="1"/>
  <c r="O74" i="4"/>
  <c r="O185" i="4" s="1"/>
  <c r="AE74" i="4"/>
  <c r="AE185" i="4" s="1"/>
  <c r="AU74" i="4"/>
  <c r="AU185" i="4" s="1"/>
  <c r="AL74" i="4"/>
  <c r="AL185" i="4" s="1"/>
  <c r="L74" i="4"/>
  <c r="L185" i="4" s="1"/>
  <c r="AB74" i="4"/>
  <c r="AB185" i="4" s="1"/>
  <c r="AR74" i="4"/>
  <c r="AR185" i="4" s="1"/>
  <c r="J74" i="4"/>
  <c r="J185" i="4" s="1"/>
  <c r="BB74" i="4"/>
  <c r="BB185" i="4" s="1"/>
  <c r="Q74" i="4"/>
  <c r="Q185" i="4" s="1"/>
  <c r="AG74" i="4"/>
  <c r="AG185" i="4" s="1"/>
  <c r="AW74" i="4"/>
  <c r="AW185" i="4" s="1"/>
  <c r="AH74" i="4"/>
  <c r="AH185" i="4" s="1"/>
  <c r="S74" i="4"/>
  <c r="S185" i="4" s="1"/>
  <c r="P74" i="4"/>
  <c r="P185" i="4" s="1"/>
  <c r="E74" i="4"/>
  <c r="E185" i="4" s="1"/>
  <c r="AX74" i="4"/>
  <c r="AX185" i="4" s="1"/>
  <c r="AI74" i="4"/>
  <c r="AI185" i="4" s="1"/>
  <c r="AF74" i="4"/>
  <c r="AF185" i="4" s="1"/>
  <c r="U74" i="4"/>
  <c r="U185" i="4" s="1"/>
  <c r="AY74" i="4"/>
  <c r="AY185" i="4" s="1"/>
  <c r="AV74" i="4"/>
  <c r="AV185" i="4" s="1"/>
  <c r="AK74" i="4"/>
  <c r="AK185" i="4" s="1"/>
  <c r="AT74" i="4"/>
  <c r="AT185" i="4" s="1"/>
  <c r="V74" i="4"/>
  <c r="V185" i="4" s="1"/>
  <c r="BA74" i="4"/>
  <c r="BA185" i="4" s="1"/>
  <c r="BB109" i="4"/>
  <c r="BB220" i="4" s="1"/>
  <c r="AN109" i="4"/>
  <c r="AN220" i="4" s="1"/>
  <c r="BA109" i="4"/>
  <c r="BA220" i="4" s="1"/>
  <c r="J77" i="4"/>
  <c r="J188" i="4" s="1"/>
  <c r="Z77" i="4"/>
  <c r="Z188" i="4" s="1"/>
  <c r="AP77" i="4"/>
  <c r="AP188" i="4" s="1"/>
  <c r="I77" i="4"/>
  <c r="I188" i="4" s="1"/>
  <c r="BA77" i="4"/>
  <c r="BA188" i="4" s="1"/>
  <c r="S77" i="4"/>
  <c r="S188" i="4" s="1"/>
  <c r="AI77" i="4"/>
  <c r="AI188" i="4" s="1"/>
  <c r="AY77" i="4"/>
  <c r="AY188" i="4" s="1"/>
  <c r="AK77" i="4"/>
  <c r="AK188" i="4" s="1"/>
  <c r="L77" i="4"/>
  <c r="L188" i="4" s="1"/>
  <c r="AB77" i="4"/>
  <c r="AB188" i="4" s="1"/>
  <c r="AR77" i="4"/>
  <c r="AR188" i="4" s="1"/>
  <c r="U77" i="4"/>
  <c r="U188" i="4" s="1"/>
  <c r="N77" i="4"/>
  <c r="N188" i="4" s="1"/>
  <c r="AD77" i="4"/>
  <c r="AD188" i="4" s="1"/>
  <c r="AT77" i="4"/>
  <c r="AT188" i="4" s="1"/>
  <c r="Q77" i="4"/>
  <c r="Q188" i="4" s="1"/>
  <c r="G77" i="4"/>
  <c r="G188" i="4" s="1"/>
  <c r="W77" i="4"/>
  <c r="W188" i="4" s="1"/>
  <c r="AM77" i="4"/>
  <c r="AM188" i="4" s="1"/>
  <c r="C77" i="4"/>
  <c r="C188" i="4" s="1"/>
  <c r="AW77" i="4"/>
  <c r="AW188" i="4" s="1"/>
  <c r="P77" i="4"/>
  <c r="P188" i="4" s="1"/>
  <c r="AF77" i="4"/>
  <c r="AF188" i="4" s="1"/>
  <c r="AV77" i="4"/>
  <c r="AV188" i="4" s="1"/>
  <c r="AG77" i="4"/>
  <c r="AG188" i="4" s="1"/>
  <c r="R77" i="4"/>
  <c r="R188" i="4" s="1"/>
  <c r="AH77" i="4"/>
  <c r="AH188" i="4" s="1"/>
  <c r="AX77" i="4"/>
  <c r="AX188" i="4" s="1"/>
  <c r="AC77" i="4"/>
  <c r="AC188" i="4" s="1"/>
  <c r="K77" i="4"/>
  <c r="K188" i="4" s="1"/>
  <c r="AA77" i="4"/>
  <c r="AA188" i="4" s="1"/>
  <c r="AQ77" i="4"/>
  <c r="AQ188" i="4" s="1"/>
  <c r="M77" i="4"/>
  <c r="M188" i="4" s="1"/>
  <c r="D77" i="4"/>
  <c r="D188" i="4" s="1"/>
  <c r="T77" i="4"/>
  <c r="T188" i="4" s="1"/>
  <c r="AJ77" i="4"/>
  <c r="AJ188" i="4" s="1"/>
  <c r="AZ77" i="4"/>
  <c r="AZ188" i="4" s="1"/>
  <c r="AS77" i="4"/>
  <c r="AS188" i="4" s="1"/>
  <c r="F77" i="4"/>
  <c r="F188" i="4" s="1"/>
  <c r="V77" i="4"/>
  <c r="V188" i="4" s="1"/>
  <c r="AL77" i="4"/>
  <c r="AL188" i="4" s="1"/>
  <c r="BB77" i="4"/>
  <c r="BB188" i="4" s="1"/>
  <c r="AO77" i="4"/>
  <c r="AO188" i="4" s="1"/>
  <c r="O77" i="4"/>
  <c r="O188" i="4" s="1"/>
  <c r="AE77" i="4"/>
  <c r="AE188" i="4" s="1"/>
  <c r="AU77" i="4"/>
  <c r="AU188" i="4" s="1"/>
  <c r="Y77" i="4"/>
  <c r="Y188" i="4" s="1"/>
  <c r="H77" i="4"/>
  <c r="H188" i="4" s="1"/>
  <c r="X77" i="4"/>
  <c r="X188" i="4" s="1"/>
  <c r="AN77" i="4"/>
  <c r="AN188" i="4" s="1"/>
  <c r="E77" i="4"/>
  <c r="E188" i="4" s="1"/>
  <c r="BB108" i="4"/>
  <c r="BB219" i="4" s="1"/>
  <c r="AZ108" i="4"/>
  <c r="AZ219" i="4" s="1"/>
  <c r="BA108" i="4"/>
  <c r="BA219" i="4" s="1"/>
  <c r="E76" i="4"/>
  <c r="E187" i="4" s="1"/>
  <c r="U76" i="4"/>
  <c r="U187" i="4" s="1"/>
  <c r="AK76" i="4"/>
  <c r="AK187" i="4" s="1"/>
  <c r="BA76" i="4"/>
  <c r="BA187" i="4" s="1"/>
  <c r="AJ76" i="4"/>
  <c r="AJ187" i="4" s="1"/>
  <c r="N76" i="4"/>
  <c r="N187" i="4" s="1"/>
  <c r="AD76" i="4"/>
  <c r="AD187" i="4" s="1"/>
  <c r="AT76" i="4"/>
  <c r="AT187" i="4" s="1"/>
  <c r="T76" i="4"/>
  <c r="T187" i="4" s="1"/>
  <c r="G76" i="4"/>
  <c r="G187" i="4" s="1"/>
  <c r="W76" i="4"/>
  <c r="W187" i="4" s="1"/>
  <c r="AM76" i="4"/>
  <c r="AM187" i="4" s="1"/>
  <c r="D76" i="4"/>
  <c r="D187" i="4" s="1"/>
  <c r="I76" i="4"/>
  <c r="I187" i="4" s="1"/>
  <c r="Y76" i="4"/>
  <c r="Y187" i="4" s="1"/>
  <c r="AO76" i="4"/>
  <c r="AO187" i="4" s="1"/>
  <c r="C76" i="4"/>
  <c r="C187" i="4" s="1"/>
  <c r="AV76" i="4"/>
  <c r="AV187" i="4" s="1"/>
  <c r="R76" i="4"/>
  <c r="R187" i="4" s="1"/>
  <c r="AH76" i="4"/>
  <c r="AH187" i="4" s="1"/>
  <c r="AX76" i="4"/>
  <c r="AX187" i="4" s="1"/>
  <c r="AB76" i="4"/>
  <c r="AB187" i="4" s="1"/>
  <c r="K76" i="4"/>
  <c r="K187" i="4" s="1"/>
  <c r="AA76" i="4"/>
  <c r="AA187" i="4" s="1"/>
  <c r="AQ76" i="4"/>
  <c r="AQ187" i="4" s="1"/>
  <c r="P76" i="4"/>
  <c r="P187" i="4" s="1"/>
  <c r="M76" i="4"/>
  <c r="M187" i="4" s="1"/>
  <c r="AC76" i="4"/>
  <c r="AC187" i="4" s="1"/>
  <c r="AS76" i="4"/>
  <c r="AS187" i="4" s="1"/>
  <c r="L76" i="4"/>
  <c r="L187" i="4" s="1"/>
  <c r="F76" i="4"/>
  <c r="F187" i="4" s="1"/>
  <c r="V76" i="4"/>
  <c r="V187" i="4" s="1"/>
  <c r="AL76" i="4"/>
  <c r="AL187" i="4" s="1"/>
  <c r="BB76" i="4"/>
  <c r="BB187" i="4" s="1"/>
  <c r="AN76" i="4"/>
  <c r="AN187" i="4" s="1"/>
  <c r="O76" i="4"/>
  <c r="O187" i="4" s="1"/>
  <c r="AE76" i="4"/>
  <c r="AE187" i="4" s="1"/>
  <c r="AU76" i="4"/>
  <c r="AU187" i="4" s="1"/>
  <c r="AF76" i="4"/>
  <c r="AF187" i="4" s="1"/>
  <c r="AG76" i="4"/>
  <c r="AG187" i="4" s="1"/>
  <c r="Z76" i="4"/>
  <c r="Z187" i="4" s="1"/>
  <c r="S76" i="4"/>
  <c r="S187" i="4" s="1"/>
  <c r="AW76" i="4"/>
  <c r="AW187" i="4" s="1"/>
  <c r="AP76" i="4"/>
  <c r="AP187" i="4" s="1"/>
  <c r="AI76" i="4"/>
  <c r="AI187" i="4" s="1"/>
  <c r="X76" i="4"/>
  <c r="X187" i="4" s="1"/>
  <c r="H76" i="4"/>
  <c r="H187" i="4" s="1"/>
  <c r="AY76" i="4"/>
  <c r="AY187" i="4" s="1"/>
  <c r="Q76" i="4"/>
  <c r="Q187" i="4" s="1"/>
  <c r="J76" i="4"/>
  <c r="J187" i="4" s="1"/>
  <c r="AZ76" i="4"/>
  <c r="AZ187" i="4" s="1"/>
  <c r="AR76" i="4"/>
  <c r="AR187" i="4" s="1"/>
  <c r="AF171" i="4"/>
  <c r="AE171" i="4"/>
  <c r="AI171" i="4"/>
  <c r="L171" i="4"/>
  <c r="Z171" i="4"/>
  <c r="AS171" i="4"/>
  <c r="M171" i="4"/>
  <c r="K171" i="4"/>
  <c r="X171" i="4"/>
  <c r="AA171" i="4"/>
  <c r="W171" i="4"/>
  <c r="S171" i="4"/>
  <c r="AJ171" i="4"/>
  <c r="BB171" i="4"/>
  <c r="AL171" i="4"/>
  <c r="V171" i="4"/>
  <c r="F171" i="4"/>
  <c r="AO171" i="4"/>
  <c r="Y171" i="4"/>
  <c r="I171" i="4"/>
  <c r="AY171" i="4"/>
  <c r="AQ171" i="4"/>
  <c r="AR171" i="4"/>
  <c r="AP171" i="4"/>
  <c r="J171" i="4"/>
  <c r="AC171" i="4"/>
  <c r="AV171" i="4"/>
  <c r="P171" i="4"/>
  <c r="AU171" i="4"/>
  <c r="O171" i="4"/>
  <c r="C171" i="4"/>
  <c r="AB171" i="4"/>
  <c r="AX171" i="4"/>
  <c r="AH171" i="4"/>
  <c r="R171" i="4"/>
  <c r="BA171" i="4"/>
  <c r="AK171" i="4"/>
  <c r="U171" i="4"/>
  <c r="E171" i="4"/>
  <c r="AN171" i="4"/>
  <c r="H171" i="4"/>
  <c r="AM171" i="4"/>
  <c r="G171" i="4"/>
  <c r="AZ171" i="4"/>
  <c r="T171" i="4"/>
  <c r="AT171" i="4"/>
  <c r="AD171" i="4"/>
  <c r="N171" i="4"/>
  <c r="AW171" i="4"/>
  <c r="AG171" i="4"/>
  <c r="Q171" i="4"/>
  <c r="D171" i="4"/>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4" i="5"/>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AB2" i="5" s="1"/>
  <c r="AC2" i="5" s="1"/>
  <c r="AD2" i="5" s="1"/>
  <c r="AE2" i="5" s="1"/>
  <c r="AF2" i="5" s="1"/>
  <c r="AG2" i="5" s="1"/>
  <c r="AH2" i="5" s="1"/>
  <c r="AI2" i="5" s="1"/>
  <c r="AJ2" i="5" s="1"/>
  <c r="AK2" i="5" s="1"/>
  <c r="AL2" i="5" s="1"/>
  <c r="AM2" i="5" s="1"/>
  <c r="AN2" i="5" s="1"/>
  <c r="AO2" i="5" s="1"/>
  <c r="AP2" i="5" s="1"/>
  <c r="AQ2" i="5" s="1"/>
  <c r="AR2" i="5" s="1"/>
  <c r="AS2" i="5" s="1"/>
  <c r="AT2" i="5" s="1"/>
  <c r="AU2" i="5" s="1"/>
  <c r="AV2" i="5" s="1"/>
  <c r="AW2" i="5" s="1"/>
  <c r="AX2" i="5" s="1"/>
  <c r="AY2" i="5" s="1"/>
  <c r="AZ2" i="5" s="1"/>
  <c r="BA2" i="5" s="1"/>
  <c r="C2" i="5"/>
  <c r="Q242" i="4" l="1"/>
  <c r="Q240" i="4"/>
  <c r="Q241" i="4"/>
  <c r="Q244" i="4"/>
  <c r="Q226" i="4"/>
  <c r="Q230" i="4"/>
  <c r="Q246" i="4"/>
  <c r="Q245" i="4"/>
  <c r="Q232" i="4"/>
  <c r="Q239" i="4"/>
  <c r="Q237" i="4"/>
  <c r="Q229" i="4"/>
  <c r="Q243" i="4"/>
  <c r="Q236" i="4"/>
  <c r="Q235" i="4"/>
  <c r="Q233" i="4"/>
  <c r="Q238" i="4"/>
  <c r="Q228" i="4"/>
  <c r="Q234" i="4"/>
  <c r="Q231" i="4"/>
  <c r="Q227" i="4"/>
  <c r="AK236" i="4"/>
  <c r="AK229" i="4"/>
  <c r="AK245" i="4"/>
  <c r="AK230" i="4"/>
  <c r="AK231" i="4"/>
  <c r="AK228" i="4"/>
  <c r="AK260" i="4"/>
  <c r="BC260" i="4" s="1"/>
  <c r="AK227" i="4"/>
  <c r="AK246" i="4"/>
  <c r="AK234" i="4"/>
  <c r="AK232" i="4"/>
  <c r="AK233" i="4"/>
  <c r="AK235" i="4"/>
  <c r="AK239" i="4"/>
  <c r="AK241" i="4"/>
  <c r="AK226" i="4"/>
  <c r="AK240" i="4"/>
  <c r="AK243" i="4"/>
  <c r="AK244" i="4"/>
  <c r="AK238" i="4"/>
  <c r="AK237" i="4"/>
  <c r="AK242" i="4"/>
  <c r="H232" i="4"/>
  <c r="H229" i="4"/>
  <c r="H245" i="4"/>
  <c r="H242" i="4"/>
  <c r="H231" i="4"/>
  <c r="H240" i="4"/>
  <c r="H241" i="4"/>
  <c r="H246" i="4"/>
  <c r="H239" i="4"/>
  <c r="H244" i="4"/>
  <c r="H230" i="4"/>
  <c r="H227" i="4"/>
  <c r="H226" i="4"/>
  <c r="H228" i="4"/>
  <c r="H234" i="4"/>
  <c r="H235" i="4"/>
  <c r="H236" i="4"/>
  <c r="H238" i="4"/>
  <c r="H237" i="4"/>
  <c r="H233" i="4"/>
  <c r="H243" i="4"/>
  <c r="P241" i="4"/>
  <c r="P238" i="4"/>
  <c r="P239" i="4"/>
  <c r="P231" i="4"/>
  <c r="P235" i="4"/>
  <c r="P237" i="4"/>
  <c r="P243" i="4"/>
  <c r="P230" i="4"/>
  <c r="P246" i="4"/>
  <c r="P245" i="4"/>
  <c r="P228" i="4"/>
  <c r="P240" i="4"/>
  <c r="P226" i="4"/>
  <c r="P229" i="4"/>
  <c r="P227" i="4"/>
  <c r="P234" i="4"/>
  <c r="P242" i="4"/>
  <c r="P233" i="4"/>
  <c r="P232" i="4"/>
  <c r="P236" i="4"/>
  <c r="P244" i="4"/>
  <c r="X235" i="4"/>
  <c r="X228" i="4"/>
  <c r="X244" i="4"/>
  <c r="X237" i="4"/>
  <c r="X233" i="4"/>
  <c r="X239" i="4"/>
  <c r="X236" i="4"/>
  <c r="X229" i="4"/>
  <c r="X246" i="4"/>
  <c r="X243" i="4"/>
  <c r="X240" i="4"/>
  <c r="X245" i="4"/>
  <c r="X226" i="4"/>
  <c r="X227" i="4"/>
  <c r="X247" i="4"/>
  <c r="BC247" i="4" s="1"/>
  <c r="X234" i="4"/>
  <c r="X238" i="4"/>
  <c r="X230" i="4"/>
  <c r="X231" i="4"/>
  <c r="X232" i="4"/>
  <c r="X241" i="4"/>
  <c r="X242" i="4"/>
  <c r="AF239" i="4"/>
  <c r="AF232" i="4"/>
  <c r="AF229" i="4"/>
  <c r="AF238" i="4"/>
  <c r="AF242" i="4"/>
  <c r="AF227" i="4"/>
  <c r="AF255" i="4"/>
  <c r="BC255" i="4" s="1"/>
  <c r="AF244" i="4"/>
  <c r="AF246" i="4"/>
  <c r="AF233" i="4"/>
  <c r="AF231" i="4"/>
  <c r="AF228" i="4"/>
  <c r="AF237" i="4"/>
  <c r="AF254" i="4"/>
  <c r="AF234" i="4"/>
  <c r="AF235" i="4"/>
  <c r="AF236" i="4"/>
  <c r="AF245" i="4"/>
  <c r="AF241" i="4"/>
  <c r="AF243" i="4"/>
  <c r="AF240" i="4"/>
  <c r="AF226" i="4"/>
  <c r="AF230" i="4"/>
  <c r="AN227" i="4"/>
  <c r="AN243" i="4"/>
  <c r="AN236" i="4"/>
  <c r="AN229" i="4"/>
  <c r="AN238" i="4"/>
  <c r="AN242" i="4"/>
  <c r="AN235" i="4"/>
  <c r="AN232" i="4"/>
  <c r="AN237" i="4"/>
  <c r="AN233" i="4"/>
  <c r="AN239" i="4"/>
  <c r="AN240" i="4"/>
  <c r="AN245" i="4"/>
  <c r="AN241" i="4"/>
  <c r="AN263" i="4"/>
  <c r="BC263" i="4" s="1"/>
  <c r="AN244" i="4"/>
  <c r="AN230" i="4"/>
  <c r="AN234" i="4"/>
  <c r="AN228" i="4"/>
  <c r="AN226" i="4"/>
  <c r="AN276" i="4"/>
  <c r="AN231" i="4"/>
  <c r="AN246" i="4"/>
  <c r="AV239" i="4"/>
  <c r="AV232" i="4"/>
  <c r="AV233" i="4"/>
  <c r="AV230" i="4"/>
  <c r="AV237" i="4"/>
  <c r="AV227" i="4"/>
  <c r="AV243" i="4"/>
  <c r="AV236" i="4"/>
  <c r="AV241" i="4"/>
  <c r="AV246" i="4"/>
  <c r="AV226" i="4"/>
  <c r="AV235" i="4"/>
  <c r="AV244" i="4"/>
  <c r="AV245" i="4"/>
  <c r="AV271" i="4"/>
  <c r="BC271" i="4" s="1"/>
  <c r="AV234" i="4"/>
  <c r="AV229" i="4"/>
  <c r="AV228" i="4"/>
  <c r="AV242" i="4"/>
  <c r="AV238" i="4"/>
  <c r="AV231" i="4"/>
  <c r="AV240" i="4"/>
  <c r="M237" i="4"/>
  <c r="M234" i="4"/>
  <c r="M227" i="4"/>
  <c r="M243" i="4"/>
  <c r="M236" i="4"/>
  <c r="M241" i="4"/>
  <c r="M238" i="4"/>
  <c r="M231" i="4"/>
  <c r="M228" i="4"/>
  <c r="M240" i="4"/>
  <c r="M229" i="4"/>
  <c r="M242" i="4"/>
  <c r="M244" i="4"/>
  <c r="M230" i="4"/>
  <c r="M233" i="4"/>
  <c r="M246" i="4"/>
  <c r="M232" i="4"/>
  <c r="M239" i="4"/>
  <c r="M245" i="4"/>
  <c r="M235" i="4"/>
  <c r="M226" i="4"/>
  <c r="AO232" i="4"/>
  <c r="AO264" i="4"/>
  <c r="BC264" i="4" s="1"/>
  <c r="AO241" i="4"/>
  <c r="AO238" i="4"/>
  <c r="AO242" i="4"/>
  <c r="AO234" i="4"/>
  <c r="AO236" i="4"/>
  <c r="AO233" i="4"/>
  <c r="AO230" i="4"/>
  <c r="AO226" i="4"/>
  <c r="AO240" i="4"/>
  <c r="AO237" i="4"/>
  <c r="AO246" i="4"/>
  <c r="AO227" i="4"/>
  <c r="AO228" i="4"/>
  <c r="AO277" i="4"/>
  <c r="AO235" i="4"/>
  <c r="AO244" i="4"/>
  <c r="AO231" i="4"/>
  <c r="AO229" i="4"/>
  <c r="AO239" i="4"/>
  <c r="AO243" i="4"/>
  <c r="AO245" i="4"/>
  <c r="J238" i="4"/>
  <c r="J231" i="4"/>
  <c r="J228" i="4"/>
  <c r="J246" i="4"/>
  <c r="J243" i="4"/>
  <c r="J244" i="4"/>
  <c r="J241" i="4"/>
  <c r="J230" i="4"/>
  <c r="J227" i="4"/>
  <c r="J232" i="4"/>
  <c r="J229" i="4"/>
  <c r="J226" i="4"/>
  <c r="J234" i="4"/>
  <c r="J236" i="4"/>
  <c r="J237" i="4"/>
  <c r="J233" i="4"/>
  <c r="J242" i="4"/>
  <c r="J240" i="4"/>
  <c r="J239" i="4"/>
  <c r="J235" i="4"/>
  <c r="J245" i="4"/>
  <c r="R227" i="4"/>
  <c r="R237" i="4"/>
  <c r="R233" i="4"/>
  <c r="R234" i="4"/>
  <c r="R236" i="4"/>
  <c r="R232" i="4"/>
  <c r="R243" i="4"/>
  <c r="R241" i="4"/>
  <c r="R238" i="4"/>
  <c r="R244" i="4"/>
  <c r="R235" i="4"/>
  <c r="R228" i="4"/>
  <c r="R246" i="4"/>
  <c r="R240" i="4"/>
  <c r="R245" i="4"/>
  <c r="R230" i="4"/>
  <c r="R231" i="4"/>
  <c r="R226" i="4"/>
  <c r="R229" i="4"/>
  <c r="R242" i="4"/>
  <c r="R239" i="4"/>
  <c r="Z230" i="4"/>
  <c r="Z232" i="4"/>
  <c r="Z227" i="4"/>
  <c r="Z228" i="4"/>
  <c r="Z226" i="4"/>
  <c r="Z229" i="4"/>
  <c r="Z234" i="4"/>
  <c r="Z240" i="4"/>
  <c r="Z235" i="4"/>
  <c r="Z242" i="4"/>
  <c r="Z246" i="4"/>
  <c r="Z236" i="4"/>
  <c r="Z233" i="4"/>
  <c r="Z245" i="4"/>
  <c r="Z243" i="4"/>
  <c r="Z239" i="4"/>
  <c r="Z241" i="4"/>
  <c r="Z237" i="4"/>
  <c r="Z231" i="4"/>
  <c r="Z238" i="4"/>
  <c r="Z249" i="4"/>
  <c r="BC249" i="4" s="1"/>
  <c r="Z244" i="4"/>
  <c r="AH241" i="4"/>
  <c r="AH234" i="4"/>
  <c r="AH227" i="4"/>
  <c r="AH236" i="4"/>
  <c r="AH239" i="4"/>
  <c r="AH229" i="4"/>
  <c r="AH245" i="4"/>
  <c r="AH238" i="4"/>
  <c r="AH235" i="4"/>
  <c r="AH244" i="4"/>
  <c r="AH232" i="4"/>
  <c r="AH237" i="4"/>
  <c r="AH246" i="4"/>
  <c r="AH231" i="4"/>
  <c r="AH257" i="4"/>
  <c r="BC257" i="4" s="1"/>
  <c r="AH243" i="4"/>
  <c r="AH240" i="4"/>
  <c r="AH242" i="4"/>
  <c r="AH228" i="4"/>
  <c r="AH230" i="4"/>
  <c r="AH226" i="4"/>
  <c r="AH233" i="4"/>
  <c r="AP241" i="4"/>
  <c r="AP234" i="4"/>
  <c r="AP231" i="4"/>
  <c r="AP226" i="4"/>
  <c r="AP227" i="4"/>
  <c r="AP229" i="4"/>
  <c r="AP245" i="4"/>
  <c r="AP238" i="4"/>
  <c r="AP239" i="4"/>
  <c r="AP228" i="4"/>
  <c r="AP235" i="4"/>
  <c r="AP230" i="4"/>
  <c r="AP240" i="4"/>
  <c r="AP233" i="4"/>
  <c r="AP242" i="4"/>
  <c r="AP244" i="4"/>
  <c r="AP265" i="4"/>
  <c r="BC265" i="4" s="1"/>
  <c r="AP243" i="4"/>
  <c r="AP246" i="4"/>
  <c r="AP236" i="4"/>
  <c r="AP237" i="4"/>
  <c r="AP232" i="4"/>
  <c r="AX241" i="4"/>
  <c r="AX234" i="4"/>
  <c r="AX226" i="4"/>
  <c r="AX243" i="4"/>
  <c r="AX235" i="4"/>
  <c r="AX229" i="4"/>
  <c r="AX245" i="4"/>
  <c r="AX238" i="4"/>
  <c r="AX231" i="4"/>
  <c r="AX236" i="4"/>
  <c r="AX228" i="4"/>
  <c r="AX237" i="4"/>
  <c r="AX246" i="4"/>
  <c r="AX240" i="4"/>
  <c r="AX273" i="4"/>
  <c r="AX239" i="4"/>
  <c r="AX244" i="4"/>
  <c r="AX233" i="4"/>
  <c r="AX232" i="4"/>
  <c r="AX230" i="4"/>
  <c r="AX242" i="4"/>
  <c r="AX227" i="4"/>
  <c r="G235" i="4"/>
  <c r="G232" i="4"/>
  <c r="G229" i="4"/>
  <c r="G245" i="4"/>
  <c r="G238" i="4"/>
  <c r="G239" i="4"/>
  <c r="G236" i="4"/>
  <c r="G233" i="4"/>
  <c r="G230" i="4"/>
  <c r="G242" i="4"/>
  <c r="G228" i="4"/>
  <c r="G241" i="4"/>
  <c r="G227" i="4"/>
  <c r="G240" i="4"/>
  <c r="G246" i="4"/>
  <c r="G231" i="4"/>
  <c r="G244" i="4"/>
  <c r="G234" i="4"/>
  <c r="G243" i="4"/>
  <c r="G237" i="4"/>
  <c r="G226" i="4"/>
  <c r="O240" i="4"/>
  <c r="O241" i="4"/>
  <c r="O242" i="4"/>
  <c r="O238" i="4"/>
  <c r="O243" i="4"/>
  <c r="O228" i="4"/>
  <c r="O244" i="4"/>
  <c r="O246" i="4"/>
  <c r="O234" i="4"/>
  <c r="O229" i="4"/>
  <c r="O239" i="4"/>
  <c r="O236" i="4"/>
  <c r="O237" i="4"/>
  <c r="O233" i="4"/>
  <c r="O230" i="4"/>
  <c r="O245" i="4"/>
  <c r="O235" i="4"/>
  <c r="O227" i="4"/>
  <c r="O226" i="4"/>
  <c r="O232" i="4"/>
  <c r="O231" i="4"/>
  <c r="W230" i="4"/>
  <c r="W246" i="4"/>
  <c r="W239" i="4"/>
  <c r="W244" i="4"/>
  <c r="W233" i="4"/>
  <c r="W232" i="4"/>
  <c r="W234" i="4"/>
  <c r="W227" i="4"/>
  <c r="W243" i="4"/>
  <c r="W229" i="4"/>
  <c r="W226" i="4"/>
  <c r="W235" i="4"/>
  <c r="W245" i="4"/>
  <c r="W238" i="4"/>
  <c r="W228" i="4"/>
  <c r="W240" i="4"/>
  <c r="W242" i="4"/>
  <c r="W236" i="4"/>
  <c r="W241" i="4"/>
  <c r="W237" i="4"/>
  <c r="W231" i="4"/>
  <c r="AE238" i="4"/>
  <c r="AE227" i="4"/>
  <c r="AE243" i="4"/>
  <c r="AE226" i="4"/>
  <c r="AE232" i="4"/>
  <c r="AE242" i="4"/>
  <c r="AE231" i="4"/>
  <c r="AE228" i="4"/>
  <c r="AE229" i="4"/>
  <c r="AE240" i="4"/>
  <c r="AE254" i="4"/>
  <c r="AE244" i="4"/>
  <c r="AE233" i="4"/>
  <c r="AE230" i="4"/>
  <c r="AE235" i="4"/>
  <c r="AE237" i="4"/>
  <c r="AE234" i="4"/>
  <c r="AE239" i="4"/>
  <c r="AE245" i="4"/>
  <c r="AE246" i="4"/>
  <c r="AE236" i="4"/>
  <c r="AE241" i="4"/>
  <c r="AM230" i="4"/>
  <c r="AM246" i="4"/>
  <c r="AM235" i="4"/>
  <c r="AM236" i="4"/>
  <c r="AM237" i="4"/>
  <c r="AM232" i="4"/>
  <c r="AM234" i="4"/>
  <c r="AM262" i="4"/>
  <c r="BC262" i="4" s="1"/>
  <c r="AM239" i="4"/>
  <c r="AM244" i="4"/>
  <c r="AM245" i="4"/>
  <c r="AM233" i="4"/>
  <c r="AM242" i="4"/>
  <c r="AM228" i="4"/>
  <c r="AM241" i="4"/>
  <c r="AM227" i="4"/>
  <c r="AM226" i="4"/>
  <c r="AM231" i="4"/>
  <c r="AM229" i="4"/>
  <c r="AM238" i="4"/>
  <c r="AM240" i="4"/>
  <c r="AM243" i="4"/>
  <c r="AU238" i="4"/>
  <c r="AU227" i="4"/>
  <c r="AU243" i="4"/>
  <c r="AU233" i="4"/>
  <c r="AU244" i="4"/>
  <c r="AU242" i="4"/>
  <c r="AU231" i="4"/>
  <c r="AU232" i="4"/>
  <c r="AU241" i="4"/>
  <c r="AU236" i="4"/>
  <c r="AU234" i="4"/>
  <c r="AU239" i="4"/>
  <c r="AU245" i="4"/>
  <c r="AU246" i="4"/>
  <c r="AU240" i="4"/>
  <c r="AU237" i="4"/>
  <c r="AU270" i="4"/>
  <c r="BC270" i="4" s="1"/>
  <c r="AU226" i="4"/>
  <c r="AU228" i="4"/>
  <c r="AU229" i="4"/>
  <c r="AU235" i="4"/>
  <c r="AU230" i="4"/>
  <c r="I233" i="4"/>
  <c r="I230" i="4"/>
  <c r="I246" i="4"/>
  <c r="I239" i="4"/>
  <c r="I232" i="4"/>
  <c r="I237" i="4"/>
  <c r="I234" i="4"/>
  <c r="I227" i="4"/>
  <c r="I243" i="4"/>
  <c r="I236" i="4"/>
  <c r="I241" i="4"/>
  <c r="I231" i="4"/>
  <c r="I240" i="4"/>
  <c r="I229" i="4"/>
  <c r="I244" i="4"/>
  <c r="I245" i="4"/>
  <c r="I235" i="4"/>
  <c r="I226" i="4"/>
  <c r="I242" i="4"/>
  <c r="I238" i="4"/>
  <c r="I228" i="4"/>
  <c r="AG228" i="4"/>
  <c r="AG244" i="4"/>
  <c r="AG237" i="4"/>
  <c r="AG235" i="4"/>
  <c r="AG246" i="4"/>
  <c r="AG242" i="4"/>
  <c r="AG256" i="4"/>
  <c r="BC256" i="4" s="1"/>
  <c r="AG245" i="4"/>
  <c r="AG238" i="4"/>
  <c r="AG231" i="4"/>
  <c r="AG232" i="4"/>
  <c r="AG229" i="4"/>
  <c r="AG227" i="4"/>
  <c r="AG254" i="4"/>
  <c r="AG239" i="4"/>
  <c r="AG241" i="4"/>
  <c r="AG226" i="4"/>
  <c r="AG236" i="4"/>
  <c r="AG243" i="4"/>
  <c r="AG240" i="4"/>
  <c r="AG230" i="4"/>
  <c r="AG234" i="4"/>
  <c r="AG233" i="4"/>
  <c r="E229" i="4"/>
  <c r="E245" i="4"/>
  <c r="E242" i="4"/>
  <c r="E235" i="4"/>
  <c r="E244" i="4"/>
  <c r="E240" i="4"/>
  <c r="E233" i="4"/>
  <c r="E230" i="4"/>
  <c r="E246" i="4"/>
  <c r="E239" i="4"/>
  <c r="E232" i="4"/>
  <c r="E234" i="4"/>
  <c r="E243" i="4"/>
  <c r="E231" i="4"/>
  <c r="E238" i="4"/>
  <c r="E228" i="4"/>
  <c r="E241" i="4"/>
  <c r="E226" i="4"/>
  <c r="E237" i="4"/>
  <c r="E227" i="4"/>
  <c r="E236" i="4"/>
  <c r="AC232" i="4"/>
  <c r="AC252" i="4"/>
  <c r="BC252" i="4" s="1"/>
  <c r="AC241" i="4"/>
  <c r="AC240" i="4"/>
  <c r="AC237" i="4"/>
  <c r="AC243" i="4"/>
  <c r="AC231" i="4"/>
  <c r="AC234" i="4"/>
  <c r="AC244" i="4"/>
  <c r="AC245" i="4"/>
  <c r="AC230" i="4"/>
  <c r="AC239" i="4"/>
  <c r="AC233" i="4"/>
  <c r="AC246" i="4"/>
  <c r="AC228" i="4"/>
  <c r="AC227" i="4"/>
  <c r="AC226" i="4"/>
  <c r="AC236" i="4"/>
  <c r="AC235" i="4"/>
  <c r="AC242" i="4"/>
  <c r="AC229" i="4"/>
  <c r="AC238" i="4"/>
  <c r="AW228" i="4"/>
  <c r="AW236" i="4"/>
  <c r="AW232" i="4"/>
  <c r="AW230" i="4"/>
  <c r="AW227" i="4"/>
  <c r="AW235" i="4"/>
  <c r="AW229" i="4"/>
  <c r="AW240" i="4"/>
  <c r="AW237" i="4"/>
  <c r="AW239" i="4"/>
  <c r="AW246" i="4"/>
  <c r="AW238" i="4"/>
  <c r="AW272" i="4"/>
  <c r="BC272" i="4" s="1"/>
  <c r="AW243" i="4"/>
  <c r="AW233" i="4"/>
  <c r="AW241" i="4"/>
  <c r="AW234" i="4"/>
  <c r="AW244" i="4"/>
  <c r="AW245" i="4"/>
  <c r="AW226" i="4"/>
  <c r="AW242" i="4"/>
  <c r="AW231" i="4"/>
  <c r="B64" i="3"/>
  <c r="D64" i="3" s="1"/>
  <c r="J41" i="3" s="1"/>
  <c r="I59" i="3"/>
  <c r="D228" i="4"/>
  <c r="D244" i="4"/>
  <c r="D241" i="4"/>
  <c r="D238" i="4"/>
  <c r="D243" i="4"/>
  <c r="D226" i="4"/>
  <c r="D240" i="4"/>
  <c r="D245" i="4"/>
  <c r="D246" i="4"/>
  <c r="D239" i="4"/>
  <c r="D229" i="4"/>
  <c r="D230" i="4"/>
  <c r="D227" i="4"/>
  <c r="D232" i="4"/>
  <c r="D234" i="4"/>
  <c r="D235" i="4"/>
  <c r="D236" i="4"/>
  <c r="D242" i="4"/>
  <c r="D237" i="4"/>
  <c r="D233" i="4"/>
  <c r="D231" i="4"/>
  <c r="L236" i="4"/>
  <c r="L233" i="4"/>
  <c r="L230" i="4"/>
  <c r="L246" i="4"/>
  <c r="L235" i="4"/>
  <c r="L240" i="4"/>
  <c r="L241" i="4"/>
  <c r="L242" i="4"/>
  <c r="L239" i="4"/>
  <c r="L244" i="4"/>
  <c r="L245" i="4"/>
  <c r="L227" i="4"/>
  <c r="L226" i="4"/>
  <c r="L228" i="4"/>
  <c r="L229" i="4"/>
  <c r="L234" i="4"/>
  <c r="L243" i="4"/>
  <c r="L232" i="4"/>
  <c r="L231" i="4"/>
  <c r="L237" i="4"/>
  <c r="L238" i="4"/>
  <c r="T227" i="4"/>
  <c r="T243" i="4"/>
  <c r="T240" i="4"/>
  <c r="T229" i="4"/>
  <c r="T241" i="4"/>
  <c r="T230" i="4"/>
  <c r="T235" i="4"/>
  <c r="T236" i="4"/>
  <c r="T237" i="4"/>
  <c r="T226" i="4"/>
  <c r="T239" i="4"/>
  <c r="T244" i="4"/>
  <c r="T245" i="4"/>
  <c r="T246" i="4"/>
  <c r="T228" i="4"/>
  <c r="T234" i="4"/>
  <c r="T238" i="4"/>
  <c r="T231" i="4"/>
  <c r="T233" i="4"/>
  <c r="T232" i="4"/>
  <c r="T242" i="4"/>
  <c r="AB227" i="4"/>
  <c r="AB243" i="4"/>
  <c r="AB236" i="4"/>
  <c r="AB237" i="4"/>
  <c r="AB246" i="4"/>
  <c r="AB234" i="4"/>
  <c r="AB239" i="4"/>
  <c r="AB240" i="4"/>
  <c r="AB230" i="4"/>
  <c r="AB233" i="4"/>
  <c r="AB251" i="4"/>
  <c r="BC251" i="4" s="1"/>
  <c r="AB244" i="4"/>
  <c r="AB238" i="4"/>
  <c r="AB226" i="4"/>
  <c r="AB231" i="4"/>
  <c r="AB228" i="4"/>
  <c r="AB229" i="4"/>
  <c r="AB241" i="4"/>
  <c r="AB235" i="4"/>
  <c r="AB242" i="4"/>
  <c r="AB232" i="4"/>
  <c r="AB245" i="4"/>
  <c r="AJ231" i="4"/>
  <c r="AJ259" i="4"/>
  <c r="BC259" i="4" s="1"/>
  <c r="AJ240" i="4"/>
  <c r="AJ245" i="4"/>
  <c r="AJ233" i="4"/>
  <c r="AJ241" i="4"/>
  <c r="AJ227" i="4"/>
  <c r="AJ228" i="4"/>
  <c r="AJ229" i="4"/>
  <c r="AJ246" i="4"/>
  <c r="AJ235" i="4"/>
  <c r="AJ232" i="4"/>
  <c r="AJ237" i="4"/>
  <c r="AJ242" i="4"/>
  <c r="AJ239" i="4"/>
  <c r="AJ236" i="4"/>
  <c r="AJ230" i="4"/>
  <c r="AJ226" i="4"/>
  <c r="AJ243" i="4"/>
  <c r="AJ244" i="4"/>
  <c r="AJ238" i="4"/>
  <c r="AJ234" i="4"/>
  <c r="AR231" i="4"/>
  <c r="AR267" i="4"/>
  <c r="BC267" i="4" s="1"/>
  <c r="AR240" i="4"/>
  <c r="AR234" i="4"/>
  <c r="AR235" i="4"/>
  <c r="AR228" i="4"/>
  <c r="AR244" i="4"/>
  <c r="AR242" i="4"/>
  <c r="AR229" i="4"/>
  <c r="AR243" i="4"/>
  <c r="AR241" i="4"/>
  <c r="AR237" i="4"/>
  <c r="AR232" i="4"/>
  <c r="AR230" i="4"/>
  <c r="AR245" i="4"/>
  <c r="AR227" i="4"/>
  <c r="AR236" i="4"/>
  <c r="AR246" i="4"/>
  <c r="AR226" i="4"/>
  <c r="AR239" i="4"/>
  <c r="AR233" i="4"/>
  <c r="AR238" i="4"/>
  <c r="AZ231" i="4"/>
  <c r="AZ275" i="4"/>
  <c r="AZ240" i="4"/>
  <c r="AZ237" i="4"/>
  <c r="AZ234" i="4"/>
  <c r="AZ238" i="4"/>
  <c r="AZ235" i="4"/>
  <c r="AZ228" i="4"/>
  <c r="AZ244" i="4"/>
  <c r="AZ230" i="4"/>
  <c r="AZ242" i="4"/>
  <c r="AZ227" i="4"/>
  <c r="AZ236" i="4"/>
  <c r="AZ226" i="4"/>
  <c r="AZ239" i="4"/>
  <c r="AZ233" i="4"/>
  <c r="AZ229" i="4"/>
  <c r="AZ243" i="4"/>
  <c r="AZ241" i="4"/>
  <c r="AZ245" i="4"/>
  <c r="AZ246" i="4"/>
  <c r="AZ232" i="4"/>
  <c r="Y240" i="4"/>
  <c r="Y233" i="4"/>
  <c r="Y234" i="4"/>
  <c r="Y243" i="4"/>
  <c r="Y231" i="4"/>
  <c r="Y228" i="4"/>
  <c r="Y244" i="4"/>
  <c r="Y237" i="4"/>
  <c r="Y242" i="4"/>
  <c r="Y239" i="4"/>
  <c r="Y226" i="4"/>
  <c r="Y236" i="4"/>
  <c r="Y245" i="4"/>
  <c r="Y246" i="4"/>
  <c r="Y248" i="4"/>
  <c r="BC248" i="4" s="1"/>
  <c r="Y227" i="4"/>
  <c r="Y238" i="4"/>
  <c r="Y229" i="4"/>
  <c r="Y235" i="4"/>
  <c r="Y230" i="4"/>
  <c r="Y241" i="4"/>
  <c r="Y232" i="4"/>
  <c r="BA240" i="4"/>
  <c r="BA233" i="4"/>
  <c r="BA231" i="4"/>
  <c r="BA238" i="4"/>
  <c r="BA243" i="4"/>
  <c r="BA228" i="4"/>
  <c r="BA244" i="4"/>
  <c r="BA237" i="4"/>
  <c r="BA239" i="4"/>
  <c r="BA234" i="4"/>
  <c r="BA226" i="4"/>
  <c r="BA229" i="4"/>
  <c r="BA235" i="4"/>
  <c r="BA246" i="4"/>
  <c r="BA232" i="4"/>
  <c r="BA241" i="4"/>
  <c r="BA242" i="4"/>
  <c r="BA275" i="4"/>
  <c r="BA236" i="4"/>
  <c r="BA227" i="4"/>
  <c r="BA276" i="4"/>
  <c r="BA230" i="4"/>
  <c r="BA245" i="4"/>
  <c r="F234" i="4"/>
  <c r="F227" i="4"/>
  <c r="F243" i="4"/>
  <c r="F240" i="4"/>
  <c r="F233" i="4"/>
  <c r="F238" i="4"/>
  <c r="F231" i="4"/>
  <c r="F228" i="4"/>
  <c r="F244" i="4"/>
  <c r="F241" i="4"/>
  <c r="F235" i="4"/>
  <c r="F229" i="4"/>
  <c r="F246" i="4"/>
  <c r="F237" i="4"/>
  <c r="F230" i="4"/>
  <c r="F239" i="4"/>
  <c r="F245" i="4"/>
  <c r="F236" i="4"/>
  <c r="F242" i="4"/>
  <c r="F232" i="4"/>
  <c r="F226" i="4"/>
  <c r="N239" i="4"/>
  <c r="N238" i="4"/>
  <c r="N240" i="4"/>
  <c r="N236" i="4"/>
  <c r="N230" i="4"/>
  <c r="N243" i="4"/>
  <c r="N229" i="4"/>
  <c r="N242" i="4"/>
  <c r="N237" i="4"/>
  <c r="N227" i="4"/>
  <c r="N228" i="4"/>
  <c r="N234" i="4"/>
  <c r="N246" i="4"/>
  <c r="N231" i="4"/>
  <c r="N245" i="4"/>
  <c r="N226" i="4"/>
  <c r="N235" i="4"/>
  <c r="N232" i="4"/>
  <c r="N244" i="4"/>
  <c r="N233" i="4"/>
  <c r="N241" i="4"/>
  <c r="V233" i="4"/>
  <c r="V230" i="4"/>
  <c r="V246" i="4"/>
  <c r="V231" i="4"/>
  <c r="V226" i="4"/>
  <c r="V241" i="4"/>
  <c r="V242" i="4"/>
  <c r="V239" i="4"/>
  <c r="V243" i="4"/>
  <c r="V245" i="4"/>
  <c r="V228" i="4"/>
  <c r="V232" i="4"/>
  <c r="V240" i="4"/>
  <c r="V237" i="4"/>
  <c r="V244" i="4"/>
  <c r="V234" i="4"/>
  <c r="V235" i="4"/>
  <c r="V229" i="4"/>
  <c r="V238" i="4"/>
  <c r="V236" i="4"/>
  <c r="V227" i="4"/>
  <c r="AD233" i="4"/>
  <c r="AD253" i="4"/>
  <c r="BC253" i="4" s="1"/>
  <c r="AD242" i="4"/>
  <c r="AD243" i="4"/>
  <c r="AD226" i="4"/>
  <c r="AD232" i="4"/>
  <c r="AD237" i="4"/>
  <c r="AD230" i="4"/>
  <c r="AD246" i="4"/>
  <c r="AD228" i="4"/>
  <c r="AD239" i="4"/>
  <c r="AD245" i="4"/>
  <c r="AD235" i="4"/>
  <c r="AD231" i="4"/>
  <c r="AD234" i="4"/>
  <c r="AD236" i="4"/>
  <c r="AD241" i="4"/>
  <c r="AD240" i="4"/>
  <c r="AD238" i="4"/>
  <c r="AD244" i="4"/>
  <c r="AD229" i="4"/>
  <c r="AD227" i="4"/>
  <c r="AL233" i="4"/>
  <c r="AL261" i="4"/>
  <c r="BC261" i="4" s="1"/>
  <c r="AL242" i="4"/>
  <c r="AL243" i="4"/>
  <c r="AL226" i="4"/>
  <c r="AL232" i="4"/>
  <c r="AL237" i="4"/>
  <c r="AL230" i="4"/>
  <c r="AL246" i="4"/>
  <c r="AL228" i="4"/>
  <c r="AL231" i="4"/>
  <c r="AL229" i="4"/>
  <c r="AL238" i="4"/>
  <c r="AL244" i="4"/>
  <c r="AL241" i="4"/>
  <c r="AL227" i="4"/>
  <c r="AL239" i="4"/>
  <c r="AL236" i="4"/>
  <c r="AL245" i="4"/>
  <c r="AL240" i="4"/>
  <c r="AL234" i="4"/>
  <c r="AL235" i="4"/>
  <c r="AT233" i="4"/>
  <c r="AT269" i="4"/>
  <c r="BC269" i="4" s="1"/>
  <c r="AT242" i="4"/>
  <c r="AT232" i="4"/>
  <c r="AT244" i="4"/>
  <c r="AT243" i="4"/>
  <c r="AT237" i="4"/>
  <c r="AT230" i="4"/>
  <c r="AT246" i="4"/>
  <c r="AT240" i="4"/>
  <c r="AT236" i="4"/>
  <c r="AT245" i="4"/>
  <c r="AT239" i="4"/>
  <c r="AT235" i="4"/>
  <c r="AT234" i="4"/>
  <c r="AT226" i="4"/>
  <c r="AT231" i="4"/>
  <c r="AT229" i="4"/>
  <c r="AT228" i="4"/>
  <c r="AT238" i="4"/>
  <c r="AT227" i="4"/>
  <c r="AT241" i="4"/>
  <c r="BB241" i="4"/>
  <c r="BB234" i="4"/>
  <c r="BB226" i="4"/>
  <c r="BB227" i="4"/>
  <c r="BB240" i="4"/>
  <c r="BB244" i="4"/>
  <c r="BB229" i="4"/>
  <c r="BB245" i="4"/>
  <c r="BB238" i="4"/>
  <c r="BB231" i="4"/>
  <c r="BB243" i="4"/>
  <c r="BB276" i="4"/>
  <c r="BB237" i="4"/>
  <c r="BB246" i="4"/>
  <c r="BB232" i="4"/>
  <c r="BB277" i="4"/>
  <c r="BB239" i="4"/>
  <c r="BB235" i="4"/>
  <c r="BB242" i="4"/>
  <c r="BB275" i="4"/>
  <c r="BB228" i="4"/>
  <c r="BB233" i="4"/>
  <c r="BB230" i="4"/>
  <c r="BB236" i="4"/>
  <c r="K227" i="4"/>
  <c r="K243" i="4"/>
  <c r="K240" i="4"/>
  <c r="K237" i="4"/>
  <c r="K246" i="4"/>
  <c r="K226" i="4"/>
  <c r="K231" i="4"/>
  <c r="K228" i="4"/>
  <c r="K244" i="4"/>
  <c r="K241" i="4"/>
  <c r="K234" i="4"/>
  <c r="K236" i="4"/>
  <c r="K230" i="4"/>
  <c r="K235" i="4"/>
  <c r="K229" i="4"/>
  <c r="K238" i="4"/>
  <c r="K245" i="4"/>
  <c r="K239" i="4"/>
  <c r="K242" i="4"/>
  <c r="K233" i="4"/>
  <c r="K232" i="4"/>
  <c r="S234" i="4"/>
  <c r="S227" i="4"/>
  <c r="S243" i="4"/>
  <c r="S229" i="4"/>
  <c r="S226" i="4"/>
  <c r="S238" i="4"/>
  <c r="S231" i="4"/>
  <c r="S228" i="4"/>
  <c r="S237" i="4"/>
  <c r="S240" i="4"/>
  <c r="S246" i="4"/>
  <c r="S244" i="4"/>
  <c r="S241" i="4"/>
  <c r="S235" i="4"/>
  <c r="S245" i="4"/>
  <c r="S242" i="4"/>
  <c r="S232" i="4"/>
  <c r="S239" i="4"/>
  <c r="S230" i="4"/>
  <c r="S236" i="4"/>
  <c r="S233" i="4"/>
  <c r="AA242" i="4"/>
  <c r="AA231" i="4"/>
  <c r="AA228" i="4"/>
  <c r="AA229" i="4"/>
  <c r="AA240" i="4"/>
  <c r="AA230" i="4"/>
  <c r="AA246" i="4"/>
  <c r="AA235" i="4"/>
  <c r="AA236" i="4"/>
  <c r="AA237" i="4"/>
  <c r="AA241" i="4"/>
  <c r="AA238" i="4"/>
  <c r="AA243" i="4"/>
  <c r="AA232" i="4"/>
  <c r="AA250" i="4"/>
  <c r="BC250" i="4" s="1"/>
  <c r="AA244" i="4"/>
  <c r="AA233" i="4"/>
  <c r="AA239" i="4"/>
  <c r="AA226" i="4"/>
  <c r="AA234" i="4"/>
  <c r="AA227" i="4"/>
  <c r="AA245" i="4"/>
  <c r="AI234" i="4"/>
  <c r="AI258" i="4"/>
  <c r="BC258" i="4" s="1"/>
  <c r="AI239" i="4"/>
  <c r="AI244" i="4"/>
  <c r="AI245" i="4"/>
  <c r="AI232" i="4"/>
  <c r="AI238" i="4"/>
  <c r="AI227" i="4"/>
  <c r="AI243" i="4"/>
  <c r="AI226" i="4"/>
  <c r="AI240" i="4"/>
  <c r="AI230" i="4"/>
  <c r="AI235" i="4"/>
  <c r="AI237" i="4"/>
  <c r="AI242" i="4"/>
  <c r="AI228" i="4"/>
  <c r="AI233" i="4"/>
  <c r="AI229" i="4"/>
  <c r="AI246" i="4"/>
  <c r="AI241" i="4"/>
  <c r="AI236" i="4"/>
  <c r="AI231" i="4"/>
  <c r="AQ242" i="4"/>
  <c r="AQ231" i="4"/>
  <c r="AQ232" i="4"/>
  <c r="AQ241" i="4"/>
  <c r="AQ236" i="4"/>
  <c r="AQ230" i="4"/>
  <c r="AQ246" i="4"/>
  <c r="AQ235" i="4"/>
  <c r="AQ240" i="4"/>
  <c r="AQ229" i="4"/>
  <c r="AQ237" i="4"/>
  <c r="AQ227" i="4"/>
  <c r="AQ233" i="4"/>
  <c r="AQ234" i="4"/>
  <c r="AQ239" i="4"/>
  <c r="AQ245" i="4"/>
  <c r="AQ266" i="4"/>
  <c r="BC266" i="4" s="1"/>
  <c r="AQ228" i="4"/>
  <c r="AQ243" i="4"/>
  <c r="AQ238" i="4"/>
  <c r="AQ226" i="4"/>
  <c r="AQ244" i="4"/>
  <c r="AY238" i="4"/>
  <c r="AY226" i="4"/>
  <c r="AY239" i="4"/>
  <c r="AY228" i="4"/>
  <c r="AY233" i="4"/>
  <c r="AY245" i="4"/>
  <c r="AY242" i="4"/>
  <c r="AY227" i="4"/>
  <c r="AY243" i="4"/>
  <c r="AY244" i="4"/>
  <c r="AY241" i="4"/>
  <c r="AY274" i="4"/>
  <c r="BC274" i="4" s="1"/>
  <c r="AY240" i="4"/>
  <c r="AY229" i="4"/>
  <c r="AY230" i="4"/>
  <c r="AY231" i="4"/>
  <c r="AY273" i="4"/>
  <c r="AY232" i="4"/>
  <c r="AY234" i="4"/>
  <c r="AY237" i="4"/>
  <c r="AY246" i="4"/>
  <c r="AY235" i="4"/>
  <c r="AY236" i="4"/>
  <c r="U228" i="4"/>
  <c r="U244" i="4"/>
  <c r="U241" i="4"/>
  <c r="U234" i="4"/>
  <c r="U246" i="4"/>
  <c r="U226" i="4"/>
  <c r="U232" i="4"/>
  <c r="U229" i="4"/>
  <c r="U245" i="4"/>
  <c r="U242" i="4"/>
  <c r="U243" i="4"/>
  <c r="U236" i="4"/>
  <c r="U231" i="4"/>
  <c r="U227" i="4"/>
  <c r="U238" i="4"/>
  <c r="U240" i="4"/>
  <c r="U239" i="4"/>
  <c r="U230" i="4"/>
  <c r="U237" i="4"/>
  <c r="U233" i="4"/>
  <c r="U235" i="4"/>
  <c r="AS236" i="4"/>
  <c r="AS240" i="4"/>
  <c r="AS233" i="4"/>
  <c r="AS231" i="4"/>
  <c r="AS230" i="4"/>
  <c r="AS235" i="4"/>
  <c r="AS232" i="4"/>
  <c r="AS237" i="4"/>
  <c r="AS234" i="4"/>
  <c r="AS243" i="4"/>
  <c r="AS244" i="4"/>
  <c r="AS241" i="4"/>
  <c r="AS242" i="4"/>
  <c r="AS238" i="4"/>
  <c r="AS228" i="4"/>
  <c r="AS239" i="4"/>
  <c r="AS268" i="4"/>
  <c r="BC268" i="4" s="1"/>
  <c r="AS246" i="4"/>
  <c r="AS229" i="4"/>
  <c r="AS226" i="4"/>
  <c r="AS245" i="4"/>
  <c r="AS227" i="4"/>
  <c r="D333" i="4"/>
  <c r="AG222" i="4"/>
  <c r="G311" i="4" s="1"/>
  <c r="AT111" i="4"/>
  <c r="AM222" i="4"/>
  <c r="G317" i="4" s="1"/>
  <c r="U222" i="4"/>
  <c r="G299" i="4" s="1"/>
  <c r="AH222" i="4"/>
  <c r="G312" i="4" s="1"/>
  <c r="O222" i="4"/>
  <c r="G293" i="4" s="1"/>
  <c r="AC222" i="4"/>
  <c r="G307" i="4" s="1"/>
  <c r="AE222" i="4"/>
  <c r="G309" i="4" s="1"/>
  <c r="D222" i="4"/>
  <c r="G282" i="4" s="1"/>
  <c r="Y111" i="4"/>
  <c r="BB222" i="4"/>
  <c r="G332" i="4" s="1"/>
  <c r="N222" i="4"/>
  <c r="G292" i="4" s="1"/>
  <c r="AQ222" i="4"/>
  <c r="G321" i="4" s="1"/>
  <c r="AD222" i="4"/>
  <c r="G308" i="4" s="1"/>
  <c r="AP222" i="4"/>
  <c r="G320" i="4" s="1"/>
  <c r="AS222" i="4"/>
  <c r="G323" i="4" s="1"/>
  <c r="M222" i="4"/>
  <c r="G291" i="4" s="1"/>
  <c r="I222" i="4"/>
  <c r="G287" i="4" s="1"/>
  <c r="W111" i="4"/>
  <c r="L222" i="4"/>
  <c r="G290" i="4" s="1"/>
  <c r="AP111" i="4"/>
  <c r="AJ111" i="4"/>
  <c r="AZ222" i="4"/>
  <c r="G330" i="4" s="1"/>
  <c r="AN222" i="4"/>
  <c r="G318" i="4" s="1"/>
  <c r="BA222" i="4"/>
  <c r="G331" i="4" s="1"/>
  <c r="AB222" i="4"/>
  <c r="G306" i="4" s="1"/>
  <c r="P222" i="4"/>
  <c r="G294" i="4" s="1"/>
  <c r="AL111" i="4"/>
  <c r="F111" i="4"/>
  <c r="X111" i="4"/>
  <c r="J56" i="7"/>
  <c r="K54" i="7"/>
  <c r="L43" i="7"/>
  <c r="K44" i="7"/>
  <c r="L57" i="7"/>
  <c r="K58" i="7"/>
  <c r="M40" i="7"/>
  <c r="L42" i="7"/>
  <c r="L41" i="7"/>
  <c r="AW111" i="4"/>
  <c r="H111" i="4"/>
  <c r="C111" i="4"/>
  <c r="AY111" i="4"/>
  <c r="AJ222" i="4"/>
  <c r="G314" i="4" s="1"/>
  <c r="Z111" i="4"/>
  <c r="AD111" i="4"/>
  <c r="T111" i="4"/>
  <c r="E111" i="4"/>
  <c r="R111" i="4"/>
  <c r="AU111" i="4"/>
  <c r="J111" i="4"/>
  <c r="Y222" i="4"/>
  <c r="G303" i="4" s="1"/>
  <c r="F222" i="4"/>
  <c r="G284" i="4" s="1"/>
  <c r="W222" i="4"/>
  <c r="G301" i="4" s="1"/>
  <c r="M111" i="4"/>
  <c r="AF111" i="4"/>
  <c r="Q222" i="4"/>
  <c r="G295" i="4" s="1"/>
  <c r="T222" i="4"/>
  <c r="G298" i="4" s="1"/>
  <c r="H222" i="4"/>
  <c r="G286" i="4" s="1"/>
  <c r="AK222" i="4"/>
  <c r="G315" i="4" s="1"/>
  <c r="AX222" i="4"/>
  <c r="G328" i="4" s="1"/>
  <c r="C222" i="4"/>
  <c r="G281" i="4" s="1"/>
  <c r="AU222" i="4"/>
  <c r="G325" i="4" s="1"/>
  <c r="AV222" i="4"/>
  <c r="G326" i="4" s="1"/>
  <c r="J222" i="4"/>
  <c r="G288" i="4" s="1"/>
  <c r="AR222" i="4"/>
  <c r="G322" i="4" s="1"/>
  <c r="AY222" i="4"/>
  <c r="G329" i="4" s="1"/>
  <c r="I111" i="4"/>
  <c r="AO111" i="4"/>
  <c r="V111" i="4"/>
  <c r="S111" i="4"/>
  <c r="AA111" i="4"/>
  <c r="K111" i="4"/>
  <c r="Z222" i="4"/>
  <c r="G304" i="4" s="1"/>
  <c r="AI222" i="4"/>
  <c r="G313" i="4" s="1"/>
  <c r="AF222" i="4"/>
  <c r="G310" i="4" s="1"/>
  <c r="Q111" i="4"/>
  <c r="G111" i="4"/>
  <c r="AK111" i="4"/>
  <c r="AX111" i="4"/>
  <c r="AV111" i="4"/>
  <c r="AR111" i="4"/>
  <c r="AL222" i="4"/>
  <c r="G316" i="4" s="1"/>
  <c r="X222" i="4"/>
  <c r="G302" i="4" s="1"/>
  <c r="AI111" i="4"/>
  <c r="AW222" i="4"/>
  <c r="G327" i="4" s="1"/>
  <c r="G222" i="4"/>
  <c r="G285" i="4" s="1"/>
  <c r="E222" i="4"/>
  <c r="G283" i="4" s="1"/>
  <c r="R222" i="4"/>
  <c r="G296" i="4" s="1"/>
  <c r="D111" i="4"/>
  <c r="AG111" i="4"/>
  <c r="N111" i="4"/>
  <c r="AT222" i="4"/>
  <c r="G324" i="4" s="1"/>
  <c r="AZ111" i="4"/>
  <c r="AM111" i="4"/>
  <c r="AN111" i="4"/>
  <c r="U111" i="4"/>
  <c r="BA111" i="4"/>
  <c r="AH111" i="4"/>
  <c r="AB111" i="4"/>
  <c r="O111" i="4"/>
  <c r="P111" i="4"/>
  <c r="AC111" i="4"/>
  <c r="AQ111" i="4"/>
  <c r="AO222" i="4"/>
  <c r="G319" i="4" s="1"/>
  <c r="V222" i="4"/>
  <c r="G300" i="4" s="1"/>
  <c r="BB111" i="4"/>
  <c r="S222" i="4"/>
  <c r="G297" i="4" s="1"/>
  <c r="AA222" i="4"/>
  <c r="G305" i="4" s="1"/>
  <c r="K222" i="4"/>
  <c r="G289" i="4" s="1"/>
  <c r="AS111" i="4"/>
  <c r="L111" i="4"/>
  <c r="AE111" i="4"/>
  <c r="J340" i="2"/>
  <c r="I140" i="1"/>
  <c r="J18" i="3" l="1"/>
  <c r="J23" i="3"/>
  <c r="J34" i="3"/>
  <c r="J56" i="3"/>
  <c r="BC254" i="4"/>
  <c r="J47" i="3"/>
  <c r="J314" i="4"/>
  <c r="I302" i="4"/>
  <c r="J330" i="4"/>
  <c r="I299" i="4"/>
  <c r="I283" i="4"/>
  <c r="I286" i="4"/>
  <c r="J319" i="4"/>
  <c r="J301" i="4"/>
  <c r="I309" i="4"/>
  <c r="J325" i="4"/>
  <c r="J296" i="4"/>
  <c r="I300" i="4"/>
  <c r="I298" i="4"/>
  <c r="J315" i="4"/>
  <c r="I308" i="4"/>
  <c r="I313" i="4"/>
  <c r="I306" i="4"/>
  <c r="I318" i="4"/>
  <c r="I297" i="4"/>
  <c r="I303" i="4"/>
  <c r="I323" i="4"/>
  <c r="J327" i="4"/>
  <c r="J329" i="4"/>
  <c r="J284" i="4"/>
  <c r="J305" i="4"/>
  <c r="I321" i="4"/>
  <c r="I290" i="4"/>
  <c r="J312" i="4"/>
  <c r="I305" i="4"/>
  <c r="J321" i="4"/>
  <c r="I319" i="4"/>
  <c r="I301" i="4"/>
  <c r="I310" i="4"/>
  <c r="J285" i="4"/>
  <c r="J303" i="4"/>
  <c r="I332" i="4"/>
  <c r="J323" i="4"/>
  <c r="J302" i="4"/>
  <c r="J322" i="4"/>
  <c r="J289" i="4"/>
  <c r="I288" i="4"/>
  <c r="J299" i="4"/>
  <c r="I307" i="4"/>
  <c r="J317" i="4"/>
  <c r="J310" i="4"/>
  <c r="J309" i="4"/>
  <c r="I285" i="4"/>
  <c r="J300" i="4"/>
  <c r="I295" i="4"/>
  <c r="J282" i="4"/>
  <c r="J324" i="4"/>
  <c r="J313" i="4"/>
  <c r="J326" i="4"/>
  <c r="I281" i="4"/>
  <c r="J297" i="4"/>
  <c r="J292" i="4"/>
  <c r="J332" i="4"/>
  <c r="I327" i="4"/>
  <c r="J328" i="4"/>
  <c r="I324" i="4"/>
  <c r="I326" i="4"/>
  <c r="J294" i="4"/>
  <c r="I314" i="4"/>
  <c r="I331" i="4"/>
  <c r="I322" i="4"/>
  <c r="I330" i="4"/>
  <c r="I293" i="4"/>
  <c r="J286" i="4"/>
  <c r="J331" i="4"/>
  <c r="I289" i="4"/>
  <c r="J293" i="4"/>
  <c r="J288" i="4"/>
  <c r="J283" i="4"/>
  <c r="I317" i="4"/>
  <c r="I325" i="4"/>
  <c r="J295" i="4"/>
  <c r="J298" i="4"/>
  <c r="I282" i="4"/>
  <c r="J308" i="4"/>
  <c r="I316" i="4"/>
  <c r="J306" i="4"/>
  <c r="J318" i="4"/>
  <c r="J281" i="4"/>
  <c r="I292" i="4"/>
  <c r="I291" i="4"/>
  <c r="I294" i="4"/>
  <c r="I304" i="4"/>
  <c r="I329" i="4"/>
  <c r="I284" i="4"/>
  <c r="J287" i="4"/>
  <c r="J290" i="4"/>
  <c r="J311" i="4"/>
  <c r="I312" i="4"/>
  <c r="I320" i="4"/>
  <c r="I328" i="4"/>
  <c r="I287" i="4"/>
  <c r="I311" i="4"/>
  <c r="J320" i="4"/>
  <c r="J307" i="4"/>
  <c r="I296" i="4"/>
  <c r="I315" i="4"/>
  <c r="J316" i="4"/>
  <c r="J291" i="4"/>
  <c r="J304" i="4"/>
  <c r="BC240" i="4"/>
  <c r="J35" i="3"/>
  <c r="J46" i="3"/>
  <c r="J42" i="3"/>
  <c r="J29" i="3"/>
  <c r="J32" i="3"/>
  <c r="J16" i="3"/>
  <c r="BC242" i="4"/>
  <c r="BC232" i="4"/>
  <c r="BC239" i="4"/>
  <c r="BC226" i="4"/>
  <c r="BD263" i="4" s="1"/>
  <c r="BC244" i="4"/>
  <c r="J8" i="3"/>
  <c r="J9" i="3"/>
  <c r="J37" i="3"/>
  <c r="J43" i="3"/>
  <c r="J54" i="3"/>
  <c r="E281" i="4"/>
  <c r="H281" i="4" s="1"/>
  <c r="J7" i="3"/>
  <c r="E282" i="4"/>
  <c r="E298" i="4"/>
  <c r="H298" i="4" s="1"/>
  <c r="E314" i="4"/>
  <c r="H314" i="4" s="1"/>
  <c r="E330" i="4"/>
  <c r="E295" i="4"/>
  <c r="H295" i="4" s="1"/>
  <c r="E311" i="4"/>
  <c r="H311" i="4" s="1"/>
  <c r="E327" i="4"/>
  <c r="H327" i="4" s="1"/>
  <c r="E292" i="4"/>
  <c r="H292" i="4" s="1"/>
  <c r="E308" i="4"/>
  <c r="H308" i="4" s="1"/>
  <c r="E324" i="4"/>
  <c r="H324" i="4" s="1"/>
  <c r="E301" i="4"/>
  <c r="H301" i="4" s="1"/>
  <c r="E321" i="4"/>
  <c r="H321" i="4" s="1"/>
  <c r="E329" i="4"/>
  <c r="H329" i="4" s="1"/>
  <c r="E286" i="4"/>
  <c r="H286" i="4" s="1"/>
  <c r="E283" i="4"/>
  <c r="H283" i="4" s="1"/>
  <c r="E299" i="4"/>
  <c r="H299" i="4" s="1"/>
  <c r="E331" i="4"/>
  <c r="H331" i="4" s="1"/>
  <c r="E312" i="4"/>
  <c r="H312" i="4" s="1"/>
  <c r="E317" i="4"/>
  <c r="H317" i="4" s="1"/>
  <c r="E290" i="4"/>
  <c r="H290" i="4" s="1"/>
  <c r="E322" i="4"/>
  <c r="H322" i="4" s="1"/>
  <c r="E303" i="4"/>
  <c r="H303" i="4" s="1"/>
  <c r="E319" i="4"/>
  <c r="H319" i="4" s="1"/>
  <c r="E284" i="4"/>
  <c r="H284" i="4" s="1"/>
  <c r="E316" i="4"/>
  <c r="H316" i="4" s="1"/>
  <c r="E325" i="4"/>
  <c r="H325" i="4" s="1"/>
  <c r="E302" i="4"/>
  <c r="H302" i="4" s="1"/>
  <c r="E315" i="4"/>
  <c r="H315" i="4" s="1"/>
  <c r="E293" i="4"/>
  <c r="H293" i="4" s="1"/>
  <c r="E306" i="4"/>
  <c r="H306" i="4" s="1"/>
  <c r="E332" i="4"/>
  <c r="H332" i="4" s="1"/>
  <c r="E294" i="4"/>
  <c r="H294" i="4" s="1"/>
  <c r="E310" i="4"/>
  <c r="H310" i="4" s="1"/>
  <c r="E326" i="4"/>
  <c r="H326" i="4" s="1"/>
  <c r="E291" i="4"/>
  <c r="H291" i="4" s="1"/>
  <c r="E307" i="4"/>
  <c r="H307" i="4" s="1"/>
  <c r="E323" i="4"/>
  <c r="H323" i="4" s="1"/>
  <c r="E288" i="4"/>
  <c r="H288" i="4" s="1"/>
  <c r="E304" i="4"/>
  <c r="H304" i="4" s="1"/>
  <c r="E320" i="4"/>
  <c r="H320" i="4" s="1"/>
  <c r="E285" i="4"/>
  <c r="H285" i="4" s="1"/>
  <c r="E305" i="4"/>
  <c r="H305" i="4" s="1"/>
  <c r="E297" i="4"/>
  <c r="H297" i="4" s="1"/>
  <c r="E318" i="4"/>
  <c r="H318" i="4" s="1"/>
  <c r="E296" i="4"/>
  <c r="H296" i="4" s="1"/>
  <c r="E328" i="4"/>
  <c r="H328" i="4" s="1"/>
  <c r="E309" i="4"/>
  <c r="H309" i="4" s="1"/>
  <c r="E287" i="4"/>
  <c r="H287" i="4" s="1"/>
  <c r="E300" i="4"/>
  <c r="H300" i="4" s="1"/>
  <c r="E289" i="4"/>
  <c r="H289" i="4" s="1"/>
  <c r="E313" i="4"/>
  <c r="H313" i="4" s="1"/>
  <c r="J19" i="3"/>
  <c r="J17" i="3"/>
  <c r="J25" i="3"/>
  <c r="J55" i="3"/>
  <c r="H330" i="4"/>
  <c r="J31" i="3"/>
  <c r="J15" i="3"/>
  <c r="J50" i="3"/>
  <c r="J26" i="3"/>
  <c r="J10" i="3"/>
  <c r="J57" i="3"/>
  <c r="BC275" i="4"/>
  <c r="J40" i="3"/>
  <c r="BC231" i="4"/>
  <c r="BC236" i="4"/>
  <c r="BC227" i="4"/>
  <c r="BC246" i="4"/>
  <c r="BC243" i="4"/>
  <c r="BC228" i="4"/>
  <c r="J51" i="3"/>
  <c r="J27" i="3"/>
  <c r="J11" i="3"/>
  <c r="BC273" i="4"/>
  <c r="J30" i="3"/>
  <c r="J14" i="3"/>
  <c r="BC277" i="4"/>
  <c r="J45" i="3"/>
  <c r="BC276" i="4"/>
  <c r="J28" i="3"/>
  <c r="J12" i="3"/>
  <c r="BC237" i="4"/>
  <c r="BC234" i="4"/>
  <c r="BC229" i="4"/>
  <c r="BC241" i="4"/>
  <c r="J53" i="3"/>
  <c r="J22" i="3"/>
  <c r="J20" i="3"/>
  <c r="H282" i="4"/>
  <c r="J49" i="3"/>
  <c r="J39" i="3"/>
  <c r="J58" i="3"/>
  <c r="J48" i="3"/>
  <c r="J24" i="3"/>
  <c r="BC233" i="4"/>
  <c r="BC235" i="4"/>
  <c r="BC230" i="4"/>
  <c r="BC245" i="4"/>
  <c r="BC238" i="4"/>
  <c r="J33" i="3"/>
  <c r="J13" i="3"/>
  <c r="J38" i="3"/>
  <c r="J52" i="3"/>
  <c r="J44" i="3"/>
  <c r="J36" i="3"/>
  <c r="J21" i="3"/>
  <c r="L54" i="7"/>
  <c r="K56" i="7"/>
  <c r="M41" i="7"/>
  <c r="M42" i="7"/>
  <c r="L58" i="7"/>
  <c r="M57" i="7"/>
  <c r="M58" i="7" s="1"/>
  <c r="L44" i="7"/>
  <c r="M43" i="7"/>
  <c r="M44" i="7" s="1"/>
  <c r="G333" i="4"/>
  <c r="BD265" i="4" l="1"/>
  <c r="BD237" i="4"/>
  <c r="BD228" i="4"/>
  <c r="BD236" i="4"/>
  <c r="BD248" i="4"/>
  <c r="BD277" i="4"/>
  <c r="BD274" i="4"/>
  <c r="BD238" i="4"/>
  <c r="BD233" i="4"/>
  <c r="BD250" i="4"/>
  <c r="BD241" i="4"/>
  <c r="BD243" i="4"/>
  <c r="BD231" i="4"/>
  <c r="BD249" i="4"/>
  <c r="BD239" i="4"/>
  <c r="BD245" i="4"/>
  <c r="BD230" i="4"/>
  <c r="BD266" i="4"/>
  <c r="BD229" i="4"/>
  <c r="BD276" i="4"/>
  <c r="BD246" i="4"/>
  <c r="BD232" i="4"/>
  <c r="BD240" i="4"/>
  <c r="BD272" i="4"/>
  <c r="BD235" i="4"/>
  <c r="BD257" i="4"/>
  <c r="BD234" i="4"/>
  <c r="BD273" i="4"/>
  <c r="BD256" i="4"/>
  <c r="BD227" i="4"/>
  <c r="BD275" i="4"/>
  <c r="H333" i="4"/>
  <c r="C336" i="4" s="1"/>
  <c r="F337" i="4" s="1"/>
  <c r="I333" i="4"/>
  <c r="C337" i="4" s="1"/>
  <c r="BD244" i="4"/>
  <c r="BD242" i="4"/>
  <c r="E333" i="4"/>
  <c r="J59" i="3"/>
  <c r="BD226" i="4"/>
  <c r="BE236" i="4"/>
  <c r="BE239" i="4"/>
  <c r="BE235" i="4"/>
  <c r="BE229" i="4"/>
  <c r="BE265" i="4"/>
  <c r="BE250" i="4"/>
  <c r="BE268" i="4"/>
  <c r="BE249" i="4"/>
  <c r="BE256" i="4"/>
  <c r="BE257" i="4"/>
  <c r="BE271" i="4"/>
  <c r="BE232" i="4"/>
  <c r="BE273" i="4"/>
  <c r="BE266" i="4"/>
  <c r="BE269" i="4"/>
  <c r="BE270" i="4"/>
  <c r="BE262" i="4"/>
  <c r="BE277" i="4"/>
  <c r="BE237" i="4"/>
  <c r="BE263" i="4"/>
  <c r="BD261" i="4"/>
  <c r="BE245" i="4"/>
  <c r="BE255" i="4"/>
  <c r="BE247" i="4"/>
  <c r="BE241" i="4"/>
  <c r="BE252" i="4"/>
  <c r="BE243" i="4"/>
  <c r="BE259" i="4"/>
  <c r="BE272" i="4"/>
  <c r="BD260" i="4"/>
  <c r="BD270" i="4"/>
  <c r="BE244" i="4"/>
  <c r="BE258" i="4"/>
  <c r="BE246" i="4"/>
  <c r="BE260" i="4"/>
  <c r="BE261" i="4"/>
  <c r="BE254" i="4"/>
  <c r="BE264" i="4"/>
  <c r="BE274" i="4"/>
  <c r="BE248" i="4"/>
  <c r="BE242" i="4"/>
  <c r="BD251" i="4"/>
  <c r="BD253" i="4"/>
  <c r="BE230" i="4"/>
  <c r="BE233" i="4"/>
  <c r="BE228" i="4"/>
  <c r="BE227" i="4"/>
  <c r="BE276" i="4"/>
  <c r="BE275" i="4"/>
  <c r="BE253" i="4"/>
  <c r="BD258" i="4"/>
  <c r="BE238" i="4"/>
  <c r="BD262" i="4"/>
  <c r="BE251" i="4"/>
  <c r="BE231" i="4"/>
  <c r="BD267" i="4"/>
  <c r="BD269" i="4"/>
  <c r="BD254" i="4"/>
  <c r="BE234" i="4"/>
  <c r="BD264" i="4"/>
  <c r="BD247" i="4"/>
  <c r="BD252" i="4"/>
  <c r="BE226" i="4"/>
  <c r="BE267" i="4"/>
  <c r="BD268" i="4"/>
  <c r="BD271" i="4"/>
  <c r="BE240" i="4"/>
  <c r="J333" i="4"/>
  <c r="BD255" i="4"/>
  <c r="BD259" i="4"/>
  <c r="M54" i="7"/>
  <c r="M56" i="7" s="1"/>
  <c r="L56" i="7"/>
  <c r="BD278" i="4" l="1"/>
  <c r="BE278" i="4"/>
</calcChain>
</file>

<file path=xl/sharedStrings.xml><?xml version="1.0" encoding="utf-8"?>
<sst xmlns="http://schemas.openxmlformats.org/spreadsheetml/2006/main" count="4527" uniqueCount="753">
  <si>
    <t>cd</t>
  </si>
  <si>
    <t>alim</t>
  </si>
  <si>
    <t>fecha</t>
  </si>
  <si>
    <t>usuario</t>
  </si>
  <si>
    <t>nis</t>
  </si>
  <si>
    <t>pd</t>
  </si>
  <si>
    <t>numande</t>
  </si>
  <si>
    <t>pot</t>
  </si>
  <si>
    <t>numfabri</t>
  </si>
  <si>
    <t>tm</t>
  </si>
  <si>
    <t>marcamedid</t>
  </si>
  <si>
    <t>nummedidor</t>
  </si>
  <si>
    <t>localiza</t>
  </si>
  <si>
    <t>fase</t>
  </si>
  <si>
    <t>anomalias</t>
  </si>
  <si>
    <t>fase r A</t>
  </si>
  <si>
    <t>fase s A</t>
  </si>
  <si>
    <t>fase t A</t>
  </si>
  <si>
    <t>TramoUbica</t>
  </si>
  <si>
    <t>ITG</t>
  </si>
  <si>
    <t>ITG11</t>
  </si>
  <si>
    <t>20170926</t>
  </si>
  <si>
    <t>47246</t>
  </si>
  <si>
    <t>082090</t>
  </si>
  <si>
    <t>A</t>
  </si>
  <si>
    <t>4</t>
  </si>
  <si>
    <t>20180103</t>
  </si>
  <si>
    <t>43048</t>
  </si>
  <si>
    <t>272792</t>
  </si>
  <si>
    <t>20230203</t>
  </si>
  <si>
    <t>SD</t>
  </si>
  <si>
    <t>26337</t>
  </si>
  <si>
    <t>9416290</t>
  </si>
  <si>
    <t>MARIA ANTONIA  S.A</t>
  </si>
  <si>
    <t>1052283</t>
  </si>
  <si>
    <t>260102</t>
  </si>
  <si>
    <t>150</t>
  </si>
  <si>
    <t>ELSTER</t>
  </si>
  <si>
    <t>1408599</t>
  </si>
  <si>
    <t>COSCIA VDA. DE CANO</t>
  </si>
  <si>
    <t>2253592</t>
  </si>
  <si>
    <t>235987</t>
  </si>
  <si>
    <t>40</t>
  </si>
  <si>
    <t>AMPY</t>
  </si>
  <si>
    <t>1858190</t>
  </si>
  <si>
    <t>2</t>
  </si>
  <si>
    <t>20091202</t>
  </si>
  <si>
    <t>29711</t>
  </si>
  <si>
    <t>270667</t>
  </si>
  <si>
    <t>20230206</t>
  </si>
  <si>
    <t>TRINIDAD ALONZO MIRT</t>
  </si>
  <si>
    <t>2208819</t>
  </si>
  <si>
    <t>23.10.189</t>
  </si>
  <si>
    <t>ABB</t>
  </si>
  <si>
    <t>1220830</t>
  </si>
  <si>
    <t>DUARTE ERALDO</t>
  </si>
  <si>
    <t>1142884</t>
  </si>
  <si>
    <t>007714</t>
  </si>
  <si>
    <t>50</t>
  </si>
  <si>
    <t>INEPAR</t>
  </si>
  <si>
    <t>743055</t>
  </si>
  <si>
    <t>20220406</t>
  </si>
  <si>
    <t>LEOZ NICOLAS</t>
  </si>
  <si>
    <t>1143849</t>
  </si>
  <si>
    <t>23152</t>
  </si>
  <si>
    <t>100</t>
  </si>
  <si>
    <t>MITSUBISHI</t>
  </si>
  <si>
    <t>144466</t>
  </si>
  <si>
    <t>MORA  ANIBAL RAMON</t>
  </si>
  <si>
    <t>1052270</t>
  </si>
  <si>
    <t>195001</t>
  </si>
  <si>
    <t>60</t>
  </si>
  <si>
    <t>NANSEN</t>
  </si>
  <si>
    <t>1048864</t>
  </si>
  <si>
    <t>SN</t>
  </si>
  <si>
    <t>100061</t>
  </si>
  <si>
    <t>30176</t>
  </si>
  <si>
    <t>83576</t>
  </si>
  <si>
    <t>SB38</t>
  </si>
  <si>
    <t>41795</t>
  </si>
  <si>
    <t>272390</t>
  </si>
  <si>
    <t>FERNANDEZ DOMINGO</t>
  </si>
  <si>
    <t>1143785</t>
  </si>
  <si>
    <t>330065</t>
  </si>
  <si>
    <t>225</t>
  </si>
  <si>
    <t>531739</t>
  </si>
  <si>
    <t>SOC SALECIANA</t>
  </si>
  <si>
    <t>1142486</t>
  </si>
  <si>
    <t>26.1.246</t>
  </si>
  <si>
    <t>WESTINHOUS</t>
  </si>
  <si>
    <t>275221</t>
  </si>
  <si>
    <t>20220825</t>
  </si>
  <si>
    <t>COOP YPACARAI</t>
  </si>
  <si>
    <t>1143306</t>
  </si>
  <si>
    <t>271006</t>
  </si>
  <si>
    <t>125</t>
  </si>
  <si>
    <t>531890</t>
  </si>
  <si>
    <t>20190117</t>
  </si>
  <si>
    <t>65689</t>
  </si>
  <si>
    <t>278066</t>
  </si>
  <si>
    <t>SBE18</t>
  </si>
  <si>
    <t>42414</t>
  </si>
  <si>
    <t>272670</t>
  </si>
  <si>
    <t>36607</t>
  </si>
  <si>
    <t>271220</t>
  </si>
  <si>
    <t>43596</t>
  </si>
  <si>
    <t>272991</t>
  </si>
  <si>
    <t>SBE205</t>
  </si>
  <si>
    <t>37891</t>
  </si>
  <si>
    <t>271777</t>
  </si>
  <si>
    <t>20220824</t>
  </si>
  <si>
    <t>UNIFRISA</t>
  </si>
  <si>
    <t>1143908</t>
  </si>
  <si>
    <t>20328</t>
  </si>
  <si>
    <t>ESB</t>
  </si>
  <si>
    <t>1231274</t>
  </si>
  <si>
    <t>11787</t>
  </si>
  <si>
    <t>1TN11319 N 11</t>
  </si>
  <si>
    <t>GRASSI C BENJAMIN A</t>
  </si>
  <si>
    <t>2311623</t>
  </si>
  <si>
    <t>92616</t>
  </si>
  <si>
    <t>20</t>
  </si>
  <si>
    <t>FAE</t>
  </si>
  <si>
    <t>1540835</t>
  </si>
  <si>
    <t>1</t>
  </si>
  <si>
    <t>SBE231</t>
  </si>
  <si>
    <t>34206</t>
  </si>
  <si>
    <t>85828</t>
  </si>
  <si>
    <t>SBE227</t>
  </si>
  <si>
    <t>32395</t>
  </si>
  <si>
    <t>270905</t>
  </si>
  <si>
    <t>20180531</t>
  </si>
  <si>
    <t>MIGUEL A FORNERA LOPEZ</t>
  </si>
  <si>
    <t>2528771</t>
  </si>
  <si>
    <t>1407715</t>
  </si>
  <si>
    <t>RESIDENCIA</t>
  </si>
  <si>
    <t>BRUSQUETTI FRUTOS . CONCEPCION</t>
  </si>
  <si>
    <t>2607608</t>
  </si>
  <si>
    <t>ILEGIBLE</t>
  </si>
  <si>
    <t>63</t>
  </si>
  <si>
    <t>1979054</t>
  </si>
  <si>
    <t>55468</t>
  </si>
  <si>
    <t>094511</t>
  </si>
  <si>
    <t>42330</t>
  </si>
  <si>
    <t>24.10.245</t>
  </si>
  <si>
    <t>LARROZA CHO EDGAR</t>
  </si>
  <si>
    <t>2129855</t>
  </si>
  <si>
    <t>22.10.140</t>
  </si>
  <si>
    <t>32</t>
  </si>
  <si>
    <t>1130971</t>
  </si>
  <si>
    <t>SBE36</t>
  </si>
  <si>
    <t>51045</t>
  </si>
  <si>
    <t>93682</t>
  </si>
  <si>
    <t>RAMIREZ ELISA</t>
  </si>
  <si>
    <t>1051894</t>
  </si>
  <si>
    <t>812365</t>
  </si>
  <si>
    <t>45</t>
  </si>
  <si>
    <t>488972</t>
  </si>
  <si>
    <t>45002</t>
  </si>
  <si>
    <t>405544</t>
  </si>
  <si>
    <t>6954</t>
  </si>
  <si>
    <t>261522</t>
  </si>
  <si>
    <t>CAMPERCHOLI LUIS</t>
  </si>
  <si>
    <t>2297159</t>
  </si>
  <si>
    <t>22528</t>
  </si>
  <si>
    <t>LANDIS</t>
  </si>
  <si>
    <t>1545882</t>
  </si>
  <si>
    <t>20188</t>
  </si>
  <si>
    <t>CARRERA R ANGEL</t>
  </si>
  <si>
    <t>1144089</t>
  </si>
  <si>
    <t>87276</t>
  </si>
  <si>
    <t>1380346</t>
  </si>
  <si>
    <t>58396</t>
  </si>
  <si>
    <t>105658</t>
  </si>
  <si>
    <t>3</t>
  </si>
  <si>
    <t>SIN DATOS</t>
  </si>
  <si>
    <t>273358</t>
  </si>
  <si>
    <t>99</t>
  </si>
  <si>
    <t>999999</t>
  </si>
  <si>
    <t>CARDOZO JULIO  C.</t>
  </si>
  <si>
    <t>1052272</t>
  </si>
  <si>
    <t>60036</t>
  </si>
  <si>
    <t>30</t>
  </si>
  <si>
    <t>1359781</t>
  </si>
  <si>
    <t>59435</t>
  </si>
  <si>
    <t>106681</t>
  </si>
  <si>
    <t>251247</t>
  </si>
  <si>
    <t>51692</t>
  </si>
  <si>
    <t>SBE244</t>
  </si>
  <si>
    <t>57646</t>
  </si>
  <si>
    <t>104940</t>
  </si>
  <si>
    <t>YC41</t>
  </si>
  <si>
    <t>60327</t>
  </si>
  <si>
    <t>92964</t>
  </si>
  <si>
    <t>BUEY CATALDO MILNER</t>
  </si>
  <si>
    <t>1052281</t>
  </si>
  <si>
    <t>270400</t>
  </si>
  <si>
    <t>1405353</t>
  </si>
  <si>
    <t>SANTIVIAGO Z DOMINGO</t>
  </si>
  <si>
    <t>1169777</t>
  </si>
  <si>
    <t>987392</t>
  </si>
  <si>
    <t>1080075</t>
  </si>
  <si>
    <t>CANTERO ALVISO , ROLANDO</t>
  </si>
  <si>
    <t>2511717</t>
  </si>
  <si>
    <t>3036</t>
  </si>
  <si>
    <t>SIEMENS</t>
  </si>
  <si>
    <t>1255445</t>
  </si>
  <si>
    <t>YC21</t>
  </si>
  <si>
    <t>55490</t>
  </si>
  <si>
    <t>094533</t>
  </si>
  <si>
    <t>TROCHE DIAZ MARIA BE</t>
  </si>
  <si>
    <t>1051990</t>
  </si>
  <si>
    <t>966675</t>
  </si>
  <si>
    <t>502722</t>
  </si>
  <si>
    <t>CESPEDES LOPES JOSE</t>
  </si>
  <si>
    <t>1052274</t>
  </si>
  <si>
    <t>395949</t>
  </si>
  <si>
    <t>SUEÑOLAR</t>
  </si>
  <si>
    <t>1143853</t>
  </si>
  <si>
    <t>280151</t>
  </si>
  <si>
    <t>851141</t>
  </si>
  <si>
    <t>55941</t>
  </si>
  <si>
    <t>100396</t>
  </si>
  <si>
    <t>SBE221</t>
  </si>
  <si>
    <t>3902</t>
  </si>
  <si>
    <t>240283</t>
  </si>
  <si>
    <t>SBE228</t>
  </si>
  <si>
    <t>52084</t>
  </si>
  <si>
    <t>273750</t>
  </si>
  <si>
    <t>YC42</t>
  </si>
  <si>
    <t>6086</t>
  </si>
  <si>
    <t>89122</t>
  </si>
  <si>
    <t>CORTIJO COUNTRY CLUB</t>
  </si>
  <si>
    <t>1052311</t>
  </si>
  <si>
    <t>30.60.003</t>
  </si>
  <si>
    <t>200</t>
  </si>
  <si>
    <t>1229006</t>
  </si>
  <si>
    <t>MACHUCA  ELENA JURE</t>
  </si>
  <si>
    <t>1052096</t>
  </si>
  <si>
    <t>250117</t>
  </si>
  <si>
    <t>25</t>
  </si>
  <si>
    <t>0007612</t>
  </si>
  <si>
    <t>INSFRAN  OSCAR FACUN</t>
  </si>
  <si>
    <t>1052319</t>
  </si>
  <si>
    <t>200087</t>
  </si>
  <si>
    <t>857512</t>
  </si>
  <si>
    <t>ORTELLADO NARVAEZ , AUGUSTO</t>
  </si>
  <si>
    <t>2208239</t>
  </si>
  <si>
    <t>96312</t>
  </si>
  <si>
    <t>507991</t>
  </si>
  <si>
    <t>33162</t>
  </si>
  <si>
    <t>300653</t>
  </si>
  <si>
    <t>SBE199</t>
  </si>
  <si>
    <t>22531</t>
  </si>
  <si>
    <t>79409</t>
  </si>
  <si>
    <t>PACIELO DE ALVARENGA</t>
  </si>
  <si>
    <t>2244733</t>
  </si>
  <si>
    <t>92406</t>
  </si>
  <si>
    <t>620210</t>
  </si>
  <si>
    <t>AYALA DAVALOS , MARIA . S</t>
  </si>
  <si>
    <t>2352328</t>
  </si>
  <si>
    <t>100548</t>
  </si>
  <si>
    <t>1404248</t>
  </si>
  <si>
    <t>SBE35</t>
  </si>
  <si>
    <t>24107</t>
  </si>
  <si>
    <t>9310977</t>
  </si>
  <si>
    <t>BENDLIN ENRIQUE</t>
  </si>
  <si>
    <t>1144088</t>
  </si>
  <si>
    <t>260078</t>
  </si>
  <si>
    <t>10</t>
  </si>
  <si>
    <t>1469253</t>
  </si>
  <si>
    <t>SBE186</t>
  </si>
  <si>
    <t>43119</t>
  </si>
  <si>
    <t>272864</t>
  </si>
  <si>
    <t>SALOMON PLACIDO</t>
  </si>
  <si>
    <t>1052273</t>
  </si>
  <si>
    <t>819564</t>
  </si>
  <si>
    <t>75</t>
  </si>
  <si>
    <t>1464475</t>
  </si>
  <si>
    <t>LEOZ ALMIRON NICOLAS</t>
  </si>
  <si>
    <t>2202438</t>
  </si>
  <si>
    <t>31068</t>
  </si>
  <si>
    <t>1206855</t>
  </si>
  <si>
    <t>SBE246</t>
  </si>
  <si>
    <t>51110</t>
  </si>
  <si>
    <t>93747</t>
  </si>
  <si>
    <t>20221011</t>
  </si>
  <si>
    <t>CARDENAS  MARCELINA</t>
  </si>
  <si>
    <t>1051886</t>
  </si>
  <si>
    <t>14105</t>
  </si>
  <si>
    <t>SCHLUMBERG</t>
  </si>
  <si>
    <t>441768</t>
  </si>
  <si>
    <t>SBE79</t>
  </si>
  <si>
    <t>45115</t>
  </si>
  <si>
    <t>2508417</t>
  </si>
  <si>
    <t>GUARANI CAFE</t>
  </si>
  <si>
    <t>1052292</t>
  </si>
  <si>
    <t>60083</t>
  </si>
  <si>
    <t>407490</t>
  </si>
  <si>
    <t>GONZALEZ GRACIELA</t>
  </si>
  <si>
    <t>1144083</t>
  </si>
  <si>
    <t>24336</t>
  </si>
  <si>
    <t>13226</t>
  </si>
  <si>
    <t>RAMOS LORENZO</t>
  </si>
  <si>
    <t>1143523</t>
  </si>
  <si>
    <t>24359</t>
  </si>
  <si>
    <t>1222946</t>
  </si>
  <si>
    <t>10533</t>
  </si>
  <si>
    <t>07540-N</t>
  </si>
  <si>
    <t>SALERMO MARIA C</t>
  </si>
  <si>
    <t>2336452</t>
  </si>
  <si>
    <t>290237</t>
  </si>
  <si>
    <t>532020</t>
  </si>
  <si>
    <t>ITG464</t>
  </si>
  <si>
    <t>SCHOUTEN JUNGHANNS O</t>
  </si>
  <si>
    <t>1052261</t>
  </si>
  <si>
    <t>230497</t>
  </si>
  <si>
    <t>981397</t>
  </si>
  <si>
    <t>FRANCO JUAN C</t>
  </si>
  <si>
    <t>1052249</t>
  </si>
  <si>
    <t>26.4.019.1</t>
  </si>
  <si>
    <t>YPC517</t>
  </si>
  <si>
    <t>110014</t>
  </si>
  <si>
    <t>SBE46</t>
  </si>
  <si>
    <t>39655</t>
  </si>
  <si>
    <t>272030</t>
  </si>
  <si>
    <t>SBE78</t>
  </si>
  <si>
    <t>50717</t>
  </si>
  <si>
    <t>93354</t>
  </si>
  <si>
    <t>16336</t>
  </si>
  <si>
    <t>65595</t>
  </si>
  <si>
    <t>SB34</t>
  </si>
  <si>
    <t>2437</t>
  </si>
  <si>
    <t>7505 24384</t>
  </si>
  <si>
    <t>SBE17</t>
  </si>
  <si>
    <t>33630</t>
  </si>
  <si>
    <t>96676</t>
  </si>
  <si>
    <t>56052</t>
  </si>
  <si>
    <t>501970</t>
  </si>
  <si>
    <t>VARGAS PEÑA RAMIRO J</t>
  </si>
  <si>
    <t>1052291</t>
  </si>
  <si>
    <t>P78078684</t>
  </si>
  <si>
    <t>1403296</t>
  </si>
  <si>
    <t>AKATUA SA</t>
  </si>
  <si>
    <t>1939223</t>
  </si>
  <si>
    <t>228161</t>
  </si>
  <si>
    <t>1231502</t>
  </si>
  <si>
    <t>AGUILERA  ANGEL MELV</t>
  </si>
  <si>
    <t>1052251</t>
  </si>
  <si>
    <t>300404</t>
  </si>
  <si>
    <t>1408574</t>
  </si>
  <si>
    <t>47281</t>
  </si>
  <si>
    <t>082125</t>
  </si>
  <si>
    <t>LOS ALPES</t>
  </si>
  <si>
    <t>1052053</t>
  </si>
  <si>
    <t>330046</t>
  </si>
  <si>
    <t>400</t>
  </si>
  <si>
    <t>1403715</t>
  </si>
  <si>
    <t>JUNTA SANEAMIENTO</t>
  </si>
  <si>
    <t>2384485</t>
  </si>
  <si>
    <t>211198</t>
  </si>
  <si>
    <t>338583</t>
  </si>
  <si>
    <t>DAVALOS JULIA</t>
  </si>
  <si>
    <t>1142556</t>
  </si>
  <si>
    <t>987252</t>
  </si>
  <si>
    <t>146125</t>
  </si>
  <si>
    <t>ABRAHAN ZAPAG</t>
  </si>
  <si>
    <t>1143903</t>
  </si>
  <si>
    <t>51992/P</t>
  </si>
  <si>
    <t>1229915</t>
  </si>
  <si>
    <t>SBE304</t>
  </si>
  <si>
    <t>50196</t>
  </si>
  <si>
    <t>92833</t>
  </si>
  <si>
    <t>SBE217</t>
  </si>
  <si>
    <t>40520</t>
  </si>
  <si>
    <t>251821</t>
  </si>
  <si>
    <t>YPACARAI LTDA COOP</t>
  </si>
  <si>
    <t>1144587</t>
  </si>
  <si>
    <t>260182</t>
  </si>
  <si>
    <t>Actaris</t>
  </si>
  <si>
    <t>1754617</t>
  </si>
  <si>
    <t>OFICINA DE SERVICIOS</t>
  </si>
  <si>
    <t>ALCARAZ MANUELA</t>
  </si>
  <si>
    <t>1142516</t>
  </si>
  <si>
    <t>25136</t>
  </si>
  <si>
    <t>145295</t>
  </si>
  <si>
    <t>60898</t>
  </si>
  <si>
    <t>100514</t>
  </si>
  <si>
    <t>MORALES PAOLI RUBEN</t>
  </si>
  <si>
    <t>1052276</t>
  </si>
  <si>
    <t>82396</t>
  </si>
  <si>
    <t>316625</t>
  </si>
  <si>
    <t>CANDIA MARTINEZ EVAR</t>
  </si>
  <si>
    <t>1938524</t>
  </si>
  <si>
    <t>987366</t>
  </si>
  <si>
    <t>342664</t>
  </si>
  <si>
    <t>YC34</t>
  </si>
  <si>
    <t>7291</t>
  </si>
  <si>
    <t>261443</t>
  </si>
  <si>
    <t>ARANDA) CENTRO EDUCATIVO EN SALUD (CARMEN W. DE</t>
  </si>
  <si>
    <t>2252340</t>
  </si>
  <si>
    <t>1752146</t>
  </si>
  <si>
    <t>ESCUELA  - COLEGIO</t>
  </si>
  <si>
    <t>19918</t>
  </si>
  <si>
    <t>68321</t>
  </si>
  <si>
    <t>50972</t>
  </si>
  <si>
    <t>93609</t>
  </si>
  <si>
    <t>GOMEZ CANO FEDERICO</t>
  </si>
  <si>
    <t>1052271</t>
  </si>
  <si>
    <t>87538</t>
  </si>
  <si>
    <t>267092</t>
  </si>
  <si>
    <t>2384481</t>
  </si>
  <si>
    <t>95091</t>
  </si>
  <si>
    <t>1472895</t>
  </si>
  <si>
    <t>80305</t>
  </si>
  <si>
    <t>150752</t>
  </si>
  <si>
    <t>26432</t>
  </si>
  <si>
    <t>9416385</t>
  </si>
  <si>
    <t>YC5</t>
  </si>
  <si>
    <t>32520</t>
  </si>
  <si>
    <t>300498</t>
  </si>
  <si>
    <t>89458</t>
  </si>
  <si>
    <t>AYALA  FERNANDO A</t>
  </si>
  <si>
    <t>1086399</t>
  </si>
  <si>
    <t>230186</t>
  </si>
  <si>
    <t>35</t>
  </si>
  <si>
    <t>1469189</t>
  </si>
  <si>
    <t>SCAPPINI VILLALBA RA</t>
  </si>
  <si>
    <t>1086345</t>
  </si>
  <si>
    <t>205144</t>
  </si>
  <si>
    <t>323739</t>
  </si>
  <si>
    <t>FRETES SCHININI , LUIS F.</t>
  </si>
  <si>
    <t>2482443</t>
  </si>
  <si>
    <t>PORTON LLAVEADO</t>
  </si>
  <si>
    <t>1665315</t>
  </si>
  <si>
    <t>EMPRESAS CUEVAS SA</t>
  </si>
  <si>
    <t>1052049</t>
  </si>
  <si>
    <t>913121</t>
  </si>
  <si>
    <t>130</t>
  </si>
  <si>
    <t>1407026</t>
  </si>
  <si>
    <t>N</t>
  </si>
  <si>
    <t>ROJAS GUTTER EDMUNDO</t>
  </si>
  <si>
    <t>2230446</t>
  </si>
  <si>
    <t>81398</t>
  </si>
  <si>
    <t>1261274</t>
  </si>
  <si>
    <t>GRANJA AVICOLA LA BL</t>
  </si>
  <si>
    <t>1052199</t>
  </si>
  <si>
    <t>945505</t>
  </si>
  <si>
    <t>1405352</t>
  </si>
  <si>
    <t>IBARRA  MIRTA A B DE</t>
  </si>
  <si>
    <t>1051887</t>
  </si>
  <si>
    <t>50504</t>
  </si>
  <si>
    <t>1458978</t>
  </si>
  <si>
    <t>ARMELE  FELIPE OSCAR</t>
  </si>
  <si>
    <t>1052268</t>
  </si>
  <si>
    <t>230041</t>
  </si>
  <si>
    <t>220719</t>
  </si>
  <si>
    <t>CALLIZO FEDERICO</t>
  </si>
  <si>
    <t>1145718</t>
  </si>
  <si>
    <t>189026</t>
  </si>
  <si>
    <t>1334092</t>
  </si>
  <si>
    <t>MOPC - PEAJE NUEVO</t>
  </si>
  <si>
    <t>2820991</t>
  </si>
  <si>
    <t>ISKRA</t>
  </si>
  <si>
    <t>2234511</t>
  </si>
  <si>
    <t>33649</t>
  </si>
  <si>
    <t>96695</t>
  </si>
  <si>
    <t>TELECEL  S.A.</t>
  </si>
  <si>
    <t>2121828</t>
  </si>
  <si>
    <t>287953</t>
  </si>
  <si>
    <t>145987</t>
  </si>
  <si>
    <t>GOMEZ BRUGADA JUDITH</t>
  </si>
  <si>
    <t>2144020</t>
  </si>
  <si>
    <t>16.60.719</t>
  </si>
  <si>
    <t>1118645</t>
  </si>
  <si>
    <t>43496</t>
  </si>
  <si>
    <t>301012</t>
  </si>
  <si>
    <t>SBE31</t>
  </si>
  <si>
    <t>33296</t>
  </si>
  <si>
    <t>96342</t>
  </si>
  <si>
    <t>SBE204</t>
  </si>
  <si>
    <t>6929</t>
  </si>
  <si>
    <t>261497</t>
  </si>
  <si>
    <t>SBE242</t>
  </si>
  <si>
    <t>26677</t>
  </si>
  <si>
    <t>9416630</t>
  </si>
  <si>
    <t>ESTIGARRIBIA CABALLERO , TERESA  D.C</t>
  </si>
  <si>
    <t>2548760</t>
  </si>
  <si>
    <t>272917</t>
  </si>
  <si>
    <t>1408387</t>
  </si>
  <si>
    <t>42200</t>
  </si>
  <si>
    <t>272558</t>
  </si>
  <si>
    <t>ZUBIZARRETA  LUIS MA</t>
  </si>
  <si>
    <t>1051983</t>
  </si>
  <si>
    <t>26.1.129</t>
  </si>
  <si>
    <t>826930</t>
  </si>
  <si>
    <t>SBE218</t>
  </si>
  <si>
    <t>39786</t>
  </si>
  <si>
    <t>272161</t>
  </si>
  <si>
    <t>16.10.340</t>
  </si>
  <si>
    <t>SANCHEZ ALAMANNI</t>
  </si>
  <si>
    <t>1051891</t>
  </si>
  <si>
    <t>81377</t>
  </si>
  <si>
    <t>198946</t>
  </si>
  <si>
    <t>TRAMOS</t>
  </si>
  <si>
    <t>localizacion</t>
  </si>
  <si>
    <t>material</t>
  </si>
  <si>
    <t>aislacion</t>
  </si>
  <si>
    <t>seccion</t>
  </si>
  <si>
    <t>hilos</t>
  </si>
  <si>
    <t>longitud</t>
  </si>
  <si>
    <t>id</t>
  </si>
  <si>
    <t>Corriente</t>
  </si>
  <si>
    <t>fase s</t>
  </si>
  <si>
    <t>fase t</t>
  </si>
  <si>
    <t>fase r kVA</t>
  </si>
  <si>
    <t>fase s kVA</t>
  </si>
  <si>
    <t>fase t kVA</t>
  </si>
  <si>
    <t>fase r</t>
  </si>
  <si>
    <t>S</t>
  </si>
  <si>
    <t>AA</t>
  </si>
  <si>
    <t>20160519</t>
  </si>
  <si>
    <t>20220812</t>
  </si>
  <si>
    <t>D</t>
  </si>
  <si>
    <t>PO</t>
  </si>
  <si>
    <t>20170904</t>
  </si>
  <si>
    <t>20171229</t>
  </si>
  <si>
    <t>20170912</t>
  </si>
  <si>
    <t>20190705</t>
  </si>
  <si>
    <t>20181107</t>
  </si>
  <si>
    <t>20190116</t>
  </si>
  <si>
    <t>20221014</t>
  </si>
  <si>
    <t>20190301</t>
  </si>
  <si>
    <t>b 
[fallas/km-año]</t>
  </si>
  <si>
    <t>TS
[h]</t>
  </si>
  <si>
    <t>TR
[h]</t>
  </si>
  <si>
    <t>Matriz de Adyacencia</t>
  </si>
  <si>
    <t>posicion</t>
  </si>
  <si>
    <t>acople</t>
  </si>
  <si>
    <t>acop</t>
  </si>
  <si>
    <t>tiposecc</t>
  </si>
  <si>
    <t>num</t>
  </si>
  <si>
    <t>ACOPLEs</t>
  </si>
  <si>
    <t>C</t>
  </si>
  <si>
    <t>MCD</t>
  </si>
  <si>
    <t>SF</t>
  </si>
  <si>
    <t>20111117</t>
  </si>
  <si>
    <t>20230817</t>
  </si>
  <si>
    <t>20111221</t>
  </si>
  <si>
    <t>SC</t>
  </si>
  <si>
    <t>20220409</t>
  </si>
  <si>
    <t>55143</t>
  </si>
  <si>
    <t>20221027</t>
  </si>
  <si>
    <t>53606</t>
  </si>
  <si>
    <t>ITG3</t>
  </si>
  <si>
    <t>20190923</t>
  </si>
  <si>
    <t>10086</t>
  </si>
  <si>
    <t>AcopleITG3_tram20</t>
  </si>
  <si>
    <t>20220307</t>
  </si>
  <si>
    <t>53605</t>
  </si>
  <si>
    <t>20111209</t>
  </si>
  <si>
    <t>20101119</t>
  </si>
  <si>
    <t>50049</t>
  </si>
  <si>
    <t>INT</t>
  </si>
  <si>
    <t>20180604</t>
  </si>
  <si>
    <t>20201109</t>
  </si>
  <si>
    <t>20211109</t>
  </si>
  <si>
    <t>55025</t>
  </si>
  <si>
    <t>DCD</t>
  </si>
  <si>
    <t>CAE2</t>
  </si>
  <si>
    <t>20120905</t>
  </si>
  <si>
    <t>55002</t>
  </si>
  <si>
    <t>AcopleCAE2_tram8</t>
  </si>
  <si>
    <t>ITG8</t>
  </si>
  <si>
    <t>52835</t>
  </si>
  <si>
    <t>AcopleITG8_tram5</t>
  </si>
  <si>
    <t>20171211</t>
  </si>
  <si>
    <t>54244</t>
  </si>
  <si>
    <t>10083</t>
  </si>
  <si>
    <t>AcopleITG3_tram19</t>
  </si>
  <si>
    <t>52818</t>
  </si>
  <si>
    <t>AcopleITG8_tram4</t>
  </si>
  <si>
    <t>20200608</t>
  </si>
  <si>
    <t>51909</t>
  </si>
  <si>
    <t>53610</t>
  </si>
  <si>
    <t>54342</t>
  </si>
  <si>
    <t>AcopleITG8_tram6</t>
  </si>
  <si>
    <t>55147</t>
  </si>
  <si>
    <t>AcopleCAE2_tram17</t>
  </si>
  <si>
    <t>54085</t>
  </si>
  <si>
    <t>ITG12</t>
  </si>
  <si>
    <t>52550</t>
  </si>
  <si>
    <t>AcopleITG12_tram2</t>
  </si>
  <si>
    <t>52816</t>
  </si>
  <si>
    <t>20211108</t>
  </si>
  <si>
    <t>53601</t>
  </si>
  <si>
    <t>AcopleITG3_tram11</t>
  </si>
  <si>
    <t>20230814</t>
  </si>
  <si>
    <t>55189</t>
  </si>
  <si>
    <t>20111220</t>
  </si>
  <si>
    <t>PMF</t>
  </si>
  <si>
    <t>20220916</t>
  </si>
  <si>
    <t>S.N</t>
  </si>
  <si>
    <t>20220513</t>
  </si>
  <si>
    <t>10085</t>
  </si>
  <si>
    <t>RT</t>
  </si>
  <si>
    <t>53609</t>
  </si>
  <si>
    <t>AcopleITG3_tram16</t>
  </si>
  <si>
    <t>52926</t>
  </si>
  <si>
    <t>20100621</t>
  </si>
  <si>
    <t>55013</t>
  </si>
  <si>
    <t>AcopleITG8_tram3</t>
  </si>
  <si>
    <t>20230110</t>
  </si>
  <si>
    <t>54343</t>
  </si>
  <si>
    <t>ALT5</t>
  </si>
  <si>
    <t>20111214</t>
  </si>
  <si>
    <t>53599</t>
  </si>
  <si>
    <t>AcopleALT5_tram20</t>
  </si>
  <si>
    <t>20220922</t>
  </si>
  <si>
    <t>55106</t>
  </si>
  <si>
    <t>20221206</t>
  </si>
  <si>
    <t>s.n</t>
  </si>
  <si>
    <t>51082</t>
  </si>
  <si>
    <t>53608</t>
  </si>
  <si>
    <t>RC</t>
  </si>
  <si>
    <t>52821</t>
  </si>
  <si>
    <t>AcopleITG12_tram6</t>
  </si>
  <si>
    <t>54245</t>
  </si>
  <si>
    <t>AcopleITG3_tram21</t>
  </si>
  <si>
    <t>ITG2</t>
  </si>
  <si>
    <t>AcopleITG2_tram14</t>
  </si>
  <si>
    <t>53604</t>
  </si>
  <si>
    <t>Potencia Instalada</t>
  </si>
  <si>
    <t>kVA</t>
  </si>
  <si>
    <t>MVA</t>
  </si>
  <si>
    <t>Longitud Total</t>
  </si>
  <si>
    <t>km</t>
  </si>
  <si>
    <t>Dispositivos de Maniobra y Protección</t>
  </si>
  <si>
    <t>Interruptor de cabecera</t>
  </si>
  <si>
    <t>Seccionadores Fusibles</t>
  </si>
  <si>
    <t>Seccionadores Bajo Carga/RTU</t>
  </si>
  <si>
    <t>Dispositivo</t>
  </si>
  <si>
    <t>Cantidad</t>
  </si>
  <si>
    <t>Reconectadores NC</t>
  </si>
  <si>
    <t>Reconectadores NA</t>
  </si>
  <si>
    <t>Seccionadores Cuchilla NC</t>
  </si>
  <si>
    <t>Seccionadores Cuchilla NA</t>
  </si>
  <si>
    <t>Total</t>
  </si>
  <si>
    <t>Datos iniciales del Alimentador</t>
  </si>
  <si>
    <t>Tramo "i"</t>
  </si>
  <si>
    <t>Longitud 
[km]</t>
  </si>
  <si>
    <t>m 
[cantidad de fallas]</t>
  </si>
  <si>
    <t>Tasa de falla
[fallas/año]</t>
  </si>
  <si>
    <t>Carga Instalada
[kVA]</t>
  </si>
  <si>
    <t>Datos para cargar</t>
  </si>
  <si>
    <t>Calculos del Excel</t>
  </si>
  <si>
    <t>Datos Promedios</t>
  </si>
  <si>
    <t>Clientes MT</t>
  </si>
  <si>
    <t>Transformadores ANDE p/ Clientes BT</t>
  </si>
  <si>
    <t>Cantidad de Usuarios Baja</t>
  </si>
  <si>
    <t>Cantidad Total de Trafos</t>
  </si>
  <si>
    <t>Potencia Instalada i [kVA]</t>
  </si>
  <si>
    <t>Trafos MT</t>
  </si>
  <si>
    <t>Trafos ANDE</t>
  </si>
  <si>
    <t>Trafos ANDE p/ BT</t>
  </si>
  <si>
    <t>Longitud [m]</t>
  </si>
  <si>
    <t>Longitud [km]</t>
  </si>
  <si>
    <t>Corriente en la cabecera [A]</t>
  </si>
  <si>
    <t>Dispositivo en cabecera</t>
  </si>
  <si>
    <t>Abreviacion</t>
  </si>
  <si>
    <t>Operador Lógico</t>
  </si>
  <si>
    <t>Acoples</t>
  </si>
  <si>
    <t>Alimentador Adyacente</t>
  </si>
  <si>
    <t>tramo11</t>
  </si>
  <si>
    <t>tramo18</t>
  </si>
  <si>
    <t>tramo20</t>
  </si>
  <si>
    <t>tramo15</t>
  </si>
  <si>
    <t>Interruptor de Cabecera</t>
  </si>
  <si>
    <t xml:space="preserve">Datos de Carga </t>
  </si>
  <si>
    <t>Corriente Instalada [A]</t>
  </si>
  <si>
    <t>Corriente Máxima Registrada[A]</t>
  </si>
  <si>
    <t>Factor de utilización</t>
  </si>
  <si>
    <t>Factor de potencia Trafos</t>
  </si>
  <si>
    <t>Matriz de Estado Inicial</t>
  </si>
  <si>
    <t>Tramos i/j</t>
  </si>
  <si>
    <t>Matriz de Tasa de Falla</t>
  </si>
  <si>
    <t>Tasa de Falla [fallas/año]</t>
  </si>
  <si>
    <t>Sumatoria Total</t>
  </si>
  <si>
    <t>Matriz de Reparación horas</t>
  </si>
  <si>
    <t>Tiempo de reparación [horas]</t>
  </si>
  <si>
    <t>Matriz de Indisponibilidad Anual</t>
  </si>
  <si>
    <t>Tiempo de indisponibilidad anual [horas/año]</t>
  </si>
  <si>
    <t>Matriz de kVA fsi</t>
  </si>
  <si>
    <t>kVA fsi</t>
  </si>
  <si>
    <t>FMIK i</t>
  </si>
  <si>
    <t>DEP i</t>
  </si>
  <si>
    <t>Carga promedio Li
[kW]</t>
  </si>
  <si>
    <t>Pesos de cada tramo
tramo [1-5]</t>
  </si>
  <si>
    <t>Indisponibilidad
(Ui) [horas/año]</t>
  </si>
  <si>
    <t>ENS i 
[kWh/año]</t>
  </si>
  <si>
    <t>Índice de Confiabilidad orientados a potencia y energía</t>
  </si>
  <si>
    <t>Costo de Energía No Suministrada</t>
  </si>
  <si>
    <t>ENS total [kWh/año]</t>
  </si>
  <si>
    <t>Costo [$/kWh]</t>
  </si>
  <si>
    <t>NOTA: Pliego 21</t>
  </si>
  <si>
    <t>FMIK total</t>
  </si>
  <si>
    <t>CENS [$/año]</t>
  </si>
  <si>
    <t>Cantidad de Reconectadores/Interruptor</t>
  </si>
  <si>
    <t>Cantidad de Seccionador Fusibles</t>
  </si>
  <si>
    <t>Cantidad de Seccionador Cuchilla</t>
  </si>
  <si>
    <t>Precio Unitario</t>
  </si>
  <si>
    <t>Reconectador Trifásico para 23kV de 12,5 kA de capacidad de Interrupción Simétrica</t>
  </si>
  <si>
    <t>Unidad</t>
  </si>
  <si>
    <t>Equipos Eléctricos (TCs, TPs, Cuchillas, y otros componentes eléctricos necesarios)</t>
  </si>
  <si>
    <t>Accesorios y Herrajes para Montaje Eléctrico / Electromecánico del Reconectador</t>
  </si>
  <si>
    <t>Montaje e Interconexión del Reconectador (incluye todo el montaje electromecánico del reconectador, de todos los accesorios eléctricos y opticos, interconexión eléctrica en 23 kV y opticos a la red de fibra, herrajes, cables, etc.</t>
  </si>
  <si>
    <t>Integración al SCADA/DMS</t>
  </si>
  <si>
    <t>Costo de un Equipo</t>
  </si>
  <si>
    <t>Puntos de Acoplamientos existentes</t>
  </si>
  <si>
    <t>Capacidad de Potencia del Alimentador</t>
  </si>
  <si>
    <r>
      <rPr>
        <b/>
        <sz val="11"/>
        <color theme="1"/>
        <rFont val="Times New Roman"/>
        <family val="1"/>
      </rPr>
      <t>Capacidad Normal (Cn):</t>
    </r>
    <r>
      <rPr>
        <sz val="10"/>
        <rFont val="Arial"/>
        <family val="2"/>
      </rPr>
      <t xml:space="preserve"> Potencia atendida
 por el alimentador en régimen de operación normal.</t>
    </r>
  </si>
  <si>
    <r>
      <rPr>
        <b/>
        <sz val="11"/>
        <color theme="1"/>
        <rFont val="Times New Roman"/>
        <family val="1"/>
      </rPr>
      <t>Capacidad en Emergencia (Ce):</t>
    </r>
    <r>
      <rPr>
        <sz val="10"/>
        <rFont val="Arial"/>
        <family val="2"/>
      </rPr>
      <t xml:space="preserve"> Potencia atendida 
por el alimentador en régimen de emergencia resultante al asumir cargas de otro alimentador con tramos fallados.</t>
    </r>
  </si>
  <si>
    <r>
      <rPr>
        <b/>
        <sz val="11"/>
        <color theme="1"/>
        <rFont val="Times New Roman"/>
        <family val="1"/>
      </rPr>
      <t xml:space="preserve">Tasa de Recuperación (TR%): </t>
    </r>
    <r>
      <rPr>
        <sz val="11"/>
        <color theme="1"/>
        <rFont val="Times New Roman"/>
        <family val="1"/>
      </rPr>
      <t>Relación entre la cantidad de tramos con servicio restablecido tras la falla de un tramo, con respecto al total de tramo del alimentador.</t>
    </r>
  </si>
  <si>
    <r>
      <rPr>
        <b/>
        <sz val="11"/>
        <color theme="1"/>
        <rFont val="Times New Roman"/>
        <family val="1"/>
      </rPr>
      <t xml:space="preserve">Confiabilidad (C%): </t>
    </r>
    <r>
      <rPr>
        <sz val="11"/>
        <color theme="1"/>
        <rFont val="Times New Roman"/>
        <family val="1"/>
      </rPr>
      <t>Es necesario contar con acoples con alimentadores adyacentes, donde Na=Nt-1.  C=Na/(Na+1)*100%</t>
    </r>
  </si>
  <si>
    <r>
      <rPr>
        <b/>
        <sz val="11"/>
        <color theme="1"/>
        <rFont val="Times New Roman"/>
        <family val="1"/>
      </rPr>
      <t>Determinación del Estandár ANDE:</t>
    </r>
    <r>
      <rPr>
        <sz val="10"/>
        <rFont val="Arial"/>
        <family val="2"/>
      </rPr>
      <t xml:space="preserve">
</t>
    </r>
    <r>
      <rPr>
        <i/>
        <sz val="11"/>
        <color theme="1"/>
        <rFont val="Times New Roman"/>
        <family val="1"/>
      </rPr>
      <t>Premisas ANDE:</t>
    </r>
    <r>
      <rPr>
        <sz val="10"/>
        <rFont val="Arial"/>
        <family val="2"/>
      </rPr>
      <t xml:space="preserve">
1. No sobrepasar la ampicidad del conductor, en operación, de emergencia.
2. Se asume que la calibración del equipo de salida del alimentador está ajustado para asumir la carga en condición de emergencia.
3. En caso de F/S de todo el alimentador, se deberá atender todos los tramos del mismo.
4. Cada alimentador de respaldo deberá poder asumir hasta 2 tramos.
5. Se deberá distribuir equitativamente la carga en todos los alimentadores de respaldo. </t>
    </r>
  </si>
  <si>
    <r>
      <rPr>
        <b/>
        <sz val="11"/>
        <color theme="1"/>
        <rFont val="Times New Roman"/>
        <family val="1"/>
      </rPr>
      <t xml:space="preserve">Resumen del Estandár ANDE:
Capacidad Normal (Cn): 10.8 MVA (270A) ~ *70%
Capacidad Emergencia (Ce): 14.4 MVA (360A)  ~ *93%
Conductor: 
</t>
    </r>
    <r>
      <rPr>
        <sz val="11"/>
        <color theme="1"/>
        <rFont val="Times New Roman"/>
        <family val="1"/>
      </rPr>
      <t>Protegido: 185 mm2</t>
    </r>
    <r>
      <rPr>
        <b/>
        <sz val="11"/>
        <color theme="1"/>
        <rFont val="Times New Roman"/>
        <family val="1"/>
      </rPr>
      <t xml:space="preserve">
</t>
    </r>
    <r>
      <rPr>
        <sz val="11"/>
        <color theme="1"/>
        <rFont val="Times New Roman"/>
        <family val="1"/>
      </rPr>
      <t>Ampacidad: 386 (A)</t>
    </r>
    <r>
      <rPr>
        <sz val="10"/>
        <rFont val="Arial"/>
        <family val="2"/>
      </rPr>
      <t xml:space="preserve">
</t>
    </r>
    <r>
      <rPr>
        <i/>
        <sz val="11"/>
        <color theme="1"/>
        <rFont val="Times New Roman"/>
        <family val="1"/>
      </rPr>
      <t/>
    </r>
  </si>
  <si>
    <t>Configuracion del Alimentador [A] / [MVA] Conductor PO 185mm2</t>
  </si>
  <si>
    <t>Operación limite</t>
  </si>
  <si>
    <t xml:space="preserve">Operación Normal  </t>
  </si>
  <si>
    <t>Operación en Emergencia</t>
  </si>
  <si>
    <t>Creciemiento del SIN (%)</t>
  </si>
  <si>
    <t>Consideraciones relativas a estimación de crecimiento de carga con tasa de crecimiento uniforme del SIN=8%</t>
  </si>
  <si>
    <t>Años</t>
  </si>
  <si>
    <t>Cn (%)</t>
  </si>
  <si>
    <t>Ce [A]</t>
  </si>
  <si>
    <t>Ce (%)</t>
  </si>
  <si>
    <r>
      <rPr>
        <b/>
        <sz val="11"/>
        <color theme="1"/>
        <rFont val="Times New Roman"/>
        <family val="1"/>
      </rPr>
      <t>NOTA:</t>
    </r>
    <r>
      <rPr>
        <sz val="10"/>
        <rFont val="Arial"/>
        <family val="2"/>
      </rPr>
      <t xml:space="preserve"> Sólo se tiene la capacidad de transferencia hasta el primer año.</t>
    </r>
  </si>
  <si>
    <t xml:space="preserve">Operación Normal </t>
  </si>
  <si>
    <t>Considerando los tiempos de Licitación y para tener capacidad de transferencia hasta el 2º año se debe tomar:</t>
  </si>
  <si>
    <t>Carga Promedio Li [kW]</t>
  </si>
  <si>
    <t>Pesos de Tramos</t>
  </si>
  <si>
    <t>Dispositivo de Maniobra / Protección</t>
  </si>
  <si>
    <t>Descipcion</t>
  </si>
  <si>
    <t>Descripcion</t>
  </si>
  <si>
    <t>Columna1</t>
  </si>
  <si>
    <t>Cantidad de Usuarios Baja2</t>
  </si>
  <si>
    <t>Cantidad Total de Trafos3</t>
  </si>
  <si>
    <t>Potencia Instalada "i" [kVA]</t>
  </si>
  <si>
    <t>ITG 8</t>
  </si>
  <si>
    <t>CAE 2</t>
  </si>
  <si>
    <t>ITG 3</t>
  </si>
  <si>
    <t>ITG 2</t>
  </si>
  <si>
    <t>ALT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</si>
</sst>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quot;₲&quot;\ * #,##0_ ;_ &quot;₲&quot;\ * \-#,##0_ ;_ &quot;₲&quot;\ * &quot;-&quot;_ ;_ @_ "/>
    <numFmt numFmtId="41" formatCode="_ * #,##0_ ;_ * \-#,##0_ ;_ * &quot;-&quot;_ ;_ @_ "/>
    <numFmt numFmtId="164" formatCode="&quot;$&quot;#,##0.00"/>
    <numFmt numFmtId="165" formatCode="#,##0.0"/>
    <numFmt numFmtId="166" formatCode="0.0"/>
  </numFmts>
  <fonts count="20" x14ac:knownFonts="1">
    <font>
      <sz val="10"/>
      <name val="Arial"/>
      <family val="2"/>
    </font>
    <font>
      <b/>
      <sz val="10"/>
      <name val="Arial"/>
      <family val="2"/>
    </font>
    <font>
      <b/>
      <sz val="16"/>
      <color theme="0"/>
      <name val="Tahoma"/>
      <family val="2"/>
    </font>
    <font>
      <b/>
      <sz val="11"/>
      <color theme="0"/>
      <name val="Times New Roman"/>
      <family val="1"/>
    </font>
    <font>
      <b/>
      <i/>
      <sz val="11"/>
      <color theme="1"/>
      <name val="Times New Roman"/>
      <family val="1"/>
    </font>
    <font>
      <sz val="10"/>
      <name val="Arial"/>
      <family val="2"/>
    </font>
    <font>
      <sz val="11"/>
      <color theme="0"/>
      <name val="Tahoma"/>
      <family val="2"/>
    </font>
    <font>
      <b/>
      <sz val="11"/>
      <color theme="1"/>
      <name val="Times New Roman"/>
      <family val="1"/>
    </font>
    <font>
      <b/>
      <sz val="10"/>
      <name val="Times New Roman"/>
      <family val="1"/>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1"/>
      <color theme="1"/>
      <name val="Times New Roman"/>
      <family val="1"/>
    </font>
    <font>
      <i/>
      <sz val="11"/>
      <color theme="1"/>
      <name val="Times New Roman"/>
      <family val="1"/>
    </font>
    <font>
      <b/>
      <sz val="11"/>
      <color rgb="FF9C0006"/>
      <name val="Times New Roman"/>
      <family val="1"/>
    </font>
    <font>
      <b/>
      <sz val="11"/>
      <color rgb="FF006100"/>
      <name val="Times New Roman"/>
      <family val="1"/>
    </font>
    <font>
      <b/>
      <sz val="11"/>
      <color rgb="FF9C6500"/>
      <name val="Times New Roman"/>
      <family val="1"/>
    </font>
    <font>
      <sz val="11"/>
      <name val="Times New Roman"/>
      <family val="2"/>
    </font>
    <font>
      <b/>
      <i/>
      <sz val="11"/>
      <name val="Times New Roman"/>
      <family val="1"/>
    </font>
  </fonts>
  <fills count="18">
    <fill>
      <patternFill patternType="none"/>
    </fill>
    <fill>
      <patternFill patternType="gray125"/>
    </fill>
    <fill>
      <patternFill patternType="solid">
        <fgColor rgb="FFFFC000"/>
        <bgColor indexed="64"/>
      </patternFill>
    </fill>
    <fill>
      <patternFill patternType="solid">
        <fgColor theme="1" tint="0.149998474074526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1"/>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patternFill>
    </fill>
    <fill>
      <patternFill patternType="solid">
        <fgColor theme="6" tint="0.59999389629810485"/>
        <bgColor indexed="64"/>
      </patternFill>
    </fill>
    <fill>
      <patternFill patternType="solid">
        <fgColor theme="7" tint="0.39997558519241921"/>
        <bgColor indexed="64"/>
      </patternFill>
    </fill>
    <fill>
      <patternFill patternType="solid">
        <fgColor theme="5"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6">
    <xf numFmtId="0" fontId="0" fillId="0" borderId="0"/>
    <xf numFmtId="9" fontId="5" fillId="0" borderId="0" applyFont="0" applyFill="0" applyBorder="0" applyAlignment="0" applyProtection="0"/>
    <xf numFmtId="0" fontId="9" fillId="11" borderId="0" applyNumberFormat="0" applyBorder="0" applyAlignment="0" applyProtection="0"/>
    <xf numFmtId="0" fontId="10" fillId="12"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cellStyleXfs>
  <cellXfs count="130">
    <xf numFmtId="0" fontId="0" fillId="0" borderId="0" xfId="0"/>
    <xf numFmtId="0" fontId="0" fillId="0" borderId="0" xfId="0" applyNumberFormat="1"/>
    <xf numFmtId="0" fontId="0" fillId="0" borderId="1" xfId="0" applyBorder="1"/>
    <xf numFmtId="0" fontId="0" fillId="0" borderId="1" xfId="0" applyBorder="1" applyAlignment="1">
      <alignment horizontal="center"/>
    </xf>
    <xf numFmtId="0" fontId="0" fillId="0" borderId="0" xfId="0" applyBorder="1"/>
    <xf numFmtId="0" fontId="0" fillId="0" borderId="1" xfId="0" applyBorder="1" applyAlignment="1">
      <alignment horizontal="center"/>
    </xf>
    <xf numFmtId="0" fontId="0" fillId="0" borderId="1" xfId="0" applyNumberFormat="1" applyBorder="1"/>
    <xf numFmtId="0" fontId="1" fillId="0" borderId="1" xfId="0" applyFont="1" applyBorder="1"/>
    <xf numFmtId="0" fontId="0" fillId="0" borderId="2" xfId="0" applyBorder="1"/>
    <xf numFmtId="0" fontId="1" fillId="0" borderId="2" xfId="0" applyFont="1" applyBorder="1"/>
    <xf numFmtId="0" fontId="3" fillId="0" borderId="0" xfId="0" applyFont="1" applyFill="1" applyBorder="1" applyAlignment="1">
      <alignment horizontal="center"/>
    </xf>
    <xf numFmtId="0" fontId="0" fillId="4" borderId="0" xfId="0" applyFill="1"/>
    <xf numFmtId="0" fontId="0" fillId="5" borderId="0" xfId="0" applyFill="1"/>
    <xf numFmtId="0" fontId="0" fillId="6" borderId="0" xfId="0" applyFill="1"/>
    <xf numFmtId="0" fontId="0" fillId="0" borderId="4" xfId="0" applyBorder="1"/>
    <xf numFmtId="0" fontId="0" fillId="0" borderId="9" xfId="0" applyBorder="1"/>
    <xf numFmtId="0" fontId="0" fillId="0" borderId="1" xfId="0" applyFill="1" applyBorder="1"/>
    <xf numFmtId="0" fontId="0" fillId="7" borderId="0" xfId="0" applyFill="1"/>
    <xf numFmtId="0" fontId="0" fillId="0" borderId="1" xfId="0" applyBorder="1" applyAlignment="1"/>
    <xf numFmtId="0" fontId="0" fillId="4" borderId="0" xfId="0" applyNumberFormat="1" applyFill="1"/>
    <xf numFmtId="0" fontId="0" fillId="4" borderId="1" xfId="0" applyFill="1" applyBorder="1"/>
    <xf numFmtId="0" fontId="0" fillId="6" borderId="1" xfId="0" applyFill="1" applyBorder="1"/>
    <xf numFmtId="0" fontId="6" fillId="8" borderId="10" xfId="0" applyFont="1" applyFill="1" applyBorder="1"/>
    <xf numFmtId="0" fontId="0" fillId="5" borderId="1" xfId="0" applyFill="1" applyBorder="1"/>
    <xf numFmtId="0" fontId="0" fillId="9" borderId="1" xfId="0" applyFill="1" applyBorder="1"/>
    <xf numFmtId="0" fontId="7" fillId="10" borderId="11" xfId="0" applyFont="1" applyFill="1" applyBorder="1"/>
    <xf numFmtId="0" fontId="0" fillId="0" borderId="12" xfId="0" applyFill="1" applyBorder="1" applyAlignment="1"/>
    <xf numFmtId="0" fontId="0" fillId="0" borderId="7" xfId="0" applyFill="1" applyBorder="1" applyAlignment="1"/>
    <xf numFmtId="0" fontId="7" fillId="0" borderId="2" xfId="0" applyFont="1" applyBorder="1"/>
    <xf numFmtId="0" fontId="7" fillId="0" borderId="1" xfId="0" applyFont="1" applyBorder="1"/>
    <xf numFmtId="0" fontId="7" fillId="5" borderId="1" xfId="0" applyFont="1" applyFill="1" applyBorder="1"/>
    <xf numFmtId="0" fontId="1" fillId="5" borderId="1" xfId="0" applyFont="1" applyFill="1" applyBorder="1"/>
    <xf numFmtId="0" fontId="0" fillId="0" borderId="0" xfId="0" applyAlignment="1">
      <alignment horizontal="center"/>
    </xf>
    <xf numFmtId="0" fontId="1" fillId="0" borderId="3" xfId="0" applyFont="1" applyBorder="1"/>
    <xf numFmtId="0" fontId="7" fillId="0" borderId="1" xfId="0" applyFont="1" applyBorder="1" applyAlignment="1">
      <alignment horizontal="right"/>
    </xf>
    <xf numFmtId="0" fontId="7" fillId="4" borderId="1" xfId="0" applyFont="1" applyFill="1" applyBorder="1"/>
    <xf numFmtId="0" fontId="4" fillId="4" borderId="1" xfId="0" applyFont="1" applyFill="1" applyBorder="1"/>
    <xf numFmtId="164" fontId="7" fillId="4" borderId="1" xfId="0" applyNumberFormat="1" applyFont="1" applyFill="1" applyBorder="1"/>
    <xf numFmtId="0" fontId="7" fillId="0" borderId="1" xfId="0" applyFont="1" applyFill="1" applyBorder="1"/>
    <xf numFmtId="1" fontId="0" fillId="0" borderId="1" xfId="0" applyNumberFormat="1" applyBorder="1"/>
    <xf numFmtId="165" fontId="0" fillId="0" borderId="1" xfId="1" applyNumberFormat="1" applyFont="1" applyBorder="1"/>
    <xf numFmtId="165" fontId="0" fillId="0" borderId="1" xfId="0" applyNumberFormat="1" applyBorder="1"/>
    <xf numFmtId="42" fontId="0" fillId="0" borderId="1" xfId="0" applyNumberFormat="1" applyBorder="1"/>
    <xf numFmtId="0" fontId="0" fillId="10" borderId="1" xfId="0" applyFill="1" applyBorder="1"/>
    <xf numFmtId="0" fontId="3" fillId="7" borderId="1" xfId="0" applyFont="1" applyFill="1" applyBorder="1"/>
    <xf numFmtId="0" fontId="0" fillId="0" borderId="1" xfId="0" applyBorder="1" applyAlignment="1">
      <alignment horizontal="center"/>
    </xf>
    <xf numFmtId="0" fontId="0" fillId="0" borderId="0" xfId="0" applyAlignment="1"/>
    <xf numFmtId="0" fontId="13" fillId="0" borderId="0" xfId="0" applyFont="1" applyAlignment="1"/>
    <xf numFmtId="0" fontId="7" fillId="0" borderId="0" xfId="0" applyFont="1" applyBorder="1"/>
    <xf numFmtId="0" fontId="0" fillId="0" borderId="0" xfId="0"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10" fillId="12" borderId="2" xfId="3" applyBorder="1" applyAlignment="1">
      <alignment horizontal="center" vertical="center" wrapText="1"/>
    </xf>
    <xf numFmtId="166" fontId="10" fillId="12" borderId="1" xfId="3" applyNumberFormat="1" applyBorder="1"/>
    <xf numFmtId="0" fontId="9" fillId="11" borderId="1" xfId="2" applyBorder="1" applyAlignment="1">
      <alignment horizontal="center" vertical="center" wrapText="1"/>
    </xf>
    <xf numFmtId="166" fontId="9" fillId="11" borderId="1" xfId="2" applyNumberFormat="1" applyBorder="1" applyAlignment="1">
      <alignment horizontal="center" vertical="center" wrapText="1"/>
    </xf>
    <xf numFmtId="0" fontId="11" fillId="13" borderId="1" xfId="4" applyBorder="1" applyAlignment="1">
      <alignment horizontal="center" vertical="center" wrapText="1"/>
    </xf>
    <xf numFmtId="2" fontId="11" fillId="13" borderId="1" xfId="4" applyNumberFormat="1" applyBorder="1" applyAlignment="1">
      <alignment horizontal="center" vertical="center" wrapText="1"/>
    </xf>
    <xf numFmtId="0" fontId="3" fillId="14" borderId="2" xfId="5" applyFont="1" applyBorder="1" applyAlignment="1">
      <alignment horizontal="center"/>
    </xf>
    <xf numFmtId="1" fontId="0" fillId="0" borderId="1" xfId="0" applyNumberFormat="1" applyBorder="1" applyAlignment="1">
      <alignment horizontal="center"/>
    </xf>
    <xf numFmtId="166" fontId="0" fillId="0" borderId="1" xfId="0" applyNumberFormat="1" applyBorder="1" applyAlignment="1">
      <alignment horizontal="center"/>
    </xf>
    <xf numFmtId="0" fontId="0" fillId="0" borderId="1" xfId="0" applyFill="1" applyBorder="1" applyAlignment="1">
      <alignment horizontal="center"/>
    </xf>
    <xf numFmtId="1" fontId="0" fillId="0" borderId="1" xfId="0" applyNumberFormat="1" applyFill="1" applyBorder="1" applyAlignment="1">
      <alignment horizontal="center"/>
    </xf>
    <xf numFmtId="0" fontId="10" fillId="12" borderId="1" xfId="3" applyBorder="1" applyAlignment="1">
      <alignment horizontal="center"/>
    </xf>
    <xf numFmtId="2" fontId="18" fillId="0" borderId="1" xfId="3" applyNumberFormat="1" applyFont="1" applyFill="1" applyBorder="1" applyAlignment="1">
      <alignment horizontal="center"/>
    </xf>
    <xf numFmtId="2" fontId="10" fillId="12" borderId="1" xfId="3" applyNumberFormat="1" applyBorder="1" applyAlignment="1">
      <alignment horizontal="center"/>
    </xf>
    <xf numFmtId="0" fontId="13" fillId="0" borderId="0" xfId="0" applyFont="1" applyFill="1" applyBorder="1" applyAlignment="1">
      <alignment horizontal="center"/>
    </xf>
    <xf numFmtId="0" fontId="0" fillId="0" borderId="0" xfId="0" applyFill="1" applyBorder="1" applyAlignment="1">
      <alignment horizontal="center"/>
    </xf>
    <xf numFmtId="0" fontId="10" fillId="12" borderId="1" xfId="3" applyBorder="1" applyAlignment="1">
      <alignment horizontal="center" vertical="center" wrapText="1"/>
    </xf>
    <xf numFmtId="166" fontId="0" fillId="0" borderId="0" xfId="0" applyNumberFormat="1" applyBorder="1"/>
    <xf numFmtId="166" fontId="0" fillId="0" borderId="0" xfId="0" applyNumberFormat="1" applyBorder="1" applyAlignment="1">
      <alignment horizontal="center" vertical="center" wrapText="1"/>
    </xf>
    <xf numFmtId="2" fontId="0" fillId="0" borderId="0" xfId="0" applyNumberFormat="1" applyBorder="1" applyAlignment="1">
      <alignment horizontal="center" vertical="center" wrapText="1"/>
    </xf>
    <xf numFmtId="1" fontId="18" fillId="0" borderId="1" xfId="3" applyNumberFormat="1" applyFont="1" applyFill="1" applyBorder="1" applyAlignment="1">
      <alignment horizontal="center"/>
    </xf>
    <xf numFmtId="1" fontId="10" fillId="12" borderId="1" xfId="3" applyNumberFormat="1" applyBorder="1" applyAlignment="1">
      <alignment horizontal="center"/>
    </xf>
    <xf numFmtId="166" fontId="0" fillId="0" borderId="1" xfId="0" applyNumberFormat="1" applyFill="1" applyBorder="1" applyAlignment="1">
      <alignment horizontal="center"/>
    </xf>
    <xf numFmtId="166" fontId="10" fillId="12" borderId="1" xfId="3" applyNumberFormat="1" applyBorder="1" applyAlignment="1">
      <alignment horizontal="center"/>
    </xf>
    <xf numFmtId="0" fontId="0" fillId="0" borderId="0" xfId="0" applyFont="1" applyFill="1" applyBorder="1"/>
    <xf numFmtId="0" fontId="0" fillId="15" borderId="1" xfId="0" applyFill="1" applyBorder="1"/>
    <xf numFmtId="41" fontId="0" fillId="4" borderId="1" xfId="0" applyNumberFormat="1" applyFill="1" applyBorder="1"/>
    <xf numFmtId="0" fontId="0" fillId="4" borderId="2" xfId="0" applyFill="1" applyBorder="1"/>
    <xf numFmtId="41" fontId="0" fillId="4" borderId="2" xfId="0" applyNumberFormat="1" applyFill="1" applyBorder="1"/>
    <xf numFmtId="0" fontId="1" fillId="0" borderId="0" xfId="0" applyFont="1"/>
    <xf numFmtId="0" fontId="0" fillId="0" borderId="3" xfId="0" applyBorder="1"/>
    <xf numFmtId="0" fontId="0" fillId="0" borderId="25" xfId="0" applyBorder="1"/>
    <xf numFmtId="0" fontId="0" fillId="0" borderId="26" xfId="0" applyBorder="1"/>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8" fillId="0" borderId="1" xfId="0" applyFont="1" applyBorder="1" applyAlignment="1">
      <alignment horizontal="left"/>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16" borderId="20" xfId="0" applyFont="1" applyFill="1" applyBorder="1" applyAlignment="1">
      <alignment horizontal="center" vertical="center" wrapText="1"/>
    </xf>
    <xf numFmtId="0" fontId="4" fillId="16" borderId="21" xfId="0" applyFont="1" applyFill="1" applyBorder="1" applyAlignment="1">
      <alignment horizontal="center" vertical="center" wrapText="1"/>
    </xf>
    <xf numFmtId="0" fontId="4" fillId="16" borderId="23" xfId="0" applyFont="1" applyFill="1" applyBorder="1" applyAlignment="1">
      <alignment horizontal="center" vertical="center" wrapText="1"/>
    </xf>
    <xf numFmtId="0" fontId="4" fillId="16" borderId="24" xfId="0" applyFont="1" applyFill="1" applyBorder="1" applyAlignment="1">
      <alignment horizontal="center" vertical="center" wrapText="1"/>
    </xf>
    <xf numFmtId="0" fontId="2" fillId="3" borderId="7" xfId="0" applyFont="1" applyFill="1" applyBorder="1" applyAlignment="1">
      <alignment horizontal="center"/>
    </xf>
    <xf numFmtId="0" fontId="4" fillId="0" borderId="3" xfId="0" applyFont="1" applyBorder="1" applyAlignment="1">
      <alignment horizontal="center" vertical="center" wrapText="1"/>
    </xf>
    <xf numFmtId="0" fontId="19" fillId="17" borderId="14" xfId="0" applyFont="1" applyFill="1" applyBorder="1" applyAlignment="1">
      <alignment horizontal="center" vertical="center" wrapText="1"/>
    </xf>
    <xf numFmtId="0" fontId="19" fillId="17" borderId="16" xfId="0" applyFont="1" applyFill="1" applyBorder="1" applyAlignment="1">
      <alignment horizontal="center" vertical="center" wrapText="1"/>
    </xf>
    <xf numFmtId="0" fontId="4" fillId="16" borderId="19" xfId="0" applyFont="1" applyFill="1" applyBorder="1" applyAlignment="1">
      <alignment horizontal="center" vertical="center" wrapText="1"/>
    </xf>
    <xf numFmtId="0" fontId="4" fillId="16" borderId="22" xfId="0" applyFont="1" applyFill="1" applyBorder="1" applyAlignment="1">
      <alignment horizontal="center" vertical="center" wrapText="1"/>
    </xf>
    <xf numFmtId="0" fontId="4" fillId="0" borderId="18" xfId="0" applyFont="1" applyBorder="1" applyAlignment="1">
      <alignment horizontal="center" vertical="center" wrapText="1"/>
    </xf>
    <xf numFmtId="0" fontId="4" fillId="0" borderId="7" xfId="0" applyFont="1" applyBorder="1" applyAlignment="1">
      <alignment horizontal="center" vertical="center" wrapText="1"/>
    </xf>
    <xf numFmtId="0" fontId="19" fillId="17" borderId="15" xfId="0" applyFont="1" applyFill="1" applyBorder="1" applyAlignment="1">
      <alignment horizontal="center" vertical="center" wrapText="1"/>
    </xf>
    <xf numFmtId="0" fontId="19" fillId="17" borderId="17" xfId="0" applyFont="1" applyFill="1" applyBorder="1" applyAlignment="1">
      <alignment horizontal="center" vertical="center" wrapText="1"/>
    </xf>
    <xf numFmtId="0" fontId="1" fillId="2" borderId="5" xfId="0" applyFont="1" applyFill="1" applyBorder="1" applyAlignment="1">
      <alignment horizontal="center"/>
    </xf>
    <xf numFmtId="0" fontId="1" fillId="2" borderId="6" xfId="0"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7" fillId="0" borderId="1" xfId="0" applyFont="1" applyBorder="1" applyAlignment="1">
      <alignment horizontal="center"/>
    </xf>
    <xf numFmtId="0" fontId="7" fillId="0" borderId="4" xfId="0" applyFont="1" applyBorder="1" applyAlignment="1">
      <alignment horizontal="center"/>
    </xf>
    <xf numFmtId="0" fontId="4" fillId="0" borderId="8" xfId="0" applyFont="1" applyBorder="1" applyAlignment="1">
      <alignment horizontal="center" wrapText="1"/>
    </xf>
    <xf numFmtId="0" fontId="4" fillId="0" borderId="2" xfId="0" applyFont="1" applyBorder="1" applyAlignment="1">
      <alignment horizontal="center" wrapText="1"/>
    </xf>
    <xf numFmtId="0" fontId="13" fillId="0" borderId="1" xfId="0" applyFont="1" applyFill="1" applyBorder="1" applyAlignment="1">
      <alignment horizontal="center"/>
    </xf>
    <xf numFmtId="0" fontId="0" fillId="0" borderId="1" xfId="0" applyFill="1" applyBorder="1" applyAlignment="1">
      <alignment horizontal="center"/>
    </xf>
    <xf numFmtId="0" fontId="7" fillId="0" borderId="5"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6" xfId="0" applyFont="1" applyBorder="1" applyAlignment="1">
      <alignment horizontal="center" vertical="center" wrapText="1"/>
    </xf>
    <xf numFmtId="0" fontId="15" fillId="12" borderId="1" xfId="3" applyFont="1" applyBorder="1" applyAlignment="1">
      <alignment horizontal="center" vertical="center" wrapText="1"/>
    </xf>
    <xf numFmtId="0" fontId="16" fillId="11" borderId="1" xfId="2" applyFont="1" applyBorder="1" applyAlignment="1">
      <alignment horizontal="center" vertical="center" wrapText="1"/>
    </xf>
    <xf numFmtId="0" fontId="17" fillId="13" borderId="1" xfId="4"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13" fillId="0" borderId="1" xfId="0" applyFont="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8" xfId="0" applyBorder="1" applyAlignment="1">
      <alignment horizontal="center" vertical="center" wrapText="1"/>
    </xf>
  </cellXfs>
  <cellStyles count="6">
    <cellStyle name="Bueno" xfId="2" builtinId="26"/>
    <cellStyle name="Énfasis5" xfId="5" builtinId="45"/>
    <cellStyle name="Incorrecto" xfId="3" builtinId="27"/>
    <cellStyle name="Neutral" xfId="4" builtinId="28"/>
    <cellStyle name="Normal" xfId="0" builtinId="0"/>
    <cellStyle name="Porcentaje" xfId="1" builtinId="5"/>
  </cellStyles>
  <dxfs count="10">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border diagonalUp="0" diagonalDown="0" outline="0">
        <left style="thin">
          <color indexed="64"/>
        </left>
        <right style="thin">
          <color indexed="64"/>
        </right>
        <top/>
        <bottom/>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60</xdr:row>
      <xdr:rowOff>38100</xdr:rowOff>
    </xdr:from>
    <xdr:to>
      <xdr:col>2</xdr:col>
      <xdr:colOff>685800</xdr:colOff>
      <xdr:row>61</xdr:row>
      <xdr:rowOff>209550</xdr:rowOff>
    </xdr:to>
    <xdr:pic>
      <xdr:nvPicPr>
        <xdr:cNvPr id="2" name="Imagen 1"/>
        <xdr:cNvPicPr>
          <a:picLocks noChangeAspect="1"/>
        </xdr:cNvPicPr>
      </xdr:nvPicPr>
      <xdr:blipFill>
        <a:blip xmlns:r="http://schemas.openxmlformats.org/officeDocument/2006/relationships" r:embed="rId1"/>
        <a:stretch>
          <a:fillRect/>
        </a:stretch>
      </xdr:blipFill>
      <xdr:spPr>
        <a:xfrm>
          <a:off x="895350" y="10191750"/>
          <a:ext cx="1857375" cy="333375"/>
        </a:xfrm>
        <a:prstGeom prst="rect">
          <a:avLst/>
        </a:prstGeom>
      </xdr:spPr>
    </xdr:pic>
    <xdr:clientData/>
  </xdr:twoCellAnchor>
  <xdr:oneCellAnchor>
    <xdr:from>
      <xdr:col>3</xdr:col>
      <xdr:colOff>76200</xdr:colOff>
      <xdr:row>60</xdr:row>
      <xdr:rowOff>38100</xdr:rowOff>
    </xdr:from>
    <xdr:ext cx="1562100" cy="352661"/>
    <mc:AlternateContent xmlns:mc="http://schemas.openxmlformats.org/markup-compatibility/2006" xmlns:a14="http://schemas.microsoft.com/office/drawing/2010/main">
      <mc:Choice Requires="a14">
        <xdr:sp macro="" textlink="">
          <xdr:nvSpPr>
            <xdr:cNvPr id="3" name="CuadroTexto 2"/>
            <xdr:cNvSpPr txBox="1"/>
          </xdr:nvSpPr>
          <xdr:spPr>
            <a:xfrm>
              <a:off x="4762500" y="10191750"/>
              <a:ext cx="1562100"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PY" sz="1100" b="1" i="1">
                        <a:latin typeface="Cambria Math" panose="02040503050406030204" pitchFamily="18" charset="0"/>
                      </a:rPr>
                      <m:t>𝒇</m:t>
                    </m:r>
                    <m:r>
                      <a:rPr lang="es-PY" sz="1100" b="1" i="1">
                        <a:latin typeface="Cambria Math" panose="02040503050406030204" pitchFamily="18" charset="0"/>
                      </a:rPr>
                      <m:t>=</m:t>
                    </m:r>
                    <m:f>
                      <m:fPr>
                        <m:ctrlPr>
                          <a:rPr lang="es-PY" sz="1100" b="1" i="1">
                            <a:latin typeface="Cambria Math" panose="02040503050406030204" pitchFamily="18" charset="0"/>
                          </a:rPr>
                        </m:ctrlPr>
                      </m:fPr>
                      <m:num>
                        <m:sSub>
                          <m:sSubPr>
                            <m:ctrlPr>
                              <a:rPr lang="es-PY" sz="1100" b="1" i="1">
                                <a:latin typeface="Cambria Math" panose="02040503050406030204" pitchFamily="18" charset="0"/>
                              </a:rPr>
                            </m:ctrlPr>
                          </m:sSubPr>
                          <m:e>
                            <m:r>
                              <a:rPr lang="es-PY" sz="1100" b="1" i="1">
                                <a:latin typeface="Cambria Math" panose="02040503050406030204" pitchFamily="18" charset="0"/>
                              </a:rPr>
                              <m:t>𝑰</m:t>
                            </m:r>
                          </m:e>
                          <m:sub>
                            <m:r>
                              <a:rPr lang="es-PY" sz="1100" b="1" i="1">
                                <a:latin typeface="Cambria Math" panose="02040503050406030204" pitchFamily="18" charset="0"/>
                              </a:rPr>
                              <m:t>𝒎𝒂𝒙𝒎𝒂</m:t>
                            </m:r>
                            <m:r>
                              <a:rPr lang="es-PY" sz="1100" b="1" i="1">
                                <a:latin typeface="Cambria Math" panose="02040503050406030204" pitchFamily="18" charset="0"/>
                              </a:rPr>
                              <m:t> </m:t>
                            </m:r>
                            <m:r>
                              <a:rPr lang="es-PY" sz="1100" b="1" i="1">
                                <a:latin typeface="Cambria Math" panose="02040503050406030204" pitchFamily="18" charset="0"/>
                              </a:rPr>
                              <m:t>𝒓𝒆𝒈𝒊𝒔𝒕𝒓𝒂𝒅𝒂</m:t>
                            </m:r>
                          </m:sub>
                        </m:sSub>
                      </m:num>
                      <m:den>
                        <m:sSub>
                          <m:sSubPr>
                            <m:ctrlPr>
                              <a:rPr lang="es-PY" sz="1100" b="1" i="1">
                                <a:latin typeface="Cambria Math" panose="02040503050406030204" pitchFamily="18" charset="0"/>
                              </a:rPr>
                            </m:ctrlPr>
                          </m:sSubPr>
                          <m:e>
                            <m:r>
                              <a:rPr lang="es-PY" sz="1100" b="1" i="1">
                                <a:latin typeface="Cambria Math" panose="02040503050406030204" pitchFamily="18" charset="0"/>
                              </a:rPr>
                              <m:t>𝑰</m:t>
                            </m:r>
                          </m:e>
                          <m:sub>
                            <m:r>
                              <a:rPr lang="es-PY" sz="1100" b="1" i="1">
                                <a:latin typeface="Cambria Math" panose="02040503050406030204" pitchFamily="18" charset="0"/>
                              </a:rPr>
                              <m:t>𝒊𝒏𝒔𝒕𝒂𝒍𝒂𝒅𝒂</m:t>
                            </m:r>
                          </m:sub>
                        </m:sSub>
                      </m:den>
                    </m:f>
                  </m:oMath>
                </m:oMathPara>
              </a14:m>
              <a:endParaRPr lang="es-MX" sz="1100" b="1"/>
            </a:p>
          </xdr:txBody>
        </xdr:sp>
      </mc:Choice>
      <mc:Fallback xmlns="">
        <xdr:sp macro="" textlink="">
          <xdr:nvSpPr>
            <xdr:cNvPr id="3" name="CuadroTexto 2"/>
            <xdr:cNvSpPr txBox="1"/>
          </xdr:nvSpPr>
          <xdr:spPr>
            <a:xfrm>
              <a:off x="4762500" y="10191750"/>
              <a:ext cx="1562100"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Y" sz="1100" b="1" i="0">
                  <a:latin typeface="Cambria Math" panose="02040503050406030204" pitchFamily="18" charset="0"/>
                </a:rPr>
                <a:t>𝒇=𝑰_(𝒎𝒂𝒙𝒎𝒂 𝒓𝒆𝒈𝒊𝒔𝒕𝒓𝒂𝒅𝒂)/𝑰_𝒊𝒏𝒔𝒕𝒂𝒍𝒂𝒅𝒂 </a:t>
              </a:r>
              <a:endParaRPr lang="es-MX" sz="1100" b="1"/>
            </a:p>
          </xdr:txBody>
        </xdr:sp>
      </mc:Fallback>
    </mc:AlternateContent>
    <xdr:clientData/>
  </xdr:oneCellAnchor>
</xdr:wsDr>
</file>

<file path=xl/tables/table1.xml><?xml version="1.0" encoding="utf-8"?>
<table xmlns="http://schemas.openxmlformats.org/spreadsheetml/2006/main" id="1" name="Tabla1" displayName="Tabla1" ref="B1:O138" totalsRowShown="0">
  <autoFilter ref="B1:O138"/>
  <tableColumns count="14">
    <tableColumn id="1" name="alim"/>
    <tableColumn id="2" name="fecha"/>
    <tableColumn id="3" name="usuario"/>
    <tableColumn id="4" name="TramoUbica"/>
    <tableColumn id="5" name="nis"/>
    <tableColumn id="6" name="pd"/>
    <tableColumn id="7" name="numande"/>
    <tableColumn id="8" name="pot" dataDxfId="9"/>
    <tableColumn id="9" name="numfabri"/>
    <tableColumn id="10" name="tm"/>
    <tableColumn id="11" name="marcamedid"/>
    <tableColumn id="12" name="nummedidor"/>
    <tableColumn id="13" name="localiza"/>
    <tableColumn id="14" name="fase"/>
  </tableColumns>
  <tableStyleInfo name="TableStyleMedium1" showFirstColumn="0" showLastColumn="0" showRowStripes="1" showColumnStripes="0"/>
</table>
</file>

<file path=xl/tables/table2.xml><?xml version="1.0" encoding="utf-8"?>
<table xmlns="http://schemas.openxmlformats.org/spreadsheetml/2006/main" id="2" name="Tabla2" displayName="Tabla2" ref="E142:N194" totalsRowShown="0" headerRowDxfId="8" headerRowBorderDxfId="7" tableBorderDxfId="6">
  <autoFilter ref="E142:N194"/>
  <tableColumns count="10">
    <tableColumn id="1" name="Tramo &quot;i&quot;" dataDxfId="5">
      <calculatedColumnFormula>1+E142</calculatedColumnFormula>
    </tableColumn>
    <tableColumn id="2" name="Columna1"/>
    <tableColumn id="3" name="Clientes MT" dataDxfId="4">
      <calculatedColumnFormula>+COUNTIFS($H$2:$H$138,"",$E$2:$E$138,E143)</calculatedColumnFormula>
    </tableColumn>
    <tableColumn id="4" name="Transformadores ANDE p/ Clientes BT" dataDxfId="3">
      <calculatedColumnFormula>+COUNTIFS($H$2:$H$138,"&lt;&gt;",$E$2:$E$138,E143)</calculatedColumnFormula>
    </tableColumn>
    <tableColumn id="5" name="Cantidad de Usuarios Baja" dataDxfId="2"/>
    <tableColumn id="6" name="Cantidad de Usuarios Baja2"/>
    <tableColumn id="7" name="Cantidad Total de Trafos" dataDxfId="1">
      <calculatedColumnFormula>+COUNTIFS($E$2:$E$138,E143)</calculatedColumnFormula>
    </tableColumn>
    <tableColumn id="8" name="Cantidad Total de Trafos3"/>
    <tableColumn id="9" name="Potencia Instalada i [kVA]"/>
    <tableColumn id="10" name="Potencia Instalada &quot;i&quot; [kVA]" dataDxfId="0">
      <calculatedColumnFormula>+SUMIFS($I$2:$I$138,$E$2:$E$138,E143)</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7"/>
  <sheetViews>
    <sheetView topLeftCell="E127" zoomScale="85" zoomScaleNormal="85" workbookViewId="0">
      <selection activeCell="T154" sqref="T154"/>
    </sheetView>
  </sheetViews>
  <sheetFormatPr baseColWidth="10" defaultRowHeight="12.75" x14ac:dyDescent="0.2"/>
  <cols>
    <col min="1" max="1" width="0" hidden="1" customWidth="1"/>
    <col min="2" max="2" width="15"/>
    <col min="3" max="3" width="9" hidden="1" customWidth="1"/>
    <col min="4" max="4" width="54.85546875" bestFit="1" customWidth="1"/>
    <col min="5" max="5" width="14.140625" customWidth="1"/>
    <col min="6" max="6" width="8" hidden="1" customWidth="1"/>
    <col min="7" max="7" width="16.85546875" customWidth="1"/>
    <col min="8" max="8" width="38.140625" customWidth="1"/>
    <col min="9" max="9" width="33.28515625" bestFit="1" customWidth="1"/>
    <col min="10" max="10" width="23.28515625" hidden="1" customWidth="1"/>
    <col min="11" max="11" width="25.7109375" customWidth="1"/>
    <col min="12" max="13" width="0" hidden="1" customWidth="1"/>
    <col min="14" max="14" width="27.5703125" customWidth="1"/>
    <col min="15" max="15" width="15"/>
    <col min="16" max="19" width="0" hidden="1" customWidth="1"/>
    <col min="20" max="1024" width="15"/>
  </cols>
  <sheetData>
    <row r="1" spans="1:19" x14ac:dyDescent="0.2">
      <c r="A1" t="s">
        <v>0</v>
      </c>
      <c r="B1" t="s">
        <v>1</v>
      </c>
      <c r="C1" t="s">
        <v>2</v>
      </c>
      <c r="D1" t="s">
        <v>3</v>
      </c>
      <c r="E1" t="s">
        <v>18</v>
      </c>
      <c r="F1" t="s">
        <v>4</v>
      </c>
      <c r="G1" t="s">
        <v>5</v>
      </c>
      <c r="H1" t="s">
        <v>6</v>
      </c>
      <c r="I1" t="s">
        <v>7</v>
      </c>
      <c r="J1" t="s">
        <v>8</v>
      </c>
      <c r="K1" t="s">
        <v>9</v>
      </c>
      <c r="L1" t="s">
        <v>10</v>
      </c>
      <c r="M1" t="s">
        <v>11</v>
      </c>
      <c r="N1" t="s">
        <v>12</v>
      </c>
      <c r="O1" t="s">
        <v>13</v>
      </c>
      <c r="P1" t="s">
        <v>14</v>
      </c>
      <c r="Q1" t="s">
        <v>15</v>
      </c>
      <c r="R1" t="s">
        <v>16</v>
      </c>
      <c r="S1" t="s">
        <v>17</v>
      </c>
    </row>
    <row r="2" spans="1:19" x14ac:dyDescent="0.2">
      <c r="A2" t="s">
        <v>19</v>
      </c>
      <c r="B2" t="s">
        <v>20</v>
      </c>
      <c r="C2" t="s">
        <v>21</v>
      </c>
      <c r="E2">
        <v>2</v>
      </c>
      <c r="G2" t="s">
        <v>313</v>
      </c>
      <c r="H2">
        <v>3953</v>
      </c>
      <c r="I2" s="1">
        <v>63</v>
      </c>
      <c r="J2">
        <v>240323</v>
      </c>
      <c r="N2" t="s">
        <v>24</v>
      </c>
      <c r="O2" t="s">
        <v>25</v>
      </c>
    </row>
    <row r="3" spans="1:19" x14ac:dyDescent="0.2">
      <c r="A3" t="s">
        <v>19</v>
      </c>
      <c r="B3" t="s">
        <v>20</v>
      </c>
      <c r="C3" t="s">
        <v>21</v>
      </c>
      <c r="E3">
        <v>3</v>
      </c>
      <c r="H3" t="s">
        <v>22</v>
      </c>
      <c r="I3" s="1">
        <v>100</v>
      </c>
      <c r="J3" t="s">
        <v>23</v>
      </c>
      <c r="N3" t="s">
        <v>24</v>
      </c>
      <c r="O3" t="s">
        <v>25</v>
      </c>
    </row>
    <row r="4" spans="1:19" x14ac:dyDescent="0.2">
      <c r="A4" t="s">
        <v>19</v>
      </c>
      <c r="B4" t="s">
        <v>20</v>
      </c>
      <c r="C4" t="s">
        <v>26</v>
      </c>
      <c r="E4">
        <v>4</v>
      </c>
      <c r="H4" t="s">
        <v>27</v>
      </c>
      <c r="I4" s="1">
        <v>100</v>
      </c>
      <c r="J4" t="s">
        <v>28</v>
      </c>
      <c r="N4" t="s">
        <v>24</v>
      </c>
      <c r="O4" t="s">
        <v>25</v>
      </c>
    </row>
    <row r="5" spans="1:19" x14ac:dyDescent="0.2">
      <c r="A5" t="s">
        <v>19</v>
      </c>
      <c r="B5" t="s">
        <v>20</v>
      </c>
      <c r="C5" t="s">
        <v>21</v>
      </c>
      <c r="E5">
        <v>4</v>
      </c>
      <c r="G5" t="s">
        <v>30</v>
      </c>
      <c r="H5" t="s">
        <v>160</v>
      </c>
      <c r="I5" s="1">
        <v>63</v>
      </c>
      <c r="J5" t="s">
        <v>161</v>
      </c>
      <c r="N5" t="s">
        <v>24</v>
      </c>
      <c r="O5" t="s">
        <v>25</v>
      </c>
    </row>
    <row r="6" spans="1:19" x14ac:dyDescent="0.2">
      <c r="A6" t="s">
        <v>19</v>
      </c>
      <c r="B6" t="s">
        <v>20</v>
      </c>
      <c r="C6" t="s">
        <v>131</v>
      </c>
      <c r="E6">
        <v>4</v>
      </c>
      <c r="H6" t="s">
        <v>167</v>
      </c>
      <c r="I6" s="1">
        <v>100</v>
      </c>
      <c r="N6" t="s">
        <v>24</v>
      </c>
      <c r="O6" t="s">
        <v>25</v>
      </c>
    </row>
    <row r="7" spans="1:19" x14ac:dyDescent="0.2">
      <c r="A7" t="s">
        <v>19</v>
      </c>
      <c r="B7" t="s">
        <v>20</v>
      </c>
      <c r="C7" t="s">
        <v>46</v>
      </c>
      <c r="D7" t="s">
        <v>362</v>
      </c>
      <c r="E7">
        <v>4</v>
      </c>
      <c r="F7" t="s">
        <v>363</v>
      </c>
      <c r="I7" s="1">
        <v>150</v>
      </c>
      <c r="J7" t="s">
        <v>364</v>
      </c>
      <c r="K7" t="s">
        <v>65</v>
      </c>
      <c r="L7" t="s">
        <v>66</v>
      </c>
      <c r="M7" t="s">
        <v>365</v>
      </c>
      <c r="N7" t="s">
        <v>24</v>
      </c>
      <c r="O7" t="s">
        <v>25</v>
      </c>
    </row>
    <row r="8" spans="1:19" x14ac:dyDescent="0.2">
      <c r="A8" t="s">
        <v>19</v>
      </c>
      <c r="B8" t="s">
        <v>20</v>
      </c>
      <c r="C8" t="s">
        <v>21</v>
      </c>
      <c r="E8">
        <v>4</v>
      </c>
      <c r="G8" t="s">
        <v>30</v>
      </c>
      <c r="H8" t="s">
        <v>465</v>
      </c>
      <c r="I8" s="1">
        <v>100</v>
      </c>
      <c r="J8" t="s">
        <v>466</v>
      </c>
      <c r="N8" t="s">
        <v>24</v>
      </c>
      <c r="O8" t="s">
        <v>25</v>
      </c>
    </row>
    <row r="9" spans="1:19" x14ac:dyDescent="0.2">
      <c r="A9" t="s">
        <v>19</v>
      </c>
      <c r="B9" t="s">
        <v>20</v>
      </c>
      <c r="C9" t="s">
        <v>61</v>
      </c>
      <c r="D9" t="s">
        <v>62</v>
      </c>
      <c r="E9">
        <v>5</v>
      </c>
      <c r="F9" t="s">
        <v>63</v>
      </c>
      <c r="I9" s="1">
        <v>100</v>
      </c>
      <c r="J9" t="s">
        <v>64</v>
      </c>
      <c r="K9" t="s">
        <v>65</v>
      </c>
      <c r="L9" t="s">
        <v>66</v>
      </c>
      <c r="M9" t="s">
        <v>67</v>
      </c>
      <c r="N9" t="s">
        <v>24</v>
      </c>
      <c r="O9" t="s">
        <v>25</v>
      </c>
    </row>
    <row r="10" spans="1:19" x14ac:dyDescent="0.2">
      <c r="A10" t="s">
        <v>19</v>
      </c>
      <c r="B10" t="s">
        <v>20</v>
      </c>
      <c r="C10" t="s">
        <v>61</v>
      </c>
      <c r="D10" t="s">
        <v>81</v>
      </c>
      <c r="E10">
        <v>5</v>
      </c>
      <c r="F10" t="s">
        <v>82</v>
      </c>
      <c r="I10" s="1">
        <v>300</v>
      </c>
      <c r="J10" t="s">
        <v>83</v>
      </c>
      <c r="K10" t="s">
        <v>84</v>
      </c>
      <c r="L10" t="s">
        <v>53</v>
      </c>
      <c r="M10" t="s">
        <v>85</v>
      </c>
      <c r="N10" t="s">
        <v>24</v>
      </c>
      <c r="O10" t="s">
        <v>25</v>
      </c>
    </row>
    <row r="11" spans="1:19" x14ac:dyDescent="0.2">
      <c r="A11" t="s">
        <v>19</v>
      </c>
      <c r="B11" t="s">
        <v>20</v>
      </c>
      <c r="C11" t="s">
        <v>91</v>
      </c>
      <c r="D11" t="s">
        <v>92</v>
      </c>
      <c r="E11">
        <v>5</v>
      </c>
      <c r="F11" t="s">
        <v>93</v>
      </c>
      <c r="I11" s="1">
        <v>100</v>
      </c>
      <c r="J11" t="s">
        <v>94</v>
      </c>
      <c r="K11" t="s">
        <v>95</v>
      </c>
      <c r="L11" t="s">
        <v>53</v>
      </c>
      <c r="M11" t="s">
        <v>96</v>
      </c>
      <c r="N11" t="s">
        <v>24</v>
      </c>
      <c r="O11" t="s">
        <v>25</v>
      </c>
    </row>
    <row r="12" spans="1:19" x14ac:dyDescent="0.2">
      <c r="A12" t="s">
        <v>19</v>
      </c>
      <c r="B12" t="s">
        <v>20</v>
      </c>
      <c r="C12" t="s">
        <v>61</v>
      </c>
      <c r="E12">
        <v>5</v>
      </c>
      <c r="G12" t="s">
        <v>30</v>
      </c>
      <c r="H12" t="s">
        <v>103</v>
      </c>
      <c r="I12" s="1">
        <v>100</v>
      </c>
      <c r="J12" t="s">
        <v>104</v>
      </c>
      <c r="N12" t="s">
        <v>24</v>
      </c>
      <c r="O12" t="s">
        <v>25</v>
      </c>
    </row>
    <row r="13" spans="1:19" x14ac:dyDescent="0.2">
      <c r="A13" t="s">
        <v>19</v>
      </c>
      <c r="B13" t="s">
        <v>20</v>
      </c>
      <c r="C13" t="s">
        <v>61</v>
      </c>
      <c r="E13">
        <v>5</v>
      </c>
      <c r="G13" t="s">
        <v>30</v>
      </c>
      <c r="H13" t="s">
        <v>105</v>
      </c>
      <c r="I13" s="1">
        <v>100</v>
      </c>
      <c r="J13" t="s">
        <v>106</v>
      </c>
      <c r="N13" t="s">
        <v>24</v>
      </c>
      <c r="O13" t="s">
        <v>25</v>
      </c>
    </row>
    <row r="14" spans="1:19" x14ac:dyDescent="0.2">
      <c r="A14" t="s">
        <v>19</v>
      </c>
      <c r="B14" t="s">
        <v>20</v>
      </c>
      <c r="C14" t="s">
        <v>110</v>
      </c>
      <c r="D14" t="s">
        <v>111</v>
      </c>
      <c r="E14">
        <v>5</v>
      </c>
      <c r="F14" t="s">
        <v>112</v>
      </c>
      <c r="I14" s="1">
        <v>100</v>
      </c>
      <c r="J14" t="s">
        <v>113</v>
      </c>
      <c r="K14" t="s">
        <v>65</v>
      </c>
      <c r="L14" t="s">
        <v>114</v>
      </c>
      <c r="M14" t="s">
        <v>115</v>
      </c>
      <c r="N14" t="s">
        <v>24</v>
      </c>
      <c r="O14" t="s">
        <v>25</v>
      </c>
    </row>
    <row r="15" spans="1:19" x14ac:dyDescent="0.2">
      <c r="A15" t="s">
        <v>19</v>
      </c>
      <c r="B15" t="s">
        <v>20</v>
      </c>
      <c r="C15" t="s">
        <v>91</v>
      </c>
      <c r="E15">
        <v>5</v>
      </c>
      <c r="G15" t="s">
        <v>30</v>
      </c>
      <c r="H15" t="s">
        <v>158</v>
      </c>
      <c r="I15" s="1">
        <v>100</v>
      </c>
      <c r="J15" t="s">
        <v>159</v>
      </c>
      <c r="N15" t="s">
        <v>24</v>
      </c>
      <c r="O15" t="s">
        <v>25</v>
      </c>
    </row>
    <row r="16" spans="1:19" x14ac:dyDescent="0.2">
      <c r="A16" t="s">
        <v>19</v>
      </c>
      <c r="B16" t="s">
        <v>20</v>
      </c>
      <c r="C16" t="s">
        <v>110</v>
      </c>
      <c r="E16">
        <v>5</v>
      </c>
      <c r="G16" t="s">
        <v>30</v>
      </c>
      <c r="H16" t="s">
        <v>187</v>
      </c>
      <c r="I16" s="1">
        <v>100</v>
      </c>
      <c r="J16" t="s">
        <v>176</v>
      </c>
      <c r="N16" t="s">
        <v>24</v>
      </c>
      <c r="O16" t="s">
        <v>25</v>
      </c>
    </row>
    <row r="17" spans="1:16" x14ac:dyDescent="0.2">
      <c r="A17" t="s">
        <v>19</v>
      </c>
      <c r="B17" t="s">
        <v>20</v>
      </c>
      <c r="C17" t="s">
        <v>91</v>
      </c>
      <c r="D17" t="s">
        <v>217</v>
      </c>
      <c r="E17">
        <v>5</v>
      </c>
      <c r="F17" t="s">
        <v>218</v>
      </c>
      <c r="I17" s="1">
        <v>112.5</v>
      </c>
      <c r="J17" t="s">
        <v>219</v>
      </c>
      <c r="K17" t="s">
        <v>36</v>
      </c>
      <c r="L17" t="s">
        <v>72</v>
      </c>
      <c r="M17" t="s">
        <v>220</v>
      </c>
      <c r="N17" t="s">
        <v>24</v>
      </c>
      <c r="O17" t="s">
        <v>25</v>
      </c>
    </row>
    <row r="18" spans="1:16" x14ac:dyDescent="0.2">
      <c r="A18" t="s">
        <v>19</v>
      </c>
      <c r="B18" t="s">
        <v>20</v>
      </c>
      <c r="C18" t="s">
        <v>110</v>
      </c>
      <c r="D18" t="s">
        <v>366</v>
      </c>
      <c r="E18">
        <v>5</v>
      </c>
      <c r="F18" t="s">
        <v>367</v>
      </c>
      <c r="I18" s="1">
        <v>45</v>
      </c>
      <c r="J18" t="s">
        <v>368</v>
      </c>
      <c r="K18" t="s">
        <v>58</v>
      </c>
      <c r="L18" t="s">
        <v>114</v>
      </c>
      <c r="M18" t="s">
        <v>369</v>
      </c>
      <c r="N18" t="s">
        <v>24</v>
      </c>
      <c r="O18" t="s">
        <v>25</v>
      </c>
    </row>
    <row r="19" spans="1:16" x14ac:dyDescent="0.2">
      <c r="A19" t="s">
        <v>19</v>
      </c>
      <c r="B19" t="s">
        <v>20</v>
      </c>
      <c r="C19" t="s">
        <v>61</v>
      </c>
      <c r="E19">
        <v>5</v>
      </c>
      <c r="H19" t="s">
        <v>403</v>
      </c>
      <c r="I19" s="1">
        <v>63</v>
      </c>
      <c r="J19" t="s">
        <v>404</v>
      </c>
      <c r="N19" t="s">
        <v>24</v>
      </c>
      <c r="O19" t="s">
        <v>25</v>
      </c>
    </row>
    <row r="20" spans="1:16" x14ac:dyDescent="0.2">
      <c r="A20" t="s">
        <v>19</v>
      </c>
      <c r="B20" t="s">
        <v>20</v>
      </c>
      <c r="C20" t="s">
        <v>61</v>
      </c>
      <c r="E20">
        <v>5</v>
      </c>
      <c r="G20" t="s">
        <v>418</v>
      </c>
      <c r="H20" t="s">
        <v>419</v>
      </c>
      <c r="I20" s="1">
        <v>200</v>
      </c>
      <c r="J20" t="s">
        <v>420</v>
      </c>
      <c r="N20" t="s">
        <v>24</v>
      </c>
      <c r="O20" t="s">
        <v>25</v>
      </c>
    </row>
    <row r="21" spans="1:16" x14ac:dyDescent="0.2">
      <c r="A21" t="s">
        <v>19</v>
      </c>
      <c r="B21" t="s">
        <v>20</v>
      </c>
      <c r="C21" t="s">
        <v>61</v>
      </c>
      <c r="E21">
        <v>5</v>
      </c>
      <c r="G21" t="s">
        <v>30</v>
      </c>
      <c r="H21" t="s">
        <v>475</v>
      </c>
      <c r="I21" s="1">
        <v>200</v>
      </c>
      <c r="J21" t="s">
        <v>476</v>
      </c>
      <c r="N21" t="s">
        <v>24</v>
      </c>
      <c r="O21" t="s">
        <v>25</v>
      </c>
    </row>
    <row r="22" spans="1:16" x14ac:dyDescent="0.2">
      <c r="A22" t="s">
        <v>19</v>
      </c>
      <c r="B22" t="s">
        <v>20</v>
      </c>
      <c r="C22" t="s">
        <v>46</v>
      </c>
      <c r="E22">
        <v>6</v>
      </c>
      <c r="G22" t="s">
        <v>30</v>
      </c>
      <c r="H22" t="s">
        <v>47</v>
      </c>
      <c r="I22" s="1">
        <v>100</v>
      </c>
      <c r="J22" t="s">
        <v>48</v>
      </c>
      <c r="N22" t="s">
        <v>24</v>
      </c>
      <c r="O22" t="s">
        <v>25</v>
      </c>
    </row>
    <row r="23" spans="1:16" x14ac:dyDescent="0.2">
      <c r="A23" t="s">
        <v>19</v>
      </c>
      <c r="B23" t="s">
        <v>20</v>
      </c>
      <c r="C23" t="s">
        <v>97</v>
      </c>
      <c r="E23">
        <v>6</v>
      </c>
      <c r="H23" t="s">
        <v>98</v>
      </c>
      <c r="I23" s="1">
        <v>100</v>
      </c>
      <c r="J23" t="s">
        <v>99</v>
      </c>
      <c r="N23" t="s">
        <v>24</v>
      </c>
      <c r="O23" t="s">
        <v>25</v>
      </c>
    </row>
    <row r="24" spans="1:16" x14ac:dyDescent="0.2">
      <c r="A24" t="s">
        <v>19</v>
      </c>
      <c r="B24" t="s">
        <v>20</v>
      </c>
      <c r="C24" t="s">
        <v>26</v>
      </c>
      <c r="E24">
        <v>6</v>
      </c>
      <c r="H24" t="s">
        <v>250</v>
      </c>
      <c r="I24" s="1">
        <v>200</v>
      </c>
      <c r="J24" t="s">
        <v>251</v>
      </c>
      <c r="N24" t="s">
        <v>24</v>
      </c>
      <c r="O24" t="s">
        <v>25</v>
      </c>
    </row>
    <row r="25" spans="1:16" x14ac:dyDescent="0.2">
      <c r="A25" t="s">
        <v>19</v>
      </c>
      <c r="B25" t="s">
        <v>20</v>
      </c>
      <c r="C25" t="s">
        <v>26</v>
      </c>
      <c r="E25">
        <v>6</v>
      </c>
      <c r="H25" t="s">
        <v>329</v>
      </c>
      <c r="I25" s="1">
        <v>100</v>
      </c>
      <c r="J25" t="s">
        <v>330</v>
      </c>
      <c r="N25" t="s">
        <v>24</v>
      </c>
      <c r="O25" t="s">
        <v>25</v>
      </c>
    </row>
    <row r="26" spans="1:16" x14ac:dyDescent="0.2">
      <c r="A26" t="s">
        <v>19</v>
      </c>
      <c r="B26" t="s">
        <v>20</v>
      </c>
      <c r="C26" t="s">
        <v>97</v>
      </c>
      <c r="D26" t="s">
        <v>376</v>
      </c>
      <c r="E26">
        <v>6</v>
      </c>
      <c r="F26" t="s">
        <v>377</v>
      </c>
      <c r="I26" s="1">
        <v>300</v>
      </c>
      <c r="J26" t="s">
        <v>378</v>
      </c>
      <c r="K26" t="s">
        <v>95</v>
      </c>
      <c r="L26" t="s">
        <v>379</v>
      </c>
      <c r="M26" t="s">
        <v>380</v>
      </c>
      <c r="N26" t="s">
        <v>24</v>
      </c>
      <c r="O26" t="s">
        <v>25</v>
      </c>
      <c r="P26" t="s">
        <v>381</v>
      </c>
    </row>
    <row r="27" spans="1:16" x14ac:dyDescent="0.2">
      <c r="A27" t="s">
        <v>19</v>
      </c>
      <c r="B27" t="s">
        <v>20</v>
      </c>
      <c r="C27" t="s">
        <v>97</v>
      </c>
      <c r="E27">
        <v>6</v>
      </c>
      <c r="G27" t="s">
        <v>396</v>
      </c>
      <c r="H27" t="s">
        <v>397</v>
      </c>
      <c r="I27" s="1">
        <v>100</v>
      </c>
      <c r="J27" t="s">
        <v>398</v>
      </c>
      <c r="N27" t="s">
        <v>24</v>
      </c>
      <c r="O27" t="s">
        <v>25</v>
      </c>
    </row>
    <row r="28" spans="1:16" x14ac:dyDescent="0.2">
      <c r="A28" t="s">
        <v>19</v>
      </c>
      <c r="B28" t="s">
        <v>20</v>
      </c>
      <c r="C28" t="s">
        <v>29</v>
      </c>
      <c r="D28" t="s">
        <v>175</v>
      </c>
      <c r="E28">
        <v>7</v>
      </c>
      <c r="I28" s="1">
        <v>25</v>
      </c>
      <c r="J28" t="s">
        <v>176</v>
      </c>
      <c r="K28" t="s">
        <v>177</v>
      </c>
      <c r="M28" t="s">
        <v>178</v>
      </c>
      <c r="N28" t="s">
        <v>24</v>
      </c>
      <c r="O28" t="s">
        <v>45</v>
      </c>
    </row>
    <row r="29" spans="1:16" x14ac:dyDescent="0.2">
      <c r="A29" t="s">
        <v>19</v>
      </c>
      <c r="B29" t="s">
        <v>20</v>
      </c>
      <c r="C29" t="s">
        <v>29</v>
      </c>
      <c r="D29" t="s">
        <v>279</v>
      </c>
      <c r="E29">
        <v>7</v>
      </c>
      <c r="F29" t="s">
        <v>280</v>
      </c>
      <c r="I29" s="1">
        <v>63</v>
      </c>
      <c r="J29" t="s">
        <v>281</v>
      </c>
      <c r="K29" t="s">
        <v>269</v>
      </c>
      <c r="L29" t="s">
        <v>72</v>
      </c>
      <c r="M29" t="s">
        <v>282</v>
      </c>
      <c r="N29" t="s">
        <v>24</v>
      </c>
      <c r="O29" t="s">
        <v>45</v>
      </c>
    </row>
    <row r="30" spans="1:16" x14ac:dyDescent="0.2">
      <c r="A30" t="s">
        <v>19</v>
      </c>
      <c r="B30" t="s">
        <v>20</v>
      </c>
      <c r="C30" t="s">
        <v>29</v>
      </c>
      <c r="D30" t="s">
        <v>461</v>
      </c>
      <c r="E30">
        <v>7</v>
      </c>
      <c r="F30" t="s">
        <v>462</v>
      </c>
      <c r="I30" s="1">
        <v>100</v>
      </c>
      <c r="K30" t="s">
        <v>36</v>
      </c>
      <c r="L30" t="s">
        <v>463</v>
      </c>
      <c r="M30" t="s">
        <v>464</v>
      </c>
      <c r="N30" t="s">
        <v>24</v>
      </c>
      <c r="O30" t="s">
        <v>25</v>
      </c>
    </row>
    <row r="31" spans="1:16" x14ac:dyDescent="0.2">
      <c r="A31" t="s">
        <v>19</v>
      </c>
      <c r="B31" t="s">
        <v>20</v>
      </c>
      <c r="C31" t="s">
        <v>29</v>
      </c>
      <c r="E31">
        <v>8</v>
      </c>
      <c r="G31" t="s">
        <v>30</v>
      </c>
      <c r="H31" t="s">
        <v>76</v>
      </c>
      <c r="I31" s="1">
        <v>25</v>
      </c>
      <c r="J31" t="s">
        <v>77</v>
      </c>
      <c r="N31" t="s">
        <v>24</v>
      </c>
      <c r="O31" t="s">
        <v>45</v>
      </c>
    </row>
    <row r="32" spans="1:16" x14ac:dyDescent="0.2">
      <c r="A32" t="s">
        <v>19</v>
      </c>
      <c r="B32" t="s">
        <v>20</v>
      </c>
      <c r="C32" t="s">
        <v>29</v>
      </c>
      <c r="D32" t="s">
        <v>168</v>
      </c>
      <c r="E32">
        <v>9</v>
      </c>
      <c r="F32" t="s">
        <v>169</v>
      </c>
      <c r="I32" s="1">
        <v>25</v>
      </c>
      <c r="J32" t="s">
        <v>170</v>
      </c>
      <c r="K32" t="s">
        <v>42</v>
      </c>
      <c r="L32" t="s">
        <v>72</v>
      </c>
      <c r="M32" t="s">
        <v>171</v>
      </c>
      <c r="N32" t="s">
        <v>24</v>
      </c>
      <c r="O32" t="s">
        <v>25</v>
      </c>
    </row>
    <row r="33" spans="1:15" x14ac:dyDescent="0.2">
      <c r="A33" t="s">
        <v>19</v>
      </c>
      <c r="B33" t="s">
        <v>20</v>
      </c>
      <c r="C33" t="s">
        <v>29</v>
      </c>
      <c r="E33">
        <v>9</v>
      </c>
      <c r="G33" t="s">
        <v>30</v>
      </c>
      <c r="H33" t="s">
        <v>74</v>
      </c>
      <c r="I33" s="1">
        <v>10</v>
      </c>
      <c r="J33" t="s">
        <v>186</v>
      </c>
      <c r="N33" t="s">
        <v>24</v>
      </c>
      <c r="O33" t="s">
        <v>45</v>
      </c>
    </row>
    <row r="34" spans="1:15" x14ac:dyDescent="0.2">
      <c r="A34" t="s">
        <v>19</v>
      </c>
      <c r="B34" t="s">
        <v>20</v>
      </c>
      <c r="C34" t="s">
        <v>29</v>
      </c>
      <c r="D34" t="s">
        <v>299</v>
      </c>
      <c r="E34">
        <v>9</v>
      </c>
      <c r="F34" t="s">
        <v>300</v>
      </c>
      <c r="I34" s="1">
        <v>25</v>
      </c>
      <c r="J34" t="s">
        <v>301</v>
      </c>
      <c r="K34" t="s">
        <v>182</v>
      </c>
      <c r="L34" t="s">
        <v>66</v>
      </c>
      <c r="M34" t="s">
        <v>302</v>
      </c>
      <c r="N34" t="s">
        <v>24</v>
      </c>
      <c r="O34" t="s">
        <v>25</v>
      </c>
    </row>
    <row r="35" spans="1:15" x14ac:dyDescent="0.2">
      <c r="A35" t="s">
        <v>19</v>
      </c>
      <c r="B35" t="s">
        <v>20</v>
      </c>
      <c r="C35" t="s">
        <v>29</v>
      </c>
      <c r="D35" t="s">
        <v>343</v>
      </c>
      <c r="E35">
        <v>9</v>
      </c>
      <c r="F35" t="s">
        <v>344</v>
      </c>
      <c r="I35" s="1">
        <v>100</v>
      </c>
      <c r="J35" t="s">
        <v>345</v>
      </c>
      <c r="K35" t="s">
        <v>65</v>
      </c>
      <c r="L35" t="s">
        <v>114</v>
      </c>
      <c r="M35" t="s">
        <v>346</v>
      </c>
      <c r="N35" t="s">
        <v>24</v>
      </c>
      <c r="O35" t="s">
        <v>25</v>
      </c>
    </row>
    <row r="36" spans="1:15" x14ac:dyDescent="0.2">
      <c r="A36" t="s">
        <v>19</v>
      </c>
      <c r="B36" t="s">
        <v>20</v>
      </c>
      <c r="C36" t="s">
        <v>29</v>
      </c>
      <c r="D36" t="s">
        <v>266</v>
      </c>
      <c r="E36">
        <v>10</v>
      </c>
      <c r="F36" t="s">
        <v>267</v>
      </c>
      <c r="I36" s="1">
        <v>75</v>
      </c>
      <c r="J36" t="s">
        <v>268</v>
      </c>
      <c r="K36" t="s">
        <v>269</v>
      </c>
      <c r="L36" t="s">
        <v>72</v>
      </c>
      <c r="M36" t="s">
        <v>270</v>
      </c>
      <c r="N36" t="s">
        <v>24</v>
      </c>
      <c r="O36" t="s">
        <v>25</v>
      </c>
    </row>
    <row r="37" spans="1:15" x14ac:dyDescent="0.2">
      <c r="A37" t="s">
        <v>19</v>
      </c>
      <c r="B37" t="s">
        <v>20</v>
      </c>
      <c r="C37" t="s">
        <v>29</v>
      </c>
      <c r="D37" t="s">
        <v>303</v>
      </c>
      <c r="E37">
        <v>10</v>
      </c>
      <c r="F37" t="s">
        <v>304</v>
      </c>
      <c r="I37" s="1">
        <v>25</v>
      </c>
      <c r="J37" t="s">
        <v>305</v>
      </c>
      <c r="K37" t="s">
        <v>240</v>
      </c>
      <c r="L37" t="s">
        <v>53</v>
      </c>
      <c r="M37" t="s">
        <v>306</v>
      </c>
      <c r="N37" t="s">
        <v>24</v>
      </c>
      <c r="O37" t="s">
        <v>25</v>
      </c>
    </row>
    <row r="38" spans="1:15" x14ac:dyDescent="0.2">
      <c r="A38" t="s">
        <v>19</v>
      </c>
      <c r="B38" t="s">
        <v>20</v>
      </c>
      <c r="C38" t="s">
        <v>29</v>
      </c>
      <c r="E38">
        <v>17</v>
      </c>
      <c r="G38" t="s">
        <v>30</v>
      </c>
      <c r="H38" t="s">
        <v>116</v>
      </c>
      <c r="I38" s="1">
        <v>200</v>
      </c>
      <c r="J38" t="s">
        <v>117</v>
      </c>
      <c r="N38" t="s">
        <v>24</v>
      </c>
      <c r="O38" t="s">
        <v>25</v>
      </c>
    </row>
    <row r="39" spans="1:15" x14ac:dyDescent="0.2">
      <c r="A39" t="s">
        <v>19</v>
      </c>
      <c r="B39" t="s">
        <v>20</v>
      </c>
      <c r="C39" t="s">
        <v>29</v>
      </c>
      <c r="E39">
        <v>17</v>
      </c>
      <c r="G39" t="s">
        <v>128</v>
      </c>
      <c r="H39" t="s">
        <v>129</v>
      </c>
      <c r="I39" s="1">
        <v>100</v>
      </c>
      <c r="J39" t="s">
        <v>130</v>
      </c>
      <c r="N39" t="s">
        <v>24</v>
      </c>
      <c r="O39" t="s">
        <v>25</v>
      </c>
    </row>
    <row r="40" spans="1:15" x14ac:dyDescent="0.2">
      <c r="A40" t="s">
        <v>19</v>
      </c>
      <c r="B40" t="s">
        <v>20</v>
      </c>
      <c r="C40" t="s">
        <v>29</v>
      </c>
      <c r="E40">
        <v>17</v>
      </c>
      <c r="G40" t="s">
        <v>30</v>
      </c>
      <c r="H40" t="s">
        <v>141</v>
      </c>
      <c r="I40" s="1">
        <v>100</v>
      </c>
      <c r="J40" t="s">
        <v>142</v>
      </c>
      <c r="N40" t="s">
        <v>24</v>
      </c>
      <c r="O40" t="s">
        <v>25</v>
      </c>
    </row>
    <row r="41" spans="1:15" x14ac:dyDescent="0.2">
      <c r="A41" t="s">
        <v>19</v>
      </c>
      <c r="B41" t="s">
        <v>20</v>
      </c>
      <c r="C41" t="s">
        <v>29</v>
      </c>
      <c r="E41">
        <v>17</v>
      </c>
      <c r="G41" t="s">
        <v>188</v>
      </c>
      <c r="H41" t="s">
        <v>189</v>
      </c>
      <c r="I41" s="1">
        <v>100</v>
      </c>
      <c r="J41" t="s">
        <v>190</v>
      </c>
      <c r="N41" t="s">
        <v>24</v>
      </c>
      <c r="O41" t="s">
        <v>25</v>
      </c>
    </row>
    <row r="42" spans="1:15" x14ac:dyDescent="0.2">
      <c r="A42" t="s">
        <v>19</v>
      </c>
      <c r="B42" t="s">
        <v>20</v>
      </c>
      <c r="C42" t="s">
        <v>29</v>
      </c>
      <c r="E42">
        <v>17</v>
      </c>
      <c r="G42" t="s">
        <v>283</v>
      </c>
      <c r="H42" t="s">
        <v>284</v>
      </c>
      <c r="I42" s="1">
        <v>70</v>
      </c>
      <c r="J42" t="s">
        <v>285</v>
      </c>
      <c r="N42" t="s">
        <v>24</v>
      </c>
      <c r="O42" t="s">
        <v>174</v>
      </c>
    </row>
    <row r="43" spans="1:15" x14ac:dyDescent="0.2">
      <c r="A43" t="s">
        <v>19</v>
      </c>
      <c r="B43" t="s">
        <v>20</v>
      </c>
      <c r="C43" t="s">
        <v>29</v>
      </c>
      <c r="E43">
        <v>17</v>
      </c>
      <c r="G43" t="s">
        <v>30</v>
      </c>
      <c r="H43" t="s">
        <v>307</v>
      </c>
      <c r="I43" s="1">
        <v>200</v>
      </c>
      <c r="J43" t="s">
        <v>308</v>
      </c>
      <c r="N43" t="s">
        <v>24</v>
      </c>
      <c r="O43" t="s">
        <v>25</v>
      </c>
    </row>
    <row r="44" spans="1:15" x14ac:dyDescent="0.2">
      <c r="A44" t="s">
        <v>19</v>
      </c>
      <c r="B44" t="s">
        <v>20</v>
      </c>
      <c r="C44" t="s">
        <v>29</v>
      </c>
      <c r="E44">
        <v>17</v>
      </c>
      <c r="G44" t="s">
        <v>321</v>
      </c>
      <c r="H44" t="s">
        <v>322</v>
      </c>
      <c r="I44" s="1">
        <v>100</v>
      </c>
      <c r="N44" t="s">
        <v>24</v>
      </c>
      <c r="O44" t="s">
        <v>25</v>
      </c>
    </row>
    <row r="45" spans="1:15" x14ac:dyDescent="0.2">
      <c r="A45" t="s">
        <v>19</v>
      </c>
      <c r="B45" t="s">
        <v>20</v>
      </c>
      <c r="C45" t="s">
        <v>29</v>
      </c>
      <c r="E45">
        <v>17</v>
      </c>
      <c r="G45" t="s">
        <v>323</v>
      </c>
      <c r="H45" t="s">
        <v>324</v>
      </c>
      <c r="I45" s="1">
        <v>100</v>
      </c>
      <c r="J45" t="s">
        <v>325</v>
      </c>
      <c r="N45" t="s">
        <v>24</v>
      </c>
      <c r="O45" t="s">
        <v>25</v>
      </c>
    </row>
    <row r="46" spans="1:15" x14ac:dyDescent="0.2">
      <c r="A46" t="s">
        <v>19</v>
      </c>
      <c r="B46" t="s">
        <v>20</v>
      </c>
      <c r="C46" t="s">
        <v>29</v>
      </c>
      <c r="D46" t="s">
        <v>358</v>
      </c>
      <c r="E46">
        <v>17</v>
      </c>
      <c r="F46" t="s">
        <v>359</v>
      </c>
      <c r="I46" s="1">
        <v>25</v>
      </c>
      <c r="J46" t="s">
        <v>360</v>
      </c>
      <c r="K46" t="s">
        <v>148</v>
      </c>
      <c r="L46" t="s">
        <v>89</v>
      </c>
      <c r="M46" t="s">
        <v>361</v>
      </c>
      <c r="N46" t="s">
        <v>24</v>
      </c>
      <c r="O46" t="s">
        <v>25</v>
      </c>
    </row>
    <row r="47" spans="1:15" x14ac:dyDescent="0.2">
      <c r="A47" t="s">
        <v>19</v>
      </c>
      <c r="B47" t="s">
        <v>20</v>
      </c>
      <c r="C47" t="s">
        <v>29</v>
      </c>
      <c r="D47" t="s">
        <v>358</v>
      </c>
      <c r="E47">
        <v>17</v>
      </c>
      <c r="F47" t="s">
        <v>411</v>
      </c>
      <c r="I47" s="1">
        <v>50</v>
      </c>
      <c r="J47" t="s">
        <v>412</v>
      </c>
      <c r="K47" t="s">
        <v>182</v>
      </c>
      <c r="L47" t="s">
        <v>122</v>
      </c>
      <c r="M47" t="s">
        <v>413</v>
      </c>
      <c r="N47" t="s">
        <v>24</v>
      </c>
      <c r="O47" t="s">
        <v>174</v>
      </c>
    </row>
    <row r="48" spans="1:15" x14ac:dyDescent="0.2">
      <c r="A48" t="s">
        <v>19</v>
      </c>
      <c r="B48" t="s">
        <v>20</v>
      </c>
      <c r="C48" t="s">
        <v>29</v>
      </c>
      <c r="D48" t="s">
        <v>422</v>
      </c>
      <c r="E48">
        <v>17</v>
      </c>
      <c r="F48" t="s">
        <v>423</v>
      </c>
      <c r="I48" s="1">
        <v>45</v>
      </c>
      <c r="J48" t="s">
        <v>424</v>
      </c>
      <c r="K48" t="s">
        <v>425</v>
      </c>
      <c r="L48" t="s">
        <v>72</v>
      </c>
      <c r="M48" t="s">
        <v>426</v>
      </c>
      <c r="N48" t="s">
        <v>24</v>
      </c>
      <c r="O48" t="s">
        <v>25</v>
      </c>
    </row>
    <row r="49" spans="1:15" x14ac:dyDescent="0.2">
      <c r="A49" t="s">
        <v>19</v>
      </c>
      <c r="B49" t="s">
        <v>20</v>
      </c>
      <c r="C49" t="s">
        <v>29</v>
      </c>
      <c r="D49" t="s">
        <v>427</v>
      </c>
      <c r="E49">
        <v>17</v>
      </c>
      <c r="F49" t="s">
        <v>428</v>
      </c>
      <c r="I49" s="1">
        <v>45</v>
      </c>
      <c r="J49" t="s">
        <v>429</v>
      </c>
      <c r="K49" t="s">
        <v>58</v>
      </c>
      <c r="L49" t="s">
        <v>89</v>
      </c>
      <c r="M49" t="s">
        <v>430</v>
      </c>
      <c r="N49" t="s">
        <v>24</v>
      </c>
      <c r="O49" t="s">
        <v>25</v>
      </c>
    </row>
    <row r="50" spans="1:15" x14ac:dyDescent="0.2">
      <c r="A50" t="s">
        <v>19</v>
      </c>
      <c r="B50" t="s">
        <v>20</v>
      </c>
      <c r="C50" t="s">
        <v>29</v>
      </c>
      <c r="D50" t="s">
        <v>457</v>
      </c>
      <c r="E50">
        <v>17</v>
      </c>
      <c r="F50" t="s">
        <v>458</v>
      </c>
      <c r="I50" s="1">
        <v>45</v>
      </c>
      <c r="J50" t="s">
        <v>459</v>
      </c>
      <c r="K50" t="s">
        <v>240</v>
      </c>
      <c r="L50" t="s">
        <v>72</v>
      </c>
      <c r="M50" t="s">
        <v>460</v>
      </c>
      <c r="N50" t="s">
        <v>24</v>
      </c>
      <c r="O50" t="s">
        <v>25</v>
      </c>
    </row>
    <row r="51" spans="1:15" x14ac:dyDescent="0.2">
      <c r="A51" t="s">
        <v>19</v>
      </c>
      <c r="B51" t="s">
        <v>20</v>
      </c>
      <c r="C51" t="s">
        <v>29</v>
      </c>
      <c r="E51">
        <v>17</v>
      </c>
      <c r="G51" t="s">
        <v>483</v>
      </c>
      <c r="H51" t="s">
        <v>484</v>
      </c>
      <c r="I51" s="1">
        <v>100</v>
      </c>
      <c r="J51" t="s">
        <v>485</v>
      </c>
      <c r="N51" t="s">
        <v>24</v>
      </c>
      <c r="O51" t="s">
        <v>25</v>
      </c>
    </row>
    <row r="52" spans="1:15" x14ac:dyDescent="0.2">
      <c r="A52" t="s">
        <v>19</v>
      </c>
      <c r="B52" t="s">
        <v>20</v>
      </c>
      <c r="C52" t="s">
        <v>29</v>
      </c>
      <c r="D52" t="s">
        <v>153</v>
      </c>
      <c r="E52">
        <v>19</v>
      </c>
      <c r="F52" t="s">
        <v>154</v>
      </c>
      <c r="I52" s="1">
        <v>25</v>
      </c>
      <c r="J52" t="s">
        <v>155</v>
      </c>
      <c r="K52" t="s">
        <v>156</v>
      </c>
      <c r="L52" t="s">
        <v>53</v>
      </c>
      <c r="M52" t="s">
        <v>157</v>
      </c>
      <c r="N52" t="s">
        <v>24</v>
      </c>
      <c r="O52" t="s">
        <v>45</v>
      </c>
    </row>
    <row r="53" spans="1:15" x14ac:dyDescent="0.2">
      <c r="A53" t="s">
        <v>19</v>
      </c>
      <c r="B53" t="s">
        <v>20</v>
      </c>
      <c r="C53" t="s">
        <v>29</v>
      </c>
      <c r="E53">
        <v>19</v>
      </c>
      <c r="G53" t="s">
        <v>223</v>
      </c>
      <c r="H53" t="s">
        <v>224</v>
      </c>
      <c r="I53" s="1">
        <v>63</v>
      </c>
      <c r="J53" t="s">
        <v>225</v>
      </c>
      <c r="N53" t="s">
        <v>24</v>
      </c>
      <c r="O53" t="s">
        <v>25</v>
      </c>
    </row>
    <row r="54" spans="1:15" x14ac:dyDescent="0.2">
      <c r="A54" t="s">
        <v>19</v>
      </c>
      <c r="B54" t="s">
        <v>20</v>
      </c>
      <c r="C54" t="s">
        <v>29</v>
      </c>
      <c r="E54">
        <v>19</v>
      </c>
      <c r="G54" t="s">
        <v>271</v>
      </c>
      <c r="H54" t="s">
        <v>272</v>
      </c>
      <c r="I54" s="1">
        <v>100</v>
      </c>
      <c r="J54" t="s">
        <v>273</v>
      </c>
      <c r="N54" t="s">
        <v>24</v>
      </c>
      <c r="O54" t="s">
        <v>25</v>
      </c>
    </row>
    <row r="55" spans="1:15" x14ac:dyDescent="0.2">
      <c r="A55" t="s">
        <v>19</v>
      </c>
      <c r="B55" t="s">
        <v>20</v>
      </c>
      <c r="C55" t="s">
        <v>29</v>
      </c>
      <c r="E55">
        <v>19</v>
      </c>
      <c r="G55" t="s">
        <v>30</v>
      </c>
      <c r="H55" t="s">
        <v>337</v>
      </c>
      <c r="I55" s="1">
        <v>100</v>
      </c>
      <c r="J55" t="s">
        <v>338</v>
      </c>
      <c r="N55" t="s">
        <v>24</v>
      </c>
      <c r="O55" t="s">
        <v>25</v>
      </c>
    </row>
    <row r="56" spans="1:15" x14ac:dyDescent="0.2">
      <c r="A56" t="s">
        <v>19</v>
      </c>
      <c r="B56" t="s">
        <v>20</v>
      </c>
      <c r="C56" t="s">
        <v>29</v>
      </c>
      <c r="E56">
        <v>19</v>
      </c>
      <c r="G56" t="s">
        <v>30</v>
      </c>
      <c r="H56" t="s">
        <v>351</v>
      </c>
      <c r="I56" s="1">
        <v>100</v>
      </c>
      <c r="J56" t="s">
        <v>352</v>
      </c>
      <c r="N56" t="s">
        <v>24</v>
      </c>
      <c r="O56" t="s">
        <v>25</v>
      </c>
    </row>
    <row r="57" spans="1:15" x14ac:dyDescent="0.2">
      <c r="A57" t="s">
        <v>19</v>
      </c>
      <c r="B57" t="s">
        <v>20</v>
      </c>
      <c r="C57" t="s">
        <v>29</v>
      </c>
      <c r="E57">
        <v>19</v>
      </c>
      <c r="G57" t="s">
        <v>30</v>
      </c>
      <c r="H57" t="s">
        <v>386</v>
      </c>
      <c r="I57" s="1">
        <v>100</v>
      </c>
      <c r="J57" t="s">
        <v>387</v>
      </c>
      <c r="N57" t="s">
        <v>24</v>
      </c>
      <c r="O57" t="s">
        <v>25</v>
      </c>
    </row>
    <row r="58" spans="1:15" x14ac:dyDescent="0.2">
      <c r="A58" t="s">
        <v>19</v>
      </c>
      <c r="B58" t="s">
        <v>20</v>
      </c>
      <c r="C58" t="s">
        <v>29</v>
      </c>
      <c r="E58">
        <v>19</v>
      </c>
      <c r="G58" t="s">
        <v>30</v>
      </c>
      <c r="H58" t="s">
        <v>405</v>
      </c>
      <c r="I58" s="1">
        <v>25</v>
      </c>
      <c r="J58" t="s">
        <v>406</v>
      </c>
      <c r="N58" t="s">
        <v>24</v>
      </c>
      <c r="O58" t="s">
        <v>45</v>
      </c>
    </row>
    <row r="59" spans="1:15" x14ac:dyDescent="0.2">
      <c r="A59" t="s">
        <v>19</v>
      </c>
      <c r="B59" t="s">
        <v>20</v>
      </c>
      <c r="C59" t="s">
        <v>29</v>
      </c>
      <c r="D59" t="s">
        <v>500</v>
      </c>
      <c r="E59">
        <v>19</v>
      </c>
      <c r="F59" t="s">
        <v>501</v>
      </c>
      <c r="I59" s="1">
        <v>25</v>
      </c>
      <c r="J59" t="s">
        <v>502</v>
      </c>
      <c r="K59" t="s">
        <v>182</v>
      </c>
      <c r="L59" t="s">
        <v>290</v>
      </c>
      <c r="M59" t="s">
        <v>503</v>
      </c>
      <c r="N59" t="s">
        <v>24</v>
      </c>
      <c r="O59" t="s">
        <v>45</v>
      </c>
    </row>
    <row r="60" spans="1:15" x14ac:dyDescent="0.2">
      <c r="A60" t="s">
        <v>19</v>
      </c>
      <c r="B60" t="s">
        <v>20</v>
      </c>
      <c r="C60" t="s">
        <v>286</v>
      </c>
      <c r="D60" t="s">
        <v>287</v>
      </c>
      <c r="E60">
        <v>20</v>
      </c>
      <c r="F60" t="s">
        <v>288</v>
      </c>
      <c r="I60" s="1">
        <v>10</v>
      </c>
      <c r="J60" t="s">
        <v>289</v>
      </c>
      <c r="K60" t="s">
        <v>121</v>
      </c>
      <c r="L60" t="s">
        <v>290</v>
      </c>
      <c r="M60" t="s">
        <v>291</v>
      </c>
      <c r="N60" t="s">
        <v>24</v>
      </c>
      <c r="O60" t="s">
        <v>45</v>
      </c>
    </row>
    <row r="61" spans="1:15" x14ac:dyDescent="0.2">
      <c r="A61" t="s">
        <v>19</v>
      </c>
      <c r="B61" t="s">
        <v>20</v>
      </c>
      <c r="C61" t="s">
        <v>286</v>
      </c>
      <c r="E61">
        <v>20</v>
      </c>
      <c r="G61" t="s">
        <v>292</v>
      </c>
      <c r="H61" t="s">
        <v>293</v>
      </c>
      <c r="I61" s="1">
        <v>63</v>
      </c>
      <c r="J61" t="s">
        <v>294</v>
      </c>
      <c r="N61" t="s">
        <v>24</v>
      </c>
      <c r="O61" t="s">
        <v>25</v>
      </c>
    </row>
    <row r="62" spans="1:15" x14ac:dyDescent="0.2">
      <c r="A62" t="s">
        <v>19</v>
      </c>
      <c r="B62" t="s">
        <v>20</v>
      </c>
      <c r="C62" t="s">
        <v>286</v>
      </c>
      <c r="E62">
        <v>20</v>
      </c>
      <c r="G62" t="s">
        <v>326</v>
      </c>
      <c r="H62" t="s">
        <v>327</v>
      </c>
      <c r="I62" s="1">
        <v>25</v>
      </c>
      <c r="J62" t="s">
        <v>328</v>
      </c>
      <c r="N62" t="s">
        <v>24</v>
      </c>
      <c r="O62" t="s">
        <v>45</v>
      </c>
    </row>
    <row r="63" spans="1:15" x14ac:dyDescent="0.2">
      <c r="A63" t="s">
        <v>19</v>
      </c>
      <c r="B63" t="s">
        <v>20</v>
      </c>
      <c r="C63" t="s">
        <v>286</v>
      </c>
      <c r="D63" t="s">
        <v>449</v>
      </c>
      <c r="E63">
        <v>20</v>
      </c>
      <c r="F63" t="s">
        <v>450</v>
      </c>
      <c r="I63" s="1">
        <v>10</v>
      </c>
      <c r="J63" t="s">
        <v>451</v>
      </c>
      <c r="K63" t="s">
        <v>121</v>
      </c>
      <c r="L63" t="s">
        <v>122</v>
      </c>
      <c r="M63" t="s">
        <v>452</v>
      </c>
      <c r="N63" t="s">
        <v>24</v>
      </c>
      <c r="O63" t="s">
        <v>45</v>
      </c>
    </row>
    <row r="64" spans="1:15" x14ac:dyDescent="0.2">
      <c r="A64" t="s">
        <v>19</v>
      </c>
      <c r="B64" t="s">
        <v>20</v>
      </c>
      <c r="C64" t="s">
        <v>29</v>
      </c>
      <c r="E64">
        <v>21</v>
      </c>
      <c r="G64" t="s">
        <v>100</v>
      </c>
      <c r="H64" t="s">
        <v>101</v>
      </c>
      <c r="I64" s="1">
        <v>100</v>
      </c>
      <c r="J64" t="s">
        <v>102</v>
      </c>
      <c r="N64" t="s">
        <v>24</v>
      </c>
      <c r="O64" t="s">
        <v>25</v>
      </c>
    </row>
    <row r="65" spans="1:16" x14ac:dyDescent="0.2">
      <c r="A65" t="s">
        <v>19</v>
      </c>
      <c r="B65" t="s">
        <v>20</v>
      </c>
      <c r="C65" t="s">
        <v>29</v>
      </c>
      <c r="E65">
        <v>21</v>
      </c>
      <c r="G65" t="s">
        <v>30</v>
      </c>
      <c r="H65" t="s">
        <v>143</v>
      </c>
      <c r="I65" s="1">
        <v>63</v>
      </c>
      <c r="J65" t="s">
        <v>144</v>
      </c>
      <c r="N65" t="s">
        <v>24</v>
      </c>
      <c r="O65" t="s">
        <v>25</v>
      </c>
    </row>
    <row r="66" spans="1:16" x14ac:dyDescent="0.2">
      <c r="A66" t="s">
        <v>19</v>
      </c>
      <c r="B66" t="s">
        <v>20</v>
      </c>
      <c r="C66" t="s">
        <v>29</v>
      </c>
      <c r="D66" t="s">
        <v>237</v>
      </c>
      <c r="E66">
        <v>21</v>
      </c>
      <c r="F66" t="s">
        <v>238</v>
      </c>
      <c r="I66" s="1">
        <v>63</v>
      </c>
      <c r="J66" t="s">
        <v>239</v>
      </c>
      <c r="K66" t="s">
        <v>240</v>
      </c>
      <c r="L66" t="s">
        <v>66</v>
      </c>
      <c r="M66" t="s">
        <v>241</v>
      </c>
      <c r="N66" t="s">
        <v>24</v>
      </c>
      <c r="O66" t="s">
        <v>25</v>
      </c>
    </row>
    <row r="67" spans="1:16" x14ac:dyDescent="0.2">
      <c r="A67" t="s">
        <v>19</v>
      </c>
      <c r="B67" t="s">
        <v>20</v>
      </c>
      <c r="C67" t="s">
        <v>29</v>
      </c>
      <c r="E67">
        <v>21</v>
      </c>
      <c r="G67" t="s">
        <v>334</v>
      </c>
      <c r="H67" t="s">
        <v>335</v>
      </c>
      <c r="I67" s="1">
        <v>100</v>
      </c>
      <c r="J67" t="s">
        <v>336</v>
      </c>
      <c r="N67" t="s">
        <v>24</v>
      </c>
      <c r="O67" t="s">
        <v>25</v>
      </c>
    </row>
    <row r="68" spans="1:16" x14ac:dyDescent="0.2">
      <c r="A68" t="s">
        <v>19</v>
      </c>
      <c r="B68" t="s">
        <v>20</v>
      </c>
      <c r="C68" t="s">
        <v>29</v>
      </c>
      <c r="E68">
        <v>21</v>
      </c>
      <c r="G68" t="s">
        <v>373</v>
      </c>
      <c r="H68" t="s">
        <v>374</v>
      </c>
      <c r="I68" s="1">
        <v>63</v>
      </c>
      <c r="J68" t="s">
        <v>375</v>
      </c>
      <c r="N68" t="s">
        <v>24</v>
      </c>
      <c r="O68" t="s">
        <v>25</v>
      </c>
    </row>
    <row r="69" spans="1:16" x14ac:dyDescent="0.2">
      <c r="A69" t="s">
        <v>19</v>
      </c>
      <c r="B69" t="s">
        <v>20</v>
      </c>
      <c r="C69" t="s">
        <v>29</v>
      </c>
      <c r="D69" t="s">
        <v>435</v>
      </c>
      <c r="E69">
        <v>21</v>
      </c>
      <c r="F69" t="s">
        <v>436</v>
      </c>
      <c r="I69" s="1">
        <v>300</v>
      </c>
      <c r="J69" t="s">
        <v>437</v>
      </c>
      <c r="K69" t="s">
        <v>438</v>
      </c>
      <c r="L69" t="s">
        <v>37</v>
      </c>
      <c r="M69" t="s">
        <v>439</v>
      </c>
      <c r="N69" t="s">
        <v>440</v>
      </c>
      <c r="O69" t="s">
        <v>25</v>
      </c>
    </row>
    <row r="70" spans="1:16" x14ac:dyDescent="0.2">
      <c r="A70" t="s">
        <v>19</v>
      </c>
      <c r="B70" t="s">
        <v>20</v>
      </c>
      <c r="C70" t="s">
        <v>29</v>
      </c>
      <c r="E70">
        <v>21</v>
      </c>
      <c r="G70" t="s">
        <v>477</v>
      </c>
      <c r="H70" t="s">
        <v>478</v>
      </c>
      <c r="I70" s="1">
        <v>100</v>
      </c>
      <c r="J70" t="s">
        <v>479</v>
      </c>
      <c r="N70" t="s">
        <v>24</v>
      </c>
      <c r="O70" t="s">
        <v>25</v>
      </c>
    </row>
    <row r="71" spans="1:16" x14ac:dyDescent="0.2">
      <c r="A71" t="s">
        <v>19</v>
      </c>
      <c r="B71" t="s">
        <v>20</v>
      </c>
      <c r="C71" t="s">
        <v>29</v>
      </c>
      <c r="D71" t="s">
        <v>486</v>
      </c>
      <c r="E71">
        <v>21</v>
      </c>
      <c r="F71" t="s">
        <v>487</v>
      </c>
      <c r="I71" s="1">
        <v>100</v>
      </c>
      <c r="J71" t="s">
        <v>488</v>
      </c>
      <c r="K71" t="s">
        <v>36</v>
      </c>
      <c r="L71" t="s">
        <v>37</v>
      </c>
      <c r="M71" t="s">
        <v>489</v>
      </c>
      <c r="N71" t="s">
        <v>24</v>
      </c>
      <c r="O71" t="s">
        <v>25</v>
      </c>
    </row>
    <row r="72" spans="1:16" x14ac:dyDescent="0.2">
      <c r="A72" t="s">
        <v>19</v>
      </c>
      <c r="B72" t="s">
        <v>20</v>
      </c>
      <c r="C72" t="s">
        <v>46</v>
      </c>
      <c r="D72" t="s">
        <v>55</v>
      </c>
      <c r="E72">
        <v>22</v>
      </c>
      <c r="F72" t="s">
        <v>56</v>
      </c>
      <c r="I72" s="1">
        <v>45</v>
      </c>
      <c r="J72" t="s">
        <v>57</v>
      </c>
      <c r="K72" t="s">
        <v>58</v>
      </c>
      <c r="L72" t="s">
        <v>59</v>
      </c>
      <c r="M72" t="s">
        <v>60</v>
      </c>
      <c r="N72" t="s">
        <v>24</v>
      </c>
      <c r="O72" t="s">
        <v>25</v>
      </c>
    </row>
    <row r="73" spans="1:16" x14ac:dyDescent="0.2">
      <c r="A73" t="s">
        <v>19</v>
      </c>
      <c r="B73" t="s">
        <v>20</v>
      </c>
      <c r="C73" t="s">
        <v>46</v>
      </c>
      <c r="D73" t="s">
        <v>86</v>
      </c>
      <c r="E73">
        <v>22</v>
      </c>
      <c r="F73" t="s">
        <v>87</v>
      </c>
      <c r="I73" s="1">
        <v>100</v>
      </c>
      <c r="J73" t="s">
        <v>88</v>
      </c>
      <c r="K73" t="s">
        <v>65</v>
      </c>
      <c r="L73" t="s">
        <v>89</v>
      </c>
      <c r="M73" t="s">
        <v>90</v>
      </c>
      <c r="N73" t="s">
        <v>24</v>
      </c>
      <c r="O73" t="s">
        <v>25</v>
      </c>
    </row>
    <row r="74" spans="1:16" x14ac:dyDescent="0.2">
      <c r="A74" t="s">
        <v>19</v>
      </c>
      <c r="B74" t="s">
        <v>20</v>
      </c>
      <c r="C74" t="s">
        <v>131</v>
      </c>
      <c r="D74" t="s">
        <v>132</v>
      </c>
      <c r="E74">
        <v>23</v>
      </c>
      <c r="F74" t="s">
        <v>133</v>
      </c>
      <c r="I74" s="1">
        <v>45</v>
      </c>
      <c r="L74" t="s">
        <v>37</v>
      </c>
      <c r="M74" t="s">
        <v>134</v>
      </c>
      <c r="N74" t="s">
        <v>24</v>
      </c>
      <c r="O74" t="s">
        <v>25</v>
      </c>
      <c r="P74" t="s">
        <v>135</v>
      </c>
    </row>
    <row r="75" spans="1:16" x14ac:dyDescent="0.2">
      <c r="A75" t="s">
        <v>19</v>
      </c>
      <c r="B75" t="s">
        <v>20</v>
      </c>
      <c r="C75" t="s">
        <v>131</v>
      </c>
      <c r="E75">
        <v>24</v>
      </c>
      <c r="G75" t="s">
        <v>191</v>
      </c>
      <c r="H75" t="s">
        <v>192</v>
      </c>
      <c r="I75" s="1">
        <v>25</v>
      </c>
      <c r="J75" t="s">
        <v>193</v>
      </c>
      <c r="N75" t="s">
        <v>24</v>
      </c>
      <c r="O75" t="s">
        <v>174</v>
      </c>
    </row>
    <row r="76" spans="1:16" x14ac:dyDescent="0.2">
      <c r="A76" t="s">
        <v>19</v>
      </c>
      <c r="B76" t="s">
        <v>20</v>
      </c>
      <c r="C76" t="s">
        <v>131</v>
      </c>
      <c r="E76">
        <v>24</v>
      </c>
      <c r="G76" t="s">
        <v>229</v>
      </c>
      <c r="H76" t="s">
        <v>230</v>
      </c>
      <c r="I76" s="1">
        <v>25</v>
      </c>
      <c r="J76" t="s">
        <v>231</v>
      </c>
      <c r="N76" t="s">
        <v>24</v>
      </c>
      <c r="O76" t="s">
        <v>174</v>
      </c>
    </row>
    <row r="77" spans="1:16" x14ac:dyDescent="0.2">
      <c r="A77" t="s">
        <v>19</v>
      </c>
      <c r="B77" t="s">
        <v>20</v>
      </c>
      <c r="C77" t="s">
        <v>26</v>
      </c>
      <c r="E77">
        <v>25</v>
      </c>
      <c r="H77" t="s">
        <v>221</v>
      </c>
      <c r="I77" s="1">
        <v>100</v>
      </c>
      <c r="J77" t="s">
        <v>222</v>
      </c>
      <c r="N77" t="s">
        <v>24</v>
      </c>
      <c r="O77" t="s">
        <v>25</v>
      </c>
    </row>
    <row r="78" spans="1:16" x14ac:dyDescent="0.2">
      <c r="A78" t="s">
        <v>19</v>
      </c>
      <c r="B78" t="s">
        <v>20</v>
      </c>
      <c r="C78" t="s">
        <v>46</v>
      </c>
      <c r="D78" t="s">
        <v>382</v>
      </c>
      <c r="E78">
        <v>25</v>
      </c>
      <c r="F78" t="s">
        <v>383</v>
      </c>
      <c r="I78" s="1">
        <v>150</v>
      </c>
      <c r="J78" t="s">
        <v>384</v>
      </c>
      <c r="K78" t="s">
        <v>58</v>
      </c>
      <c r="L78" t="s">
        <v>66</v>
      </c>
      <c r="M78" t="s">
        <v>385</v>
      </c>
      <c r="N78" t="s">
        <v>24</v>
      </c>
      <c r="O78" t="s">
        <v>25</v>
      </c>
    </row>
    <row r="79" spans="1:16" x14ac:dyDescent="0.2">
      <c r="A79" t="s">
        <v>19</v>
      </c>
      <c r="B79" t="s">
        <v>20</v>
      </c>
      <c r="C79" t="s">
        <v>21</v>
      </c>
      <c r="E79">
        <v>25</v>
      </c>
      <c r="H79" t="s">
        <v>416</v>
      </c>
      <c r="I79" s="1">
        <v>100</v>
      </c>
      <c r="J79" t="s">
        <v>417</v>
      </c>
      <c r="N79" t="s">
        <v>24</v>
      </c>
      <c r="O79" t="s">
        <v>25</v>
      </c>
    </row>
    <row r="80" spans="1:16" x14ac:dyDescent="0.2">
      <c r="A80" t="s">
        <v>19</v>
      </c>
      <c r="B80" t="s">
        <v>20</v>
      </c>
      <c r="C80" t="s">
        <v>21</v>
      </c>
      <c r="E80">
        <v>26</v>
      </c>
      <c r="G80" t="s">
        <v>207</v>
      </c>
      <c r="H80" t="s">
        <v>208</v>
      </c>
      <c r="I80" s="1">
        <v>100</v>
      </c>
      <c r="J80" t="s">
        <v>209</v>
      </c>
      <c r="N80" t="s">
        <v>24</v>
      </c>
      <c r="O80" t="s">
        <v>25</v>
      </c>
    </row>
    <row r="81" spans="1:16" x14ac:dyDescent="0.2">
      <c r="A81" t="s">
        <v>19</v>
      </c>
      <c r="B81" t="s">
        <v>20</v>
      </c>
      <c r="C81" t="s">
        <v>131</v>
      </c>
      <c r="D81" t="s">
        <v>399</v>
      </c>
      <c r="E81">
        <v>26</v>
      </c>
      <c r="F81" t="s">
        <v>400</v>
      </c>
      <c r="I81" s="1">
        <v>100</v>
      </c>
      <c r="L81" t="s">
        <v>379</v>
      </c>
      <c r="M81" t="s">
        <v>401</v>
      </c>
      <c r="N81" t="s">
        <v>24</v>
      </c>
      <c r="O81" t="s">
        <v>25</v>
      </c>
      <c r="P81" t="s">
        <v>402</v>
      </c>
    </row>
    <row r="82" spans="1:16" x14ac:dyDescent="0.2">
      <c r="A82" t="s">
        <v>19</v>
      </c>
      <c r="B82" t="s">
        <v>20</v>
      </c>
      <c r="C82" t="s">
        <v>91</v>
      </c>
      <c r="E82">
        <v>26</v>
      </c>
      <c r="G82" t="s">
        <v>30</v>
      </c>
      <c r="H82" t="s">
        <v>414</v>
      </c>
      <c r="I82" s="1">
        <v>100</v>
      </c>
      <c r="J82" t="s">
        <v>415</v>
      </c>
      <c r="N82" t="s">
        <v>24</v>
      </c>
      <c r="O82" t="s">
        <v>25</v>
      </c>
    </row>
    <row r="83" spans="1:16" x14ac:dyDescent="0.2">
      <c r="A83" t="s">
        <v>19</v>
      </c>
      <c r="B83" t="s">
        <v>20</v>
      </c>
      <c r="C83" t="s">
        <v>21</v>
      </c>
      <c r="E83">
        <v>26</v>
      </c>
      <c r="H83" t="s">
        <v>490</v>
      </c>
      <c r="I83" s="1">
        <v>100</v>
      </c>
      <c r="J83" t="s">
        <v>491</v>
      </c>
      <c r="N83" t="s">
        <v>24</v>
      </c>
      <c r="O83" t="s">
        <v>25</v>
      </c>
    </row>
    <row r="84" spans="1:16" x14ac:dyDescent="0.2">
      <c r="A84" t="s">
        <v>19</v>
      </c>
      <c r="B84" t="s">
        <v>20</v>
      </c>
      <c r="C84" t="s">
        <v>49</v>
      </c>
      <c r="D84" t="s">
        <v>50</v>
      </c>
      <c r="E84">
        <v>27</v>
      </c>
      <c r="F84" t="s">
        <v>51</v>
      </c>
      <c r="I84" s="1">
        <v>45</v>
      </c>
      <c r="J84" t="s">
        <v>52</v>
      </c>
      <c r="K84" t="s">
        <v>42</v>
      </c>
      <c r="L84" t="s">
        <v>53</v>
      </c>
      <c r="M84" t="s">
        <v>54</v>
      </c>
      <c r="N84" t="s">
        <v>24</v>
      </c>
      <c r="O84" t="s">
        <v>25</v>
      </c>
    </row>
    <row r="85" spans="1:16" x14ac:dyDescent="0.2">
      <c r="A85" t="s">
        <v>19</v>
      </c>
      <c r="B85" t="s">
        <v>20</v>
      </c>
      <c r="C85" t="s">
        <v>49</v>
      </c>
      <c r="D85" t="s">
        <v>145</v>
      </c>
      <c r="E85">
        <v>28</v>
      </c>
      <c r="F85" t="s">
        <v>146</v>
      </c>
      <c r="I85" s="1">
        <v>25</v>
      </c>
      <c r="J85" t="s">
        <v>147</v>
      </c>
      <c r="K85" t="s">
        <v>148</v>
      </c>
      <c r="L85" t="s">
        <v>122</v>
      </c>
      <c r="M85" t="s">
        <v>149</v>
      </c>
      <c r="N85" t="s">
        <v>24</v>
      </c>
      <c r="O85" t="s">
        <v>25</v>
      </c>
    </row>
    <row r="86" spans="1:16" x14ac:dyDescent="0.2">
      <c r="A86" t="s">
        <v>19</v>
      </c>
      <c r="B86" t="s">
        <v>20</v>
      </c>
      <c r="C86" t="s">
        <v>29</v>
      </c>
      <c r="D86" t="s">
        <v>198</v>
      </c>
      <c r="E86">
        <v>29</v>
      </c>
      <c r="F86" t="s">
        <v>199</v>
      </c>
      <c r="I86" s="1">
        <v>25</v>
      </c>
      <c r="J86" t="s">
        <v>200</v>
      </c>
      <c r="K86" t="s">
        <v>148</v>
      </c>
      <c r="L86" t="s">
        <v>53</v>
      </c>
      <c r="M86" t="s">
        <v>201</v>
      </c>
      <c r="N86" t="s">
        <v>24</v>
      </c>
      <c r="O86" t="s">
        <v>174</v>
      </c>
    </row>
    <row r="87" spans="1:16" x14ac:dyDescent="0.2">
      <c r="A87" t="s">
        <v>19</v>
      </c>
      <c r="B87" t="s">
        <v>20</v>
      </c>
      <c r="C87" t="s">
        <v>29</v>
      </c>
      <c r="D87" t="s">
        <v>242</v>
      </c>
      <c r="E87">
        <v>29</v>
      </c>
      <c r="F87" t="s">
        <v>243</v>
      </c>
      <c r="I87" s="1">
        <v>15</v>
      </c>
      <c r="J87" t="s">
        <v>244</v>
      </c>
      <c r="K87" t="s">
        <v>58</v>
      </c>
      <c r="L87" t="s">
        <v>72</v>
      </c>
      <c r="M87" t="s">
        <v>245</v>
      </c>
      <c r="N87" t="s">
        <v>24</v>
      </c>
      <c r="O87" t="s">
        <v>45</v>
      </c>
    </row>
    <row r="88" spans="1:16" x14ac:dyDescent="0.2">
      <c r="A88" t="s">
        <v>19</v>
      </c>
      <c r="B88" t="s">
        <v>20</v>
      </c>
      <c r="C88" t="s">
        <v>29</v>
      </c>
      <c r="E88">
        <v>29</v>
      </c>
      <c r="G88" t="s">
        <v>30</v>
      </c>
      <c r="H88" t="s">
        <v>74</v>
      </c>
      <c r="I88" s="1">
        <v>25</v>
      </c>
      <c r="J88" t="s">
        <v>499</v>
      </c>
      <c r="N88" t="s">
        <v>24</v>
      </c>
      <c r="O88" t="s">
        <v>45</v>
      </c>
    </row>
    <row r="89" spans="1:16" x14ac:dyDescent="0.2">
      <c r="A89" t="s">
        <v>19</v>
      </c>
      <c r="B89" t="s">
        <v>20</v>
      </c>
      <c r="C89" t="s">
        <v>29</v>
      </c>
      <c r="D89" t="s">
        <v>232</v>
      </c>
      <c r="E89">
        <v>30</v>
      </c>
      <c r="F89" t="s">
        <v>233</v>
      </c>
      <c r="I89" s="1">
        <v>225</v>
      </c>
      <c r="J89" t="s">
        <v>234</v>
      </c>
      <c r="K89" t="s">
        <v>235</v>
      </c>
      <c r="L89" t="s">
        <v>114</v>
      </c>
      <c r="M89" t="s">
        <v>236</v>
      </c>
      <c r="N89" t="s">
        <v>24</v>
      </c>
      <c r="O89" t="s">
        <v>25</v>
      </c>
    </row>
    <row r="90" spans="1:16" x14ac:dyDescent="0.2">
      <c r="A90" t="s">
        <v>19</v>
      </c>
      <c r="B90" t="s">
        <v>20</v>
      </c>
      <c r="C90" t="s">
        <v>29</v>
      </c>
      <c r="E90">
        <v>31</v>
      </c>
      <c r="G90" t="s">
        <v>30</v>
      </c>
      <c r="H90" t="s">
        <v>31</v>
      </c>
      <c r="I90" s="1">
        <v>100</v>
      </c>
      <c r="J90" t="s">
        <v>32</v>
      </c>
      <c r="N90" t="s">
        <v>24</v>
      </c>
      <c r="O90" t="s">
        <v>25</v>
      </c>
    </row>
    <row r="91" spans="1:16" x14ac:dyDescent="0.2">
      <c r="A91" t="s">
        <v>19</v>
      </c>
      <c r="B91" t="s">
        <v>20</v>
      </c>
      <c r="C91" t="s">
        <v>29</v>
      </c>
      <c r="E91">
        <v>31</v>
      </c>
      <c r="G91" t="s">
        <v>30</v>
      </c>
      <c r="H91" t="s">
        <v>184</v>
      </c>
      <c r="I91" s="1">
        <v>100</v>
      </c>
      <c r="J91" t="s">
        <v>185</v>
      </c>
      <c r="N91" t="s">
        <v>24</v>
      </c>
      <c r="O91" t="s">
        <v>25</v>
      </c>
    </row>
    <row r="92" spans="1:16" x14ac:dyDescent="0.2">
      <c r="A92" t="s">
        <v>19</v>
      </c>
      <c r="B92" t="s">
        <v>20</v>
      </c>
      <c r="C92" t="s">
        <v>29</v>
      </c>
      <c r="D92" t="s">
        <v>33</v>
      </c>
      <c r="E92">
        <v>32</v>
      </c>
      <c r="F92" t="s">
        <v>34</v>
      </c>
      <c r="I92" s="1">
        <v>63</v>
      </c>
      <c r="J92" t="s">
        <v>35</v>
      </c>
      <c r="K92" t="s">
        <v>36</v>
      </c>
      <c r="L92" t="s">
        <v>37</v>
      </c>
      <c r="M92" t="s">
        <v>38</v>
      </c>
      <c r="N92" t="s">
        <v>24</v>
      </c>
      <c r="O92" t="s">
        <v>25</v>
      </c>
    </row>
    <row r="93" spans="1:16" x14ac:dyDescent="0.2">
      <c r="A93" t="s">
        <v>19</v>
      </c>
      <c r="B93" t="s">
        <v>20</v>
      </c>
      <c r="C93" t="s">
        <v>29</v>
      </c>
      <c r="D93" t="s">
        <v>194</v>
      </c>
      <c r="E93">
        <v>33</v>
      </c>
      <c r="F93" t="s">
        <v>195</v>
      </c>
      <c r="I93" s="1">
        <v>100</v>
      </c>
      <c r="J93" t="s">
        <v>196</v>
      </c>
      <c r="K93" t="s">
        <v>139</v>
      </c>
      <c r="L93" t="s">
        <v>37</v>
      </c>
      <c r="M93" t="s">
        <v>197</v>
      </c>
      <c r="N93" t="s">
        <v>24</v>
      </c>
      <c r="O93" t="s">
        <v>25</v>
      </c>
    </row>
    <row r="94" spans="1:16" x14ac:dyDescent="0.2">
      <c r="A94" t="s">
        <v>19</v>
      </c>
      <c r="B94" t="s">
        <v>20</v>
      </c>
      <c r="C94" t="s">
        <v>29</v>
      </c>
      <c r="E94">
        <v>34</v>
      </c>
      <c r="G94" t="s">
        <v>370</v>
      </c>
      <c r="H94" t="s">
        <v>371</v>
      </c>
      <c r="I94" s="1">
        <v>25</v>
      </c>
      <c r="J94" t="s">
        <v>372</v>
      </c>
      <c r="N94" t="s">
        <v>24</v>
      </c>
      <c r="O94" t="s">
        <v>45</v>
      </c>
    </row>
    <row r="95" spans="1:16" x14ac:dyDescent="0.2">
      <c r="A95" t="s">
        <v>19</v>
      </c>
      <c r="B95" t="s">
        <v>20</v>
      </c>
      <c r="C95" t="s">
        <v>29</v>
      </c>
      <c r="D95" t="s">
        <v>339</v>
      </c>
      <c r="E95">
        <v>35</v>
      </c>
      <c r="F95" t="s">
        <v>340</v>
      </c>
      <c r="I95" s="1">
        <v>112.5</v>
      </c>
      <c r="J95" t="s">
        <v>341</v>
      </c>
      <c r="K95" t="s">
        <v>36</v>
      </c>
      <c r="L95" t="s">
        <v>37</v>
      </c>
      <c r="M95" t="s">
        <v>342</v>
      </c>
      <c r="N95" t="s">
        <v>24</v>
      </c>
      <c r="O95" t="s">
        <v>25</v>
      </c>
    </row>
    <row r="96" spans="1:16" x14ac:dyDescent="0.2">
      <c r="A96" t="s">
        <v>19</v>
      </c>
      <c r="B96" t="s">
        <v>20</v>
      </c>
      <c r="C96" t="s">
        <v>29</v>
      </c>
      <c r="D96" t="s">
        <v>295</v>
      </c>
      <c r="E96">
        <v>36</v>
      </c>
      <c r="F96" t="s">
        <v>296</v>
      </c>
      <c r="I96" s="1">
        <v>25</v>
      </c>
      <c r="J96" t="s">
        <v>297</v>
      </c>
      <c r="K96" t="s">
        <v>121</v>
      </c>
      <c r="L96" t="s">
        <v>53</v>
      </c>
      <c r="M96" t="s">
        <v>298</v>
      </c>
      <c r="N96" t="s">
        <v>24</v>
      </c>
      <c r="O96" t="s">
        <v>45</v>
      </c>
    </row>
    <row r="97" spans="1:15" x14ac:dyDescent="0.2">
      <c r="A97" t="s">
        <v>19</v>
      </c>
      <c r="B97" t="s">
        <v>20</v>
      </c>
      <c r="C97" t="s">
        <v>29</v>
      </c>
      <c r="D97" t="s">
        <v>39</v>
      </c>
      <c r="E97">
        <v>37</v>
      </c>
      <c r="F97" t="s">
        <v>40</v>
      </c>
      <c r="I97" s="1">
        <v>25</v>
      </c>
      <c r="J97" t="s">
        <v>41</v>
      </c>
      <c r="K97" t="s">
        <v>42</v>
      </c>
      <c r="L97" t="s">
        <v>43</v>
      </c>
      <c r="M97" t="s">
        <v>44</v>
      </c>
      <c r="N97" t="s">
        <v>24</v>
      </c>
      <c r="O97" t="s">
        <v>45</v>
      </c>
    </row>
    <row r="98" spans="1:15" x14ac:dyDescent="0.2">
      <c r="A98" t="s">
        <v>19</v>
      </c>
      <c r="B98" t="s">
        <v>20</v>
      </c>
      <c r="C98" t="s">
        <v>29</v>
      </c>
      <c r="D98" t="s">
        <v>68</v>
      </c>
      <c r="E98">
        <v>38</v>
      </c>
      <c r="F98" t="s">
        <v>69</v>
      </c>
      <c r="I98" s="1">
        <v>25</v>
      </c>
      <c r="J98" t="s">
        <v>70</v>
      </c>
      <c r="K98" t="s">
        <v>71</v>
      </c>
      <c r="L98" t="s">
        <v>72</v>
      </c>
      <c r="M98" t="s">
        <v>73</v>
      </c>
      <c r="N98" t="s">
        <v>24</v>
      </c>
      <c r="O98" t="s">
        <v>25</v>
      </c>
    </row>
    <row r="99" spans="1:15" x14ac:dyDescent="0.2">
      <c r="A99" t="s">
        <v>19</v>
      </c>
      <c r="B99" t="s">
        <v>20</v>
      </c>
      <c r="C99" t="s">
        <v>29</v>
      </c>
      <c r="D99" t="s">
        <v>118</v>
      </c>
      <c r="E99">
        <v>38</v>
      </c>
      <c r="F99" t="s">
        <v>119</v>
      </c>
      <c r="I99" s="1">
        <v>25</v>
      </c>
      <c r="J99" t="s">
        <v>120</v>
      </c>
      <c r="K99" t="s">
        <v>121</v>
      </c>
      <c r="L99" t="s">
        <v>122</v>
      </c>
      <c r="M99" t="s">
        <v>123</v>
      </c>
      <c r="N99" t="s">
        <v>24</v>
      </c>
      <c r="O99" t="s">
        <v>124</v>
      </c>
    </row>
    <row r="100" spans="1:15" x14ac:dyDescent="0.2">
      <c r="A100" t="s">
        <v>19</v>
      </c>
      <c r="B100" t="s">
        <v>20</v>
      </c>
      <c r="C100" t="s">
        <v>29</v>
      </c>
      <c r="D100" t="s">
        <v>162</v>
      </c>
      <c r="E100">
        <v>38</v>
      </c>
      <c r="F100" t="s">
        <v>163</v>
      </c>
      <c r="I100" s="1">
        <v>25</v>
      </c>
      <c r="J100" t="s">
        <v>164</v>
      </c>
      <c r="K100" t="s">
        <v>139</v>
      </c>
      <c r="L100" t="s">
        <v>165</v>
      </c>
      <c r="M100" t="s">
        <v>166</v>
      </c>
      <c r="N100" t="s">
        <v>24</v>
      </c>
      <c r="O100" t="s">
        <v>124</v>
      </c>
    </row>
    <row r="101" spans="1:15" x14ac:dyDescent="0.2">
      <c r="A101" t="s">
        <v>19</v>
      </c>
      <c r="B101" t="s">
        <v>20</v>
      </c>
      <c r="C101" t="s">
        <v>29</v>
      </c>
      <c r="D101" t="s">
        <v>179</v>
      </c>
      <c r="E101">
        <v>38</v>
      </c>
      <c r="F101" t="s">
        <v>180</v>
      </c>
      <c r="I101" s="1">
        <v>15</v>
      </c>
      <c r="J101" t="s">
        <v>181</v>
      </c>
      <c r="K101" t="s">
        <v>182</v>
      </c>
      <c r="L101" t="s">
        <v>72</v>
      </c>
      <c r="M101" t="s">
        <v>183</v>
      </c>
      <c r="N101" t="s">
        <v>24</v>
      </c>
      <c r="O101" t="s">
        <v>45</v>
      </c>
    </row>
    <row r="102" spans="1:15" x14ac:dyDescent="0.2">
      <c r="A102" t="s">
        <v>19</v>
      </c>
      <c r="B102" t="s">
        <v>20</v>
      </c>
      <c r="C102" t="s">
        <v>29</v>
      </c>
      <c r="D102" t="s">
        <v>202</v>
      </c>
      <c r="E102">
        <v>38</v>
      </c>
      <c r="F102" t="s">
        <v>203</v>
      </c>
      <c r="I102" s="1">
        <v>25</v>
      </c>
      <c r="J102" t="s">
        <v>204</v>
      </c>
      <c r="K102" t="s">
        <v>182</v>
      </c>
      <c r="L102" t="s">
        <v>205</v>
      </c>
      <c r="M102" t="s">
        <v>206</v>
      </c>
      <c r="N102" t="s">
        <v>24</v>
      </c>
      <c r="O102" t="s">
        <v>45</v>
      </c>
    </row>
    <row r="103" spans="1:15" x14ac:dyDescent="0.2">
      <c r="A103" t="s">
        <v>19</v>
      </c>
      <c r="B103" t="s">
        <v>20</v>
      </c>
      <c r="C103" t="s">
        <v>29</v>
      </c>
      <c r="D103" t="s">
        <v>214</v>
      </c>
      <c r="E103">
        <v>38</v>
      </c>
      <c r="F103" t="s">
        <v>215</v>
      </c>
      <c r="I103" s="1">
        <v>10</v>
      </c>
      <c r="K103" t="s">
        <v>156</v>
      </c>
      <c r="L103" t="s">
        <v>53</v>
      </c>
      <c r="M103" t="s">
        <v>216</v>
      </c>
      <c r="N103" t="s">
        <v>24</v>
      </c>
      <c r="O103" t="s">
        <v>124</v>
      </c>
    </row>
    <row r="104" spans="1:15" x14ac:dyDescent="0.2">
      <c r="A104" t="s">
        <v>19</v>
      </c>
      <c r="B104" t="s">
        <v>20</v>
      </c>
      <c r="C104" t="s">
        <v>29</v>
      </c>
      <c r="D104" t="s">
        <v>255</v>
      </c>
      <c r="E104">
        <v>38</v>
      </c>
      <c r="F104" t="s">
        <v>256</v>
      </c>
      <c r="I104" s="1">
        <v>25</v>
      </c>
      <c r="J104" t="s">
        <v>257</v>
      </c>
      <c r="K104" t="s">
        <v>182</v>
      </c>
      <c r="L104" t="s">
        <v>122</v>
      </c>
      <c r="M104" t="s">
        <v>258</v>
      </c>
      <c r="N104" t="s">
        <v>24</v>
      </c>
      <c r="O104" t="s">
        <v>45</v>
      </c>
    </row>
    <row r="105" spans="1:15" x14ac:dyDescent="0.2">
      <c r="A105" t="s">
        <v>19</v>
      </c>
      <c r="B105" t="s">
        <v>20</v>
      </c>
      <c r="C105" t="s">
        <v>29</v>
      </c>
      <c r="D105" t="s">
        <v>274</v>
      </c>
      <c r="E105">
        <v>38</v>
      </c>
      <c r="F105" t="s">
        <v>275</v>
      </c>
      <c r="I105" s="1">
        <v>25</v>
      </c>
      <c r="J105" t="s">
        <v>276</v>
      </c>
      <c r="K105" t="s">
        <v>277</v>
      </c>
      <c r="L105" t="s">
        <v>72</v>
      </c>
      <c r="M105" t="s">
        <v>278</v>
      </c>
      <c r="N105" t="s">
        <v>24</v>
      </c>
      <c r="O105" t="s">
        <v>174</v>
      </c>
    </row>
    <row r="106" spans="1:15" x14ac:dyDescent="0.2">
      <c r="A106" t="s">
        <v>19</v>
      </c>
      <c r="B106" t="s">
        <v>20</v>
      </c>
      <c r="C106" t="s">
        <v>29</v>
      </c>
      <c r="E106">
        <v>38</v>
      </c>
      <c r="G106" t="s">
        <v>331</v>
      </c>
      <c r="H106" t="s">
        <v>332</v>
      </c>
      <c r="I106" s="1">
        <v>63</v>
      </c>
      <c r="J106" t="s">
        <v>333</v>
      </c>
      <c r="N106" t="s">
        <v>24</v>
      </c>
      <c r="O106" t="s">
        <v>25</v>
      </c>
    </row>
    <row r="107" spans="1:15" x14ac:dyDescent="0.2">
      <c r="A107" t="s">
        <v>19</v>
      </c>
      <c r="B107" t="s">
        <v>20</v>
      </c>
      <c r="C107" t="s">
        <v>29</v>
      </c>
      <c r="D107" t="s">
        <v>388</v>
      </c>
      <c r="E107">
        <v>38</v>
      </c>
      <c r="F107" t="s">
        <v>389</v>
      </c>
      <c r="I107" s="1">
        <v>25</v>
      </c>
      <c r="J107" t="s">
        <v>390</v>
      </c>
      <c r="K107" t="s">
        <v>58</v>
      </c>
      <c r="L107" t="s">
        <v>290</v>
      </c>
      <c r="M107" t="s">
        <v>391</v>
      </c>
      <c r="N107" t="s">
        <v>24</v>
      </c>
      <c r="O107" t="s">
        <v>45</v>
      </c>
    </row>
    <row r="108" spans="1:15" x14ac:dyDescent="0.2">
      <c r="A108" t="s">
        <v>19</v>
      </c>
      <c r="B108" t="s">
        <v>20</v>
      </c>
      <c r="C108" t="s">
        <v>29</v>
      </c>
      <c r="D108" t="s">
        <v>392</v>
      </c>
      <c r="E108">
        <v>38</v>
      </c>
      <c r="F108" t="s">
        <v>393</v>
      </c>
      <c r="I108" s="1">
        <v>100</v>
      </c>
      <c r="J108" t="s">
        <v>394</v>
      </c>
      <c r="K108" t="s">
        <v>58</v>
      </c>
      <c r="L108" t="s">
        <v>290</v>
      </c>
      <c r="M108" t="s">
        <v>395</v>
      </c>
      <c r="N108" t="s">
        <v>24</v>
      </c>
      <c r="O108" t="s">
        <v>25</v>
      </c>
    </row>
    <row r="109" spans="1:15" x14ac:dyDescent="0.2">
      <c r="A109" t="s">
        <v>19</v>
      </c>
      <c r="B109" t="s">
        <v>20</v>
      </c>
      <c r="C109" t="s">
        <v>29</v>
      </c>
      <c r="D109" t="s">
        <v>407</v>
      </c>
      <c r="E109">
        <v>38</v>
      </c>
      <c r="F109" t="s">
        <v>408</v>
      </c>
      <c r="I109" s="1">
        <v>25</v>
      </c>
      <c r="J109" t="s">
        <v>409</v>
      </c>
      <c r="K109" t="s">
        <v>139</v>
      </c>
      <c r="L109" t="s">
        <v>89</v>
      </c>
      <c r="M109" t="s">
        <v>410</v>
      </c>
      <c r="N109" t="s">
        <v>24</v>
      </c>
      <c r="O109" t="s">
        <v>45</v>
      </c>
    </row>
    <row r="110" spans="1:15" x14ac:dyDescent="0.2">
      <c r="A110" t="s">
        <v>19</v>
      </c>
      <c r="B110" t="s">
        <v>20</v>
      </c>
      <c r="C110" t="s">
        <v>29</v>
      </c>
      <c r="D110" t="s">
        <v>441</v>
      </c>
      <c r="E110">
        <v>38</v>
      </c>
      <c r="F110" t="s">
        <v>442</v>
      </c>
      <c r="I110" s="1">
        <v>25</v>
      </c>
      <c r="J110" t="s">
        <v>443</v>
      </c>
      <c r="K110" t="s">
        <v>182</v>
      </c>
      <c r="L110" t="s">
        <v>205</v>
      </c>
      <c r="M110" t="s">
        <v>444</v>
      </c>
      <c r="N110" t="s">
        <v>24</v>
      </c>
      <c r="O110" t="s">
        <v>174</v>
      </c>
    </row>
    <row r="111" spans="1:15" x14ac:dyDescent="0.2">
      <c r="A111" t="s">
        <v>19</v>
      </c>
      <c r="B111" t="s">
        <v>20</v>
      </c>
      <c r="C111" t="s">
        <v>29</v>
      </c>
      <c r="D111" t="s">
        <v>453</v>
      </c>
      <c r="E111">
        <v>38</v>
      </c>
      <c r="F111" t="s">
        <v>454</v>
      </c>
      <c r="I111" s="1">
        <v>45</v>
      </c>
      <c r="J111" t="s">
        <v>455</v>
      </c>
      <c r="K111" t="s">
        <v>58</v>
      </c>
      <c r="L111" t="s">
        <v>290</v>
      </c>
      <c r="M111" t="s">
        <v>456</v>
      </c>
      <c r="N111" t="s">
        <v>24</v>
      </c>
      <c r="O111" t="s">
        <v>25</v>
      </c>
    </row>
    <row r="112" spans="1:15" x14ac:dyDescent="0.2">
      <c r="A112" t="s">
        <v>19</v>
      </c>
      <c r="B112" t="s">
        <v>20</v>
      </c>
      <c r="C112" t="s">
        <v>29</v>
      </c>
      <c r="D112" t="s">
        <v>471</v>
      </c>
      <c r="E112">
        <v>38</v>
      </c>
      <c r="F112" t="s">
        <v>472</v>
      </c>
      <c r="I112" s="1">
        <v>25</v>
      </c>
      <c r="J112" t="s">
        <v>473</v>
      </c>
      <c r="K112" t="s">
        <v>121</v>
      </c>
      <c r="L112" t="s">
        <v>72</v>
      </c>
      <c r="M112" t="s">
        <v>474</v>
      </c>
      <c r="N112" t="s">
        <v>24</v>
      </c>
      <c r="O112" t="s">
        <v>45</v>
      </c>
    </row>
    <row r="113" spans="1:15" x14ac:dyDescent="0.2">
      <c r="A113" t="s">
        <v>19</v>
      </c>
      <c r="B113" t="s">
        <v>20</v>
      </c>
      <c r="C113" t="s">
        <v>29</v>
      </c>
      <c r="E113">
        <v>39</v>
      </c>
      <c r="G113" t="s">
        <v>150</v>
      </c>
      <c r="H113" t="s">
        <v>151</v>
      </c>
      <c r="I113" s="1">
        <v>25</v>
      </c>
      <c r="J113" t="s">
        <v>152</v>
      </c>
      <c r="N113" t="s">
        <v>24</v>
      </c>
      <c r="O113" t="s">
        <v>45</v>
      </c>
    </row>
    <row r="114" spans="1:15" x14ac:dyDescent="0.2">
      <c r="A114" t="s">
        <v>19</v>
      </c>
      <c r="B114" t="s">
        <v>20</v>
      </c>
      <c r="C114" t="s">
        <v>29</v>
      </c>
      <c r="E114">
        <v>39</v>
      </c>
      <c r="G114" t="s">
        <v>263</v>
      </c>
      <c r="H114" t="s">
        <v>264</v>
      </c>
      <c r="I114" s="1">
        <v>25</v>
      </c>
      <c r="J114" t="s">
        <v>265</v>
      </c>
      <c r="N114" t="s">
        <v>24</v>
      </c>
      <c r="O114" t="s">
        <v>45</v>
      </c>
    </row>
    <row r="115" spans="1:15" x14ac:dyDescent="0.2">
      <c r="A115" t="s">
        <v>19</v>
      </c>
      <c r="B115" t="s">
        <v>20</v>
      </c>
      <c r="C115" t="s">
        <v>29</v>
      </c>
      <c r="D115" t="s">
        <v>314</v>
      </c>
      <c r="E115">
        <v>40</v>
      </c>
      <c r="F115" t="s">
        <v>315</v>
      </c>
      <c r="I115" s="1">
        <v>45</v>
      </c>
      <c r="J115" t="s">
        <v>316</v>
      </c>
      <c r="K115" t="s">
        <v>58</v>
      </c>
      <c r="L115" t="s">
        <v>72</v>
      </c>
      <c r="M115" t="s">
        <v>317</v>
      </c>
      <c r="N115" t="s">
        <v>24</v>
      </c>
      <c r="O115" t="s">
        <v>25</v>
      </c>
    </row>
    <row r="116" spans="1:15" x14ac:dyDescent="0.2">
      <c r="A116" t="s">
        <v>19</v>
      </c>
      <c r="B116" t="s">
        <v>20</v>
      </c>
      <c r="C116" t="s">
        <v>29</v>
      </c>
      <c r="E116">
        <v>41</v>
      </c>
      <c r="G116" t="s">
        <v>30</v>
      </c>
      <c r="H116" t="s">
        <v>74</v>
      </c>
      <c r="I116" s="1">
        <v>45</v>
      </c>
      <c r="J116" t="s">
        <v>75</v>
      </c>
      <c r="N116" t="s">
        <v>24</v>
      </c>
      <c r="O116" t="s">
        <v>45</v>
      </c>
    </row>
    <row r="117" spans="1:15" x14ac:dyDescent="0.2">
      <c r="E117">
        <v>41</v>
      </c>
      <c r="G117" t="s">
        <v>30</v>
      </c>
      <c r="H117" t="s">
        <v>74</v>
      </c>
      <c r="I117" s="1">
        <v>25</v>
      </c>
      <c r="N117" t="s">
        <v>24</v>
      </c>
      <c r="O117">
        <v>2</v>
      </c>
    </row>
    <row r="118" spans="1:15" x14ac:dyDescent="0.2">
      <c r="A118" t="s">
        <v>19</v>
      </c>
      <c r="B118" t="s">
        <v>20</v>
      </c>
      <c r="C118" t="s">
        <v>29</v>
      </c>
      <c r="E118">
        <v>41</v>
      </c>
      <c r="G118" t="s">
        <v>30</v>
      </c>
      <c r="H118" t="s">
        <v>74</v>
      </c>
      <c r="I118" s="1">
        <v>25</v>
      </c>
      <c r="J118" t="s">
        <v>421</v>
      </c>
      <c r="N118" t="s">
        <v>24</v>
      </c>
      <c r="O118" t="s">
        <v>45</v>
      </c>
    </row>
    <row r="119" spans="1:15" x14ac:dyDescent="0.2">
      <c r="A119" t="s">
        <v>19</v>
      </c>
      <c r="B119" t="s">
        <v>20</v>
      </c>
      <c r="C119" t="s">
        <v>29</v>
      </c>
      <c r="D119" t="s">
        <v>318</v>
      </c>
      <c r="E119">
        <v>42</v>
      </c>
      <c r="F119" t="s">
        <v>319</v>
      </c>
      <c r="I119" s="1">
        <v>100</v>
      </c>
      <c r="J119" t="s">
        <v>320</v>
      </c>
      <c r="K119" t="s">
        <v>65</v>
      </c>
      <c r="M119" t="s">
        <v>178</v>
      </c>
      <c r="N119" t="s">
        <v>24</v>
      </c>
      <c r="O119" t="s">
        <v>25</v>
      </c>
    </row>
    <row r="120" spans="1:15" x14ac:dyDescent="0.2">
      <c r="A120" t="s">
        <v>19</v>
      </c>
      <c r="B120" t="s">
        <v>20</v>
      </c>
      <c r="C120" t="s">
        <v>29</v>
      </c>
      <c r="D120" t="s">
        <v>347</v>
      </c>
      <c r="E120">
        <v>43</v>
      </c>
      <c r="F120" t="s">
        <v>348</v>
      </c>
      <c r="I120" s="1">
        <v>200</v>
      </c>
      <c r="J120" t="s">
        <v>349</v>
      </c>
      <c r="K120" t="s">
        <v>121</v>
      </c>
      <c r="L120" t="s">
        <v>37</v>
      </c>
      <c r="M120" t="s">
        <v>350</v>
      </c>
      <c r="N120" t="s">
        <v>24</v>
      </c>
      <c r="O120" t="s">
        <v>45</v>
      </c>
    </row>
    <row r="121" spans="1:15" x14ac:dyDescent="0.2">
      <c r="A121" t="s">
        <v>19</v>
      </c>
      <c r="B121" t="s">
        <v>20</v>
      </c>
      <c r="C121" t="s">
        <v>29</v>
      </c>
      <c r="E121">
        <v>44</v>
      </c>
      <c r="G121" t="s">
        <v>30</v>
      </c>
      <c r="H121" t="s">
        <v>172</v>
      </c>
      <c r="I121" s="1">
        <v>25</v>
      </c>
      <c r="J121" t="s">
        <v>173</v>
      </c>
      <c r="N121" t="s">
        <v>24</v>
      </c>
      <c r="O121" t="s">
        <v>174</v>
      </c>
    </row>
    <row r="122" spans="1:15" x14ac:dyDescent="0.2">
      <c r="A122" t="s">
        <v>19</v>
      </c>
      <c r="B122" t="s">
        <v>20</v>
      </c>
      <c r="C122" t="s">
        <v>29</v>
      </c>
      <c r="D122" t="s">
        <v>246</v>
      </c>
      <c r="E122">
        <v>44</v>
      </c>
      <c r="F122" t="s">
        <v>247</v>
      </c>
      <c r="I122" s="1">
        <v>25</v>
      </c>
      <c r="J122" t="s">
        <v>248</v>
      </c>
      <c r="K122" t="s">
        <v>139</v>
      </c>
      <c r="L122" t="s">
        <v>122</v>
      </c>
      <c r="M122" t="s">
        <v>249</v>
      </c>
      <c r="N122" t="s">
        <v>24</v>
      </c>
      <c r="O122" t="s">
        <v>174</v>
      </c>
    </row>
    <row r="123" spans="1:15" x14ac:dyDescent="0.2">
      <c r="A123" t="s">
        <v>19</v>
      </c>
      <c r="B123" t="s">
        <v>20</v>
      </c>
      <c r="C123" t="s">
        <v>29</v>
      </c>
      <c r="E123">
        <v>45</v>
      </c>
      <c r="G123" t="s">
        <v>78</v>
      </c>
      <c r="H123" t="s">
        <v>79</v>
      </c>
      <c r="I123" s="1">
        <v>100</v>
      </c>
      <c r="J123" t="s">
        <v>80</v>
      </c>
      <c r="N123" t="s">
        <v>24</v>
      </c>
      <c r="O123" t="s">
        <v>25</v>
      </c>
    </row>
    <row r="124" spans="1:15" x14ac:dyDescent="0.2">
      <c r="A124" t="s">
        <v>19</v>
      </c>
      <c r="B124" t="s">
        <v>20</v>
      </c>
      <c r="C124" t="s">
        <v>29</v>
      </c>
      <c r="D124" t="s">
        <v>467</v>
      </c>
      <c r="E124">
        <v>45</v>
      </c>
      <c r="F124" t="s">
        <v>468</v>
      </c>
      <c r="I124" s="1">
        <v>63</v>
      </c>
      <c r="J124" t="s">
        <v>469</v>
      </c>
      <c r="K124" t="s">
        <v>139</v>
      </c>
      <c r="L124" t="s">
        <v>66</v>
      </c>
      <c r="M124" t="s">
        <v>470</v>
      </c>
      <c r="N124" t="s">
        <v>24</v>
      </c>
      <c r="O124" t="s">
        <v>25</v>
      </c>
    </row>
    <row r="125" spans="1:15" x14ac:dyDescent="0.2">
      <c r="A125" t="s">
        <v>19</v>
      </c>
      <c r="B125" t="s">
        <v>20</v>
      </c>
      <c r="C125" t="s">
        <v>29</v>
      </c>
      <c r="D125" t="s">
        <v>309</v>
      </c>
      <c r="E125">
        <v>46</v>
      </c>
      <c r="F125" t="s">
        <v>310</v>
      </c>
      <c r="I125" s="1">
        <v>150</v>
      </c>
      <c r="J125" t="s">
        <v>311</v>
      </c>
      <c r="K125" t="s">
        <v>36</v>
      </c>
      <c r="L125" t="s">
        <v>53</v>
      </c>
      <c r="M125" t="s">
        <v>312</v>
      </c>
      <c r="N125" t="s">
        <v>24</v>
      </c>
      <c r="O125" t="s">
        <v>25</v>
      </c>
    </row>
    <row r="126" spans="1:15" x14ac:dyDescent="0.2">
      <c r="A126" t="s">
        <v>19</v>
      </c>
      <c r="B126" t="s">
        <v>20</v>
      </c>
      <c r="C126" t="s">
        <v>29</v>
      </c>
      <c r="D126" t="s">
        <v>353</v>
      </c>
      <c r="E126">
        <v>47</v>
      </c>
      <c r="F126" t="s">
        <v>354</v>
      </c>
      <c r="I126" s="1">
        <v>300</v>
      </c>
      <c r="J126" t="s">
        <v>355</v>
      </c>
      <c r="K126" t="s">
        <v>356</v>
      </c>
      <c r="L126" t="s">
        <v>37</v>
      </c>
      <c r="M126" t="s">
        <v>357</v>
      </c>
      <c r="N126" t="s">
        <v>24</v>
      </c>
      <c r="O126" t="s">
        <v>25</v>
      </c>
    </row>
    <row r="127" spans="1:15" x14ac:dyDescent="0.2">
      <c r="A127" t="s">
        <v>19</v>
      </c>
      <c r="B127" t="s">
        <v>20</v>
      </c>
      <c r="C127" t="s">
        <v>29</v>
      </c>
      <c r="E127">
        <v>48</v>
      </c>
      <c r="G127" t="s">
        <v>107</v>
      </c>
      <c r="H127" t="s">
        <v>108</v>
      </c>
      <c r="I127" s="1">
        <v>100</v>
      </c>
      <c r="J127" t="s">
        <v>109</v>
      </c>
      <c r="N127" t="s">
        <v>24</v>
      </c>
      <c r="O127" t="s">
        <v>25</v>
      </c>
    </row>
    <row r="128" spans="1:15" x14ac:dyDescent="0.2">
      <c r="A128" t="s">
        <v>19</v>
      </c>
      <c r="B128" t="s">
        <v>20</v>
      </c>
      <c r="C128" t="s">
        <v>29</v>
      </c>
      <c r="D128" t="s">
        <v>136</v>
      </c>
      <c r="E128">
        <v>48</v>
      </c>
      <c r="F128" t="s">
        <v>137</v>
      </c>
      <c r="I128" s="1">
        <v>63</v>
      </c>
      <c r="J128" t="s">
        <v>138</v>
      </c>
      <c r="K128" t="s">
        <v>139</v>
      </c>
      <c r="L128" t="s">
        <v>43</v>
      </c>
      <c r="M128" t="s">
        <v>140</v>
      </c>
      <c r="N128" t="s">
        <v>24</v>
      </c>
      <c r="O128" t="s">
        <v>25</v>
      </c>
    </row>
    <row r="129" spans="1:15" x14ac:dyDescent="0.2">
      <c r="A129" t="s">
        <v>19</v>
      </c>
      <c r="B129" t="s">
        <v>20</v>
      </c>
      <c r="C129" t="s">
        <v>29</v>
      </c>
      <c r="E129">
        <v>48</v>
      </c>
      <c r="G129" t="s">
        <v>252</v>
      </c>
      <c r="H129" t="s">
        <v>253</v>
      </c>
      <c r="I129" s="1">
        <v>63</v>
      </c>
      <c r="J129" t="s">
        <v>254</v>
      </c>
      <c r="N129" t="s">
        <v>24</v>
      </c>
      <c r="O129" t="s">
        <v>25</v>
      </c>
    </row>
    <row r="130" spans="1:15" x14ac:dyDescent="0.2">
      <c r="A130" t="s">
        <v>19</v>
      </c>
      <c r="B130" t="s">
        <v>20</v>
      </c>
      <c r="C130" t="s">
        <v>29</v>
      </c>
      <c r="D130" t="s">
        <v>259</v>
      </c>
      <c r="E130">
        <v>48</v>
      </c>
      <c r="F130" t="s">
        <v>260</v>
      </c>
      <c r="I130" s="1">
        <v>75</v>
      </c>
      <c r="J130" t="s">
        <v>261</v>
      </c>
      <c r="K130" t="s">
        <v>139</v>
      </c>
      <c r="L130" t="s">
        <v>37</v>
      </c>
      <c r="M130" t="s">
        <v>262</v>
      </c>
      <c r="N130" t="s">
        <v>24</v>
      </c>
      <c r="O130" t="s">
        <v>25</v>
      </c>
    </row>
    <row r="131" spans="1:15" x14ac:dyDescent="0.2">
      <c r="A131" t="s">
        <v>19</v>
      </c>
      <c r="B131" t="s">
        <v>20</v>
      </c>
      <c r="C131" t="s">
        <v>29</v>
      </c>
      <c r="D131" t="s">
        <v>431</v>
      </c>
      <c r="E131">
        <v>48</v>
      </c>
      <c r="F131" t="s">
        <v>432</v>
      </c>
      <c r="I131" s="1">
        <v>75</v>
      </c>
      <c r="J131" t="s">
        <v>433</v>
      </c>
      <c r="K131" t="s">
        <v>139</v>
      </c>
      <c r="L131" t="s">
        <v>165</v>
      </c>
      <c r="M131" t="s">
        <v>434</v>
      </c>
      <c r="N131" t="s">
        <v>24</v>
      </c>
      <c r="O131" t="s">
        <v>25</v>
      </c>
    </row>
    <row r="132" spans="1:15" x14ac:dyDescent="0.2">
      <c r="A132" t="s">
        <v>19</v>
      </c>
      <c r="B132" t="s">
        <v>20</v>
      </c>
      <c r="C132" t="s">
        <v>29</v>
      </c>
      <c r="E132">
        <v>48</v>
      </c>
      <c r="G132" t="s">
        <v>480</v>
      </c>
      <c r="H132" t="s">
        <v>481</v>
      </c>
      <c r="I132" s="1">
        <v>63</v>
      </c>
      <c r="J132" t="s">
        <v>482</v>
      </c>
      <c r="N132" t="s">
        <v>24</v>
      </c>
      <c r="O132" t="s">
        <v>25</v>
      </c>
    </row>
    <row r="133" spans="1:15" x14ac:dyDescent="0.2">
      <c r="A133" t="s">
        <v>19</v>
      </c>
      <c r="B133" t="s">
        <v>20</v>
      </c>
      <c r="C133" t="s">
        <v>29</v>
      </c>
      <c r="D133" t="s">
        <v>492</v>
      </c>
      <c r="E133">
        <v>48</v>
      </c>
      <c r="F133" t="s">
        <v>493</v>
      </c>
      <c r="I133" s="1">
        <v>63</v>
      </c>
      <c r="J133" t="s">
        <v>494</v>
      </c>
      <c r="K133" t="s">
        <v>65</v>
      </c>
      <c r="L133" t="s">
        <v>53</v>
      </c>
      <c r="M133" t="s">
        <v>495</v>
      </c>
      <c r="N133" t="s">
        <v>24</v>
      </c>
      <c r="O133" t="s">
        <v>25</v>
      </c>
    </row>
    <row r="134" spans="1:15" x14ac:dyDescent="0.2">
      <c r="A134" t="s">
        <v>19</v>
      </c>
      <c r="B134" t="s">
        <v>20</v>
      </c>
      <c r="C134" t="s">
        <v>29</v>
      </c>
      <c r="D134" t="s">
        <v>210</v>
      </c>
      <c r="E134">
        <v>49</v>
      </c>
      <c r="F134" t="s">
        <v>211</v>
      </c>
      <c r="I134" s="1">
        <v>63</v>
      </c>
      <c r="J134" t="s">
        <v>212</v>
      </c>
      <c r="K134" t="s">
        <v>139</v>
      </c>
      <c r="L134" t="s">
        <v>53</v>
      </c>
      <c r="M134" t="s">
        <v>213</v>
      </c>
      <c r="N134" t="s">
        <v>24</v>
      </c>
      <c r="O134" t="s">
        <v>25</v>
      </c>
    </row>
    <row r="135" spans="1:15" x14ac:dyDescent="0.2">
      <c r="A135" t="s">
        <v>19</v>
      </c>
      <c r="B135" t="s">
        <v>20</v>
      </c>
      <c r="C135" t="s">
        <v>29</v>
      </c>
      <c r="E135">
        <v>50</v>
      </c>
      <c r="G135" t="s">
        <v>125</v>
      </c>
      <c r="H135" t="s">
        <v>126</v>
      </c>
      <c r="I135" s="1">
        <v>25</v>
      </c>
      <c r="J135" t="s">
        <v>127</v>
      </c>
      <c r="N135" t="s">
        <v>24</v>
      </c>
      <c r="O135" t="s">
        <v>45</v>
      </c>
    </row>
    <row r="136" spans="1:15" x14ac:dyDescent="0.2">
      <c r="A136" t="s">
        <v>19</v>
      </c>
      <c r="B136" t="s">
        <v>20</v>
      </c>
      <c r="C136" t="s">
        <v>29</v>
      </c>
      <c r="E136">
        <v>50</v>
      </c>
      <c r="G136" t="s">
        <v>496</v>
      </c>
      <c r="H136" t="s">
        <v>497</v>
      </c>
      <c r="I136" s="1">
        <v>100</v>
      </c>
      <c r="J136" t="s">
        <v>498</v>
      </c>
      <c r="N136" t="s">
        <v>24</v>
      </c>
      <c r="O136" t="s">
        <v>25</v>
      </c>
    </row>
    <row r="137" spans="1:15" x14ac:dyDescent="0.2">
      <c r="A137" t="s">
        <v>19</v>
      </c>
      <c r="B137" t="s">
        <v>20</v>
      </c>
      <c r="C137" t="s">
        <v>29</v>
      </c>
      <c r="D137" t="s">
        <v>445</v>
      </c>
      <c r="E137">
        <v>51</v>
      </c>
      <c r="F137" t="s">
        <v>446</v>
      </c>
      <c r="I137" s="1">
        <v>112.5</v>
      </c>
      <c r="J137" t="s">
        <v>447</v>
      </c>
      <c r="K137" t="s">
        <v>36</v>
      </c>
      <c r="L137" t="s">
        <v>37</v>
      </c>
      <c r="M137" t="s">
        <v>448</v>
      </c>
      <c r="N137" t="s">
        <v>24</v>
      </c>
      <c r="O137" t="s">
        <v>25</v>
      </c>
    </row>
    <row r="138" spans="1:15" x14ac:dyDescent="0.2">
      <c r="A138" t="s">
        <v>19</v>
      </c>
      <c r="B138" t="s">
        <v>20</v>
      </c>
      <c r="C138" t="s">
        <v>29</v>
      </c>
      <c r="E138">
        <v>52</v>
      </c>
      <c r="G138" t="s">
        <v>226</v>
      </c>
      <c r="H138" t="s">
        <v>227</v>
      </c>
      <c r="I138" s="1">
        <v>100</v>
      </c>
      <c r="J138" t="s">
        <v>228</v>
      </c>
      <c r="N138" t="s">
        <v>24</v>
      </c>
      <c r="O138" t="s">
        <v>25</v>
      </c>
    </row>
    <row r="139" spans="1:15" x14ac:dyDescent="0.2">
      <c r="H139" s="7" t="s">
        <v>632</v>
      </c>
      <c r="I139" s="7">
        <f>+SUM(Tabla1[pot])</f>
        <v>10923.5</v>
      </c>
      <c r="K139" s="83" t="s">
        <v>633</v>
      </c>
    </row>
    <row r="140" spans="1:15" x14ac:dyDescent="0.2">
      <c r="I140" s="7">
        <f>+I139/1000</f>
        <v>10.923500000000001</v>
      </c>
      <c r="K140" s="83" t="s">
        <v>634</v>
      </c>
    </row>
    <row r="142" spans="1:15" x14ac:dyDescent="0.2">
      <c r="E142" s="85" t="s">
        <v>649</v>
      </c>
      <c r="F142" s="8" t="s">
        <v>744</v>
      </c>
      <c r="G142" s="8" t="s">
        <v>657</v>
      </c>
      <c r="H142" s="8" t="s">
        <v>658</v>
      </c>
      <c r="I142" s="8" t="s">
        <v>659</v>
      </c>
      <c r="J142" s="8" t="s">
        <v>745</v>
      </c>
      <c r="K142" s="8" t="s">
        <v>660</v>
      </c>
      <c r="L142" s="8" t="s">
        <v>746</v>
      </c>
      <c r="M142" s="8" t="s">
        <v>661</v>
      </c>
      <c r="N142" s="86" t="s">
        <v>747</v>
      </c>
      <c r="O142" s="4"/>
    </row>
    <row r="143" spans="1:15" x14ac:dyDescent="0.2">
      <c r="E143" s="14">
        <v>1</v>
      </c>
      <c r="F143" s="2"/>
      <c r="G143" s="2">
        <f t="shared" ref="G143:G174" si="0">+COUNTIFS($H$2:$H$138,"",$E$2:$E$138,E143)</f>
        <v>0</v>
      </c>
      <c r="H143" s="2">
        <f t="shared" ref="H143:H174" si="1">+COUNTIFS($H$2:$H$138,"&lt;&gt;",$E$2:$E$138,E143)</f>
        <v>0</v>
      </c>
      <c r="I143" s="2"/>
      <c r="J143" s="2"/>
      <c r="K143" s="2">
        <f t="shared" ref="K143:K174" si="2">+COUNTIFS($E$2:$E$138,E143)</f>
        <v>0</v>
      </c>
      <c r="L143" s="2"/>
      <c r="M143" s="2"/>
      <c r="N143" s="84">
        <f t="shared" ref="N143:N174" si="3">+SUMIFS($I$2:$I$138,$E$2:$E$138,E143)</f>
        <v>0</v>
      </c>
    </row>
    <row r="144" spans="1:15" x14ac:dyDescent="0.2">
      <c r="E144" s="14">
        <f>1+E143</f>
        <v>2</v>
      </c>
      <c r="G144" s="2">
        <f t="shared" si="0"/>
        <v>0</v>
      </c>
      <c r="H144" s="2">
        <f t="shared" si="1"/>
        <v>1</v>
      </c>
      <c r="I144" s="2"/>
      <c r="K144" s="2">
        <f t="shared" si="2"/>
        <v>1</v>
      </c>
      <c r="N144" s="84">
        <f t="shared" si="3"/>
        <v>63</v>
      </c>
    </row>
    <row r="145" spans="5:14" x14ac:dyDescent="0.2">
      <c r="E145" s="14">
        <f t="shared" ref="E145:E194" si="4">1+E144</f>
        <v>3</v>
      </c>
      <c r="G145" s="2">
        <f t="shared" si="0"/>
        <v>0</v>
      </c>
      <c r="H145" s="2">
        <f t="shared" si="1"/>
        <v>1</v>
      </c>
      <c r="I145" s="2"/>
      <c r="K145" s="2">
        <f t="shared" si="2"/>
        <v>1</v>
      </c>
      <c r="N145" s="84">
        <f t="shared" si="3"/>
        <v>100</v>
      </c>
    </row>
    <row r="146" spans="5:14" x14ac:dyDescent="0.2">
      <c r="E146" s="14">
        <f t="shared" si="4"/>
        <v>4</v>
      </c>
      <c r="G146" s="2">
        <f t="shared" si="0"/>
        <v>1</v>
      </c>
      <c r="H146" s="2">
        <f t="shared" si="1"/>
        <v>4</v>
      </c>
      <c r="I146" s="2"/>
      <c r="K146" s="2">
        <f t="shared" si="2"/>
        <v>5</v>
      </c>
      <c r="N146" s="84">
        <f t="shared" si="3"/>
        <v>513</v>
      </c>
    </row>
    <row r="147" spans="5:14" x14ac:dyDescent="0.2">
      <c r="E147" s="14">
        <f t="shared" si="4"/>
        <v>5</v>
      </c>
      <c r="G147" s="2">
        <f t="shared" si="0"/>
        <v>6</v>
      </c>
      <c r="H147" s="2">
        <f t="shared" si="1"/>
        <v>7</v>
      </c>
      <c r="I147" s="2"/>
      <c r="K147" s="2">
        <f t="shared" si="2"/>
        <v>13</v>
      </c>
      <c r="N147" s="84">
        <f t="shared" si="3"/>
        <v>1620.5</v>
      </c>
    </row>
    <row r="148" spans="5:14" x14ac:dyDescent="0.2">
      <c r="E148" s="14">
        <f t="shared" si="4"/>
        <v>6</v>
      </c>
      <c r="G148" s="2">
        <f t="shared" si="0"/>
        <v>1</v>
      </c>
      <c r="H148" s="2">
        <f t="shared" si="1"/>
        <v>5</v>
      </c>
      <c r="I148" s="2"/>
      <c r="K148" s="2">
        <f t="shared" si="2"/>
        <v>6</v>
      </c>
      <c r="N148" s="84">
        <f t="shared" si="3"/>
        <v>900</v>
      </c>
    </row>
    <row r="149" spans="5:14" x14ac:dyDescent="0.2">
      <c r="E149" s="14">
        <f t="shared" si="4"/>
        <v>7</v>
      </c>
      <c r="G149" s="2">
        <f t="shared" si="0"/>
        <v>3</v>
      </c>
      <c r="H149" s="2">
        <f t="shared" si="1"/>
        <v>0</v>
      </c>
      <c r="I149" s="2"/>
      <c r="K149" s="2">
        <f t="shared" si="2"/>
        <v>3</v>
      </c>
      <c r="N149" s="84">
        <f t="shared" si="3"/>
        <v>188</v>
      </c>
    </row>
    <row r="150" spans="5:14" x14ac:dyDescent="0.2">
      <c r="E150" s="14">
        <f t="shared" si="4"/>
        <v>8</v>
      </c>
      <c r="G150" s="2">
        <f t="shared" si="0"/>
        <v>0</v>
      </c>
      <c r="H150" s="2">
        <f t="shared" si="1"/>
        <v>1</v>
      </c>
      <c r="I150" s="2"/>
      <c r="K150" s="2">
        <f t="shared" si="2"/>
        <v>1</v>
      </c>
      <c r="N150" s="84">
        <f t="shared" si="3"/>
        <v>25</v>
      </c>
    </row>
    <row r="151" spans="5:14" x14ac:dyDescent="0.2">
      <c r="E151" s="14">
        <f t="shared" si="4"/>
        <v>9</v>
      </c>
      <c r="G151" s="2">
        <f t="shared" si="0"/>
        <v>3</v>
      </c>
      <c r="H151" s="2">
        <f t="shared" si="1"/>
        <v>1</v>
      </c>
      <c r="I151" s="2"/>
      <c r="K151" s="2">
        <f t="shared" si="2"/>
        <v>4</v>
      </c>
      <c r="N151" s="84">
        <f t="shared" si="3"/>
        <v>160</v>
      </c>
    </row>
    <row r="152" spans="5:14" x14ac:dyDescent="0.2">
      <c r="E152" s="14">
        <f t="shared" si="4"/>
        <v>10</v>
      </c>
      <c r="G152" s="2">
        <f t="shared" si="0"/>
        <v>2</v>
      </c>
      <c r="H152" s="2">
        <f t="shared" si="1"/>
        <v>0</v>
      </c>
      <c r="I152" s="2"/>
      <c r="K152" s="2">
        <f t="shared" si="2"/>
        <v>2</v>
      </c>
      <c r="N152" s="84">
        <f t="shared" si="3"/>
        <v>100</v>
      </c>
    </row>
    <row r="153" spans="5:14" x14ac:dyDescent="0.2">
      <c r="E153" s="14">
        <f t="shared" si="4"/>
        <v>11</v>
      </c>
      <c r="G153" s="2">
        <f t="shared" si="0"/>
        <v>0</v>
      </c>
      <c r="H153" s="2">
        <f t="shared" si="1"/>
        <v>0</v>
      </c>
      <c r="I153" s="2"/>
      <c r="K153" s="2">
        <f t="shared" si="2"/>
        <v>0</v>
      </c>
      <c r="N153" s="84">
        <f t="shared" si="3"/>
        <v>0</v>
      </c>
    </row>
    <row r="154" spans="5:14" x14ac:dyDescent="0.2">
      <c r="E154" s="14">
        <f t="shared" si="4"/>
        <v>12</v>
      </c>
      <c r="G154" s="2">
        <f t="shared" si="0"/>
        <v>0</v>
      </c>
      <c r="H154" s="2">
        <f t="shared" si="1"/>
        <v>0</v>
      </c>
      <c r="I154" s="2"/>
      <c r="K154" s="2">
        <f t="shared" si="2"/>
        <v>0</v>
      </c>
      <c r="N154" s="84">
        <f t="shared" si="3"/>
        <v>0</v>
      </c>
    </row>
    <row r="155" spans="5:14" x14ac:dyDescent="0.2">
      <c r="E155" s="14">
        <f t="shared" si="4"/>
        <v>13</v>
      </c>
      <c r="G155" s="2">
        <f t="shared" si="0"/>
        <v>0</v>
      </c>
      <c r="H155" s="2">
        <f t="shared" si="1"/>
        <v>0</v>
      </c>
      <c r="I155" s="2"/>
      <c r="K155" s="2">
        <f t="shared" si="2"/>
        <v>0</v>
      </c>
      <c r="N155" s="84">
        <f t="shared" si="3"/>
        <v>0</v>
      </c>
    </row>
    <row r="156" spans="5:14" x14ac:dyDescent="0.2">
      <c r="E156" s="14">
        <f t="shared" si="4"/>
        <v>14</v>
      </c>
      <c r="G156" s="2">
        <f t="shared" si="0"/>
        <v>0</v>
      </c>
      <c r="H156" s="2">
        <f t="shared" si="1"/>
        <v>0</v>
      </c>
      <c r="I156" s="2"/>
      <c r="K156" s="2">
        <f t="shared" si="2"/>
        <v>0</v>
      </c>
      <c r="N156" s="84">
        <f t="shared" si="3"/>
        <v>0</v>
      </c>
    </row>
    <row r="157" spans="5:14" x14ac:dyDescent="0.2">
      <c r="E157" s="14">
        <f t="shared" si="4"/>
        <v>15</v>
      </c>
      <c r="G157" s="2">
        <f t="shared" si="0"/>
        <v>0</v>
      </c>
      <c r="H157" s="2">
        <f t="shared" si="1"/>
        <v>0</v>
      </c>
      <c r="I157" s="2"/>
      <c r="K157" s="2">
        <f t="shared" si="2"/>
        <v>0</v>
      </c>
      <c r="N157" s="84">
        <f t="shared" si="3"/>
        <v>0</v>
      </c>
    </row>
    <row r="158" spans="5:14" x14ac:dyDescent="0.2">
      <c r="E158" s="14">
        <f t="shared" si="4"/>
        <v>16</v>
      </c>
      <c r="G158" s="2">
        <f t="shared" si="0"/>
        <v>0</v>
      </c>
      <c r="H158" s="2">
        <f t="shared" si="1"/>
        <v>0</v>
      </c>
      <c r="I158" s="2"/>
      <c r="K158" s="2">
        <f t="shared" si="2"/>
        <v>0</v>
      </c>
      <c r="N158" s="84">
        <f t="shared" si="3"/>
        <v>0</v>
      </c>
    </row>
    <row r="159" spans="5:14" x14ac:dyDescent="0.2">
      <c r="E159" s="14">
        <f t="shared" si="4"/>
        <v>17</v>
      </c>
      <c r="G159" s="2">
        <f t="shared" si="0"/>
        <v>5</v>
      </c>
      <c r="H159" s="2">
        <f t="shared" si="1"/>
        <v>9</v>
      </c>
      <c r="I159" s="2"/>
      <c r="K159" s="2">
        <f t="shared" si="2"/>
        <v>14</v>
      </c>
      <c r="N159" s="84">
        <f t="shared" si="3"/>
        <v>1280</v>
      </c>
    </row>
    <row r="160" spans="5:14" x14ac:dyDescent="0.2">
      <c r="E160" s="14">
        <f t="shared" si="4"/>
        <v>18</v>
      </c>
      <c r="G160" s="2">
        <f t="shared" si="0"/>
        <v>0</v>
      </c>
      <c r="H160" s="2">
        <f t="shared" si="1"/>
        <v>0</v>
      </c>
      <c r="I160" s="2"/>
      <c r="K160" s="2">
        <f t="shared" si="2"/>
        <v>0</v>
      </c>
      <c r="N160" s="84">
        <f t="shared" si="3"/>
        <v>0</v>
      </c>
    </row>
    <row r="161" spans="5:14" x14ac:dyDescent="0.2">
      <c r="E161" s="14">
        <f t="shared" si="4"/>
        <v>19</v>
      </c>
      <c r="G161" s="2">
        <f t="shared" si="0"/>
        <v>2</v>
      </c>
      <c r="H161" s="2">
        <f t="shared" si="1"/>
        <v>6</v>
      </c>
      <c r="I161" s="2"/>
      <c r="K161" s="2">
        <f t="shared" si="2"/>
        <v>8</v>
      </c>
      <c r="N161" s="84">
        <f t="shared" si="3"/>
        <v>538</v>
      </c>
    </row>
    <row r="162" spans="5:14" x14ac:dyDescent="0.2">
      <c r="E162" s="14">
        <f t="shared" si="4"/>
        <v>20</v>
      </c>
      <c r="G162" s="2">
        <f t="shared" si="0"/>
        <v>2</v>
      </c>
      <c r="H162" s="2">
        <f t="shared" si="1"/>
        <v>2</v>
      </c>
      <c r="I162" s="2"/>
      <c r="K162" s="2">
        <f t="shared" si="2"/>
        <v>4</v>
      </c>
      <c r="N162" s="84">
        <f t="shared" si="3"/>
        <v>108</v>
      </c>
    </row>
    <row r="163" spans="5:14" x14ac:dyDescent="0.2">
      <c r="E163" s="14">
        <f t="shared" si="4"/>
        <v>21</v>
      </c>
      <c r="G163" s="2">
        <f t="shared" si="0"/>
        <v>3</v>
      </c>
      <c r="H163" s="2">
        <f t="shared" si="1"/>
        <v>5</v>
      </c>
      <c r="I163" s="2"/>
      <c r="K163" s="2">
        <f t="shared" si="2"/>
        <v>8</v>
      </c>
      <c r="N163" s="84">
        <f t="shared" si="3"/>
        <v>889</v>
      </c>
    </row>
    <row r="164" spans="5:14" x14ac:dyDescent="0.2">
      <c r="E164" s="14">
        <f t="shared" si="4"/>
        <v>22</v>
      </c>
      <c r="G164" s="2">
        <f t="shared" si="0"/>
        <v>2</v>
      </c>
      <c r="H164" s="2">
        <f t="shared" si="1"/>
        <v>0</v>
      </c>
      <c r="I164" s="2"/>
      <c r="K164" s="2">
        <f t="shared" si="2"/>
        <v>2</v>
      </c>
      <c r="N164" s="84">
        <f t="shared" si="3"/>
        <v>145</v>
      </c>
    </row>
    <row r="165" spans="5:14" x14ac:dyDescent="0.2">
      <c r="E165" s="14">
        <f t="shared" si="4"/>
        <v>23</v>
      </c>
      <c r="G165" s="2">
        <f t="shared" si="0"/>
        <v>1</v>
      </c>
      <c r="H165" s="2">
        <f t="shared" si="1"/>
        <v>0</v>
      </c>
      <c r="I165" s="2"/>
      <c r="K165" s="2">
        <f t="shared" si="2"/>
        <v>1</v>
      </c>
      <c r="N165" s="84">
        <f t="shared" si="3"/>
        <v>45</v>
      </c>
    </row>
    <row r="166" spans="5:14" x14ac:dyDescent="0.2">
      <c r="E166" s="14">
        <f t="shared" si="4"/>
        <v>24</v>
      </c>
      <c r="G166" s="2">
        <f t="shared" si="0"/>
        <v>0</v>
      </c>
      <c r="H166" s="2">
        <f t="shared" si="1"/>
        <v>2</v>
      </c>
      <c r="I166" s="2"/>
      <c r="K166" s="2">
        <f t="shared" si="2"/>
        <v>2</v>
      </c>
      <c r="N166" s="84">
        <f t="shared" si="3"/>
        <v>50</v>
      </c>
    </row>
    <row r="167" spans="5:14" x14ac:dyDescent="0.2">
      <c r="E167" s="14">
        <f t="shared" si="4"/>
        <v>25</v>
      </c>
      <c r="G167" s="2">
        <f t="shared" si="0"/>
        <v>1</v>
      </c>
      <c r="H167" s="2">
        <f t="shared" si="1"/>
        <v>2</v>
      </c>
      <c r="I167" s="2"/>
      <c r="K167" s="2">
        <f t="shared" si="2"/>
        <v>3</v>
      </c>
      <c r="N167" s="84">
        <f t="shared" si="3"/>
        <v>350</v>
      </c>
    </row>
    <row r="168" spans="5:14" x14ac:dyDescent="0.2">
      <c r="E168" s="14">
        <f t="shared" si="4"/>
        <v>26</v>
      </c>
      <c r="G168" s="2">
        <f t="shared" si="0"/>
        <v>1</v>
      </c>
      <c r="H168" s="2">
        <f t="shared" si="1"/>
        <v>3</v>
      </c>
      <c r="I168" s="2"/>
      <c r="K168" s="2">
        <f t="shared" si="2"/>
        <v>4</v>
      </c>
      <c r="N168" s="84">
        <f t="shared" si="3"/>
        <v>400</v>
      </c>
    </row>
    <row r="169" spans="5:14" x14ac:dyDescent="0.2">
      <c r="E169" s="14">
        <f t="shared" si="4"/>
        <v>27</v>
      </c>
      <c r="G169" s="2">
        <f t="shared" si="0"/>
        <v>1</v>
      </c>
      <c r="H169" s="2">
        <f t="shared" si="1"/>
        <v>0</v>
      </c>
      <c r="I169" s="2"/>
      <c r="K169" s="2">
        <f t="shared" si="2"/>
        <v>1</v>
      </c>
      <c r="N169" s="84">
        <f t="shared" si="3"/>
        <v>45</v>
      </c>
    </row>
    <row r="170" spans="5:14" x14ac:dyDescent="0.2">
      <c r="E170" s="14">
        <f t="shared" si="4"/>
        <v>28</v>
      </c>
      <c r="G170" s="2">
        <f t="shared" si="0"/>
        <v>1</v>
      </c>
      <c r="H170" s="2">
        <f t="shared" si="1"/>
        <v>0</v>
      </c>
      <c r="I170" s="2"/>
      <c r="K170" s="2">
        <f t="shared" si="2"/>
        <v>1</v>
      </c>
      <c r="N170" s="84">
        <f t="shared" si="3"/>
        <v>25</v>
      </c>
    </row>
    <row r="171" spans="5:14" x14ac:dyDescent="0.2">
      <c r="E171" s="14">
        <f t="shared" si="4"/>
        <v>29</v>
      </c>
      <c r="G171" s="2">
        <f t="shared" si="0"/>
        <v>2</v>
      </c>
      <c r="H171" s="2">
        <f t="shared" si="1"/>
        <v>1</v>
      </c>
      <c r="I171" s="2"/>
      <c r="K171" s="2">
        <f t="shared" si="2"/>
        <v>3</v>
      </c>
      <c r="N171" s="84">
        <f t="shared" si="3"/>
        <v>65</v>
      </c>
    </row>
    <row r="172" spans="5:14" x14ac:dyDescent="0.2">
      <c r="E172" s="14">
        <f t="shared" si="4"/>
        <v>30</v>
      </c>
      <c r="G172" s="2">
        <f t="shared" si="0"/>
        <v>1</v>
      </c>
      <c r="H172" s="2">
        <f t="shared" si="1"/>
        <v>0</v>
      </c>
      <c r="I172" s="2"/>
      <c r="K172" s="2">
        <f t="shared" si="2"/>
        <v>1</v>
      </c>
      <c r="N172" s="84">
        <f t="shared" si="3"/>
        <v>225</v>
      </c>
    </row>
    <row r="173" spans="5:14" x14ac:dyDescent="0.2">
      <c r="E173" s="14">
        <f t="shared" si="4"/>
        <v>31</v>
      </c>
      <c r="G173" s="2">
        <f t="shared" si="0"/>
        <v>0</v>
      </c>
      <c r="H173" s="2">
        <f t="shared" si="1"/>
        <v>2</v>
      </c>
      <c r="I173" s="2"/>
      <c r="K173" s="2">
        <f t="shared" si="2"/>
        <v>2</v>
      </c>
      <c r="N173" s="84">
        <f t="shared" si="3"/>
        <v>200</v>
      </c>
    </row>
    <row r="174" spans="5:14" x14ac:dyDescent="0.2">
      <c r="E174" s="14">
        <f t="shared" si="4"/>
        <v>32</v>
      </c>
      <c r="G174" s="2">
        <f t="shared" si="0"/>
        <v>1</v>
      </c>
      <c r="H174" s="2">
        <f t="shared" si="1"/>
        <v>0</v>
      </c>
      <c r="I174" s="2"/>
      <c r="K174" s="2">
        <f t="shared" si="2"/>
        <v>1</v>
      </c>
      <c r="N174" s="84">
        <f t="shared" si="3"/>
        <v>63</v>
      </c>
    </row>
    <row r="175" spans="5:14" x14ac:dyDescent="0.2">
      <c r="E175" s="14">
        <f t="shared" si="4"/>
        <v>33</v>
      </c>
      <c r="G175" s="2">
        <f t="shared" ref="G175:G194" si="5">+COUNTIFS($H$2:$H$138,"",$E$2:$E$138,E175)</f>
        <v>1</v>
      </c>
      <c r="H175" s="2">
        <f t="shared" ref="H175:H194" si="6">+COUNTIFS($H$2:$H$138,"&lt;&gt;",$E$2:$E$138,E175)</f>
        <v>0</v>
      </c>
      <c r="I175" s="2"/>
      <c r="K175" s="2">
        <f t="shared" ref="K175:K194" si="7">+COUNTIFS($E$2:$E$138,E175)</f>
        <v>1</v>
      </c>
      <c r="N175" s="84">
        <f t="shared" ref="N175:N194" si="8">+SUMIFS($I$2:$I$138,$E$2:$E$138,E175)</f>
        <v>100</v>
      </c>
    </row>
    <row r="176" spans="5:14" x14ac:dyDescent="0.2">
      <c r="E176" s="14">
        <f t="shared" si="4"/>
        <v>34</v>
      </c>
      <c r="G176" s="2">
        <f t="shared" si="5"/>
        <v>0</v>
      </c>
      <c r="H176" s="2">
        <f t="shared" si="6"/>
        <v>1</v>
      </c>
      <c r="I176" s="2"/>
      <c r="K176" s="2">
        <f t="shared" si="7"/>
        <v>1</v>
      </c>
      <c r="N176" s="84">
        <f t="shared" si="8"/>
        <v>25</v>
      </c>
    </row>
    <row r="177" spans="5:14" x14ac:dyDescent="0.2">
      <c r="E177" s="14">
        <f t="shared" si="4"/>
        <v>35</v>
      </c>
      <c r="G177" s="2">
        <f t="shared" si="5"/>
        <v>1</v>
      </c>
      <c r="H177" s="2">
        <f t="shared" si="6"/>
        <v>0</v>
      </c>
      <c r="I177" s="2"/>
      <c r="K177" s="2">
        <f t="shared" si="7"/>
        <v>1</v>
      </c>
      <c r="N177" s="84">
        <f t="shared" si="8"/>
        <v>112.5</v>
      </c>
    </row>
    <row r="178" spans="5:14" x14ac:dyDescent="0.2">
      <c r="E178" s="14">
        <f t="shared" si="4"/>
        <v>36</v>
      </c>
      <c r="G178" s="2">
        <f t="shared" si="5"/>
        <v>1</v>
      </c>
      <c r="H178" s="2">
        <f t="shared" si="6"/>
        <v>0</v>
      </c>
      <c r="I178" s="2"/>
      <c r="K178" s="2">
        <f t="shared" si="7"/>
        <v>1</v>
      </c>
      <c r="N178" s="84">
        <f t="shared" si="8"/>
        <v>25</v>
      </c>
    </row>
    <row r="179" spans="5:14" x14ac:dyDescent="0.2">
      <c r="E179" s="14">
        <f t="shared" si="4"/>
        <v>37</v>
      </c>
      <c r="G179" s="2">
        <f t="shared" si="5"/>
        <v>1</v>
      </c>
      <c r="H179" s="2">
        <f t="shared" si="6"/>
        <v>0</v>
      </c>
      <c r="I179" s="2"/>
      <c r="K179" s="2">
        <f t="shared" si="7"/>
        <v>1</v>
      </c>
      <c r="N179" s="84">
        <f t="shared" si="8"/>
        <v>25</v>
      </c>
    </row>
    <row r="180" spans="5:14" x14ac:dyDescent="0.2">
      <c r="E180" s="14">
        <f t="shared" si="4"/>
        <v>38</v>
      </c>
      <c r="G180" s="2">
        <f t="shared" si="5"/>
        <v>14</v>
      </c>
      <c r="H180" s="2">
        <f t="shared" si="6"/>
        <v>1</v>
      </c>
      <c r="I180" s="2"/>
      <c r="K180" s="2">
        <f t="shared" si="7"/>
        <v>15</v>
      </c>
      <c r="N180" s="84">
        <f t="shared" si="8"/>
        <v>483</v>
      </c>
    </row>
    <row r="181" spans="5:14" x14ac:dyDescent="0.2">
      <c r="E181" s="14">
        <f t="shared" si="4"/>
        <v>39</v>
      </c>
      <c r="G181" s="2">
        <f t="shared" si="5"/>
        <v>0</v>
      </c>
      <c r="H181" s="2">
        <f t="shared" si="6"/>
        <v>2</v>
      </c>
      <c r="I181" s="2"/>
      <c r="K181" s="2">
        <f t="shared" si="7"/>
        <v>2</v>
      </c>
      <c r="N181" s="84">
        <f t="shared" si="8"/>
        <v>50</v>
      </c>
    </row>
    <row r="182" spans="5:14" x14ac:dyDescent="0.2">
      <c r="E182" s="14">
        <f t="shared" si="4"/>
        <v>40</v>
      </c>
      <c r="G182" s="2">
        <f t="shared" si="5"/>
        <v>1</v>
      </c>
      <c r="H182" s="2">
        <f t="shared" si="6"/>
        <v>0</v>
      </c>
      <c r="I182" s="2"/>
      <c r="K182" s="2">
        <f t="shared" si="7"/>
        <v>1</v>
      </c>
      <c r="N182" s="84">
        <f t="shared" si="8"/>
        <v>45</v>
      </c>
    </row>
    <row r="183" spans="5:14" x14ac:dyDescent="0.2">
      <c r="E183" s="14">
        <f t="shared" si="4"/>
        <v>41</v>
      </c>
      <c r="G183" s="2">
        <f t="shared" si="5"/>
        <v>0</v>
      </c>
      <c r="H183" s="2">
        <f t="shared" si="6"/>
        <v>3</v>
      </c>
      <c r="I183" s="2"/>
      <c r="K183" s="2">
        <f t="shared" si="7"/>
        <v>3</v>
      </c>
      <c r="N183" s="84">
        <f t="shared" si="8"/>
        <v>95</v>
      </c>
    </row>
    <row r="184" spans="5:14" x14ac:dyDescent="0.2">
      <c r="E184" s="14">
        <f t="shared" si="4"/>
        <v>42</v>
      </c>
      <c r="G184" s="2">
        <f t="shared" si="5"/>
        <v>1</v>
      </c>
      <c r="H184" s="2">
        <f t="shared" si="6"/>
        <v>0</v>
      </c>
      <c r="I184" s="2"/>
      <c r="K184" s="2">
        <f t="shared" si="7"/>
        <v>1</v>
      </c>
      <c r="N184" s="84">
        <f t="shared" si="8"/>
        <v>100</v>
      </c>
    </row>
    <row r="185" spans="5:14" x14ac:dyDescent="0.2">
      <c r="E185" s="14">
        <f t="shared" si="4"/>
        <v>43</v>
      </c>
      <c r="G185" s="2">
        <f t="shared" si="5"/>
        <v>1</v>
      </c>
      <c r="H185" s="2">
        <f t="shared" si="6"/>
        <v>0</v>
      </c>
      <c r="I185" s="2"/>
      <c r="K185" s="2">
        <f t="shared" si="7"/>
        <v>1</v>
      </c>
      <c r="N185" s="84">
        <f t="shared" si="8"/>
        <v>200</v>
      </c>
    </row>
    <row r="186" spans="5:14" x14ac:dyDescent="0.2">
      <c r="E186" s="14">
        <f t="shared" si="4"/>
        <v>44</v>
      </c>
      <c r="G186" s="2">
        <f t="shared" si="5"/>
        <v>1</v>
      </c>
      <c r="H186" s="2">
        <f t="shared" si="6"/>
        <v>1</v>
      </c>
      <c r="I186" s="2"/>
      <c r="K186" s="2">
        <f t="shared" si="7"/>
        <v>2</v>
      </c>
      <c r="N186" s="84">
        <f t="shared" si="8"/>
        <v>50</v>
      </c>
    </row>
    <row r="187" spans="5:14" x14ac:dyDescent="0.2">
      <c r="E187" s="14">
        <f t="shared" si="4"/>
        <v>45</v>
      </c>
      <c r="G187" s="2">
        <f t="shared" si="5"/>
        <v>1</v>
      </c>
      <c r="H187" s="2">
        <f t="shared" si="6"/>
        <v>1</v>
      </c>
      <c r="I187" s="2"/>
      <c r="K187" s="2">
        <f t="shared" si="7"/>
        <v>2</v>
      </c>
      <c r="N187" s="84">
        <f t="shared" si="8"/>
        <v>163</v>
      </c>
    </row>
    <row r="188" spans="5:14" x14ac:dyDescent="0.2">
      <c r="E188" s="14">
        <f t="shared" si="4"/>
        <v>46</v>
      </c>
      <c r="G188" s="2">
        <f t="shared" si="5"/>
        <v>1</v>
      </c>
      <c r="H188" s="2">
        <f t="shared" si="6"/>
        <v>0</v>
      </c>
      <c r="I188" s="2"/>
      <c r="K188" s="2">
        <f t="shared" si="7"/>
        <v>1</v>
      </c>
      <c r="N188" s="84">
        <f t="shared" si="8"/>
        <v>150</v>
      </c>
    </row>
    <row r="189" spans="5:14" x14ac:dyDescent="0.2">
      <c r="E189" s="14">
        <f t="shared" si="4"/>
        <v>47</v>
      </c>
      <c r="G189" s="2">
        <f t="shared" si="5"/>
        <v>1</v>
      </c>
      <c r="H189" s="2">
        <f t="shared" si="6"/>
        <v>0</v>
      </c>
      <c r="I189" s="2"/>
      <c r="K189" s="2">
        <f t="shared" si="7"/>
        <v>1</v>
      </c>
      <c r="N189" s="84">
        <f t="shared" si="8"/>
        <v>300</v>
      </c>
    </row>
    <row r="190" spans="5:14" x14ac:dyDescent="0.2">
      <c r="E190" s="14">
        <f t="shared" si="4"/>
        <v>48</v>
      </c>
      <c r="G190" s="2">
        <f t="shared" si="5"/>
        <v>4</v>
      </c>
      <c r="H190" s="2">
        <f t="shared" si="6"/>
        <v>3</v>
      </c>
      <c r="I190" s="2"/>
      <c r="K190" s="2">
        <f t="shared" si="7"/>
        <v>7</v>
      </c>
      <c r="N190" s="84">
        <f t="shared" si="8"/>
        <v>502</v>
      </c>
    </row>
    <row r="191" spans="5:14" x14ac:dyDescent="0.2">
      <c r="E191" s="14">
        <f t="shared" si="4"/>
        <v>49</v>
      </c>
      <c r="G191" s="2">
        <f t="shared" si="5"/>
        <v>1</v>
      </c>
      <c r="H191" s="2">
        <f t="shared" si="6"/>
        <v>0</v>
      </c>
      <c r="I191" s="2"/>
      <c r="K191" s="2">
        <f t="shared" si="7"/>
        <v>1</v>
      </c>
      <c r="N191" s="84">
        <f t="shared" si="8"/>
        <v>63</v>
      </c>
    </row>
    <row r="192" spans="5:14" x14ac:dyDescent="0.2">
      <c r="E192" s="14">
        <f t="shared" si="4"/>
        <v>50</v>
      </c>
      <c r="G192" s="2">
        <f t="shared" si="5"/>
        <v>0</v>
      </c>
      <c r="H192" s="2">
        <f t="shared" si="6"/>
        <v>2</v>
      </c>
      <c r="I192" s="2"/>
      <c r="K192" s="2">
        <f t="shared" si="7"/>
        <v>2</v>
      </c>
      <c r="N192" s="84">
        <f t="shared" si="8"/>
        <v>125</v>
      </c>
    </row>
    <row r="193" spans="5:15" x14ac:dyDescent="0.2">
      <c r="E193" s="14">
        <f t="shared" si="4"/>
        <v>51</v>
      </c>
      <c r="G193" s="2">
        <f t="shared" si="5"/>
        <v>1</v>
      </c>
      <c r="H193" s="2">
        <f t="shared" si="6"/>
        <v>0</v>
      </c>
      <c r="I193" s="2"/>
      <c r="K193" s="2">
        <f t="shared" si="7"/>
        <v>1</v>
      </c>
      <c r="N193" s="84">
        <f t="shared" si="8"/>
        <v>112.5</v>
      </c>
    </row>
    <row r="194" spans="5:15" x14ac:dyDescent="0.2">
      <c r="E194" s="14">
        <f t="shared" si="4"/>
        <v>52</v>
      </c>
      <c r="G194" s="2">
        <f t="shared" si="5"/>
        <v>0</v>
      </c>
      <c r="H194" s="2">
        <f t="shared" si="6"/>
        <v>1</v>
      </c>
      <c r="I194" s="2"/>
      <c r="K194" s="2">
        <f t="shared" si="7"/>
        <v>1</v>
      </c>
      <c r="N194" s="84">
        <f t="shared" si="8"/>
        <v>100</v>
      </c>
    </row>
    <row r="196" spans="5:15" x14ac:dyDescent="0.2">
      <c r="G196" t="s">
        <v>662</v>
      </c>
      <c r="H196" t="s">
        <v>664</v>
      </c>
      <c r="J196" t="s">
        <v>663</v>
      </c>
      <c r="K196" t="s">
        <v>663</v>
      </c>
    </row>
    <row r="197" spans="5:15" x14ac:dyDescent="0.2">
      <c r="E197" s="2" t="s">
        <v>647</v>
      </c>
      <c r="F197" s="2" t="s">
        <v>647</v>
      </c>
      <c r="G197" s="2">
        <f>+SUM(G143:G194)</f>
        <v>70</v>
      </c>
      <c r="H197" s="2">
        <f>+SUM(H143:H194)</f>
        <v>67</v>
      </c>
      <c r="I197" s="2"/>
      <c r="J197" s="2">
        <f t="shared" ref="J197:N197" si="9">+SUM(J143:J194)</f>
        <v>0</v>
      </c>
      <c r="K197" s="2">
        <f t="shared" si="9"/>
        <v>137</v>
      </c>
      <c r="L197" s="2">
        <f t="shared" si="9"/>
        <v>0</v>
      </c>
      <c r="M197" s="2">
        <f t="shared" si="9"/>
        <v>0</v>
      </c>
      <c r="N197" s="2">
        <f t="shared" si="9"/>
        <v>10923.5</v>
      </c>
      <c r="O197" s="4"/>
    </row>
  </sheetData>
  <sortState ref="A2:T137">
    <sortCondition ref="E1"/>
  </sortState>
  <pageMargins left="0.7" right="0.7" top="0.75" bottom="0.75" header="0.3" footer="0.3"/>
  <pageSetup orientation="portrait" r:id="rId1"/>
  <ignoredErrors>
    <ignoredError sqref="E143" calculatedColumn="1"/>
  </ignoredError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5"/>
  <sheetViews>
    <sheetView topLeftCell="C326" workbookViewId="0">
      <selection activeCell="E343" sqref="E343"/>
    </sheetView>
  </sheetViews>
  <sheetFormatPr baseColWidth="10" defaultRowHeight="12.75" x14ac:dyDescent="0.2"/>
  <cols>
    <col min="1" max="1" width="0" hidden="1" customWidth="1"/>
    <col min="2" max="3" width="15"/>
    <col min="4" max="4" width="21.85546875" customWidth="1"/>
    <col min="5" max="5" width="33.28515625" bestFit="1" customWidth="1"/>
    <col min="6" max="6" width="24.42578125" bestFit="1" customWidth="1"/>
    <col min="7" max="7" width="22.7109375" customWidth="1"/>
    <col min="8" max="8" width="22.85546875" bestFit="1" customWidth="1"/>
    <col min="9" max="9" width="0" hidden="1" customWidth="1"/>
    <col min="10" max="11" width="15"/>
    <col min="12" max="20" width="0" hidden="1" customWidth="1"/>
    <col min="21" max="1024" width="15"/>
  </cols>
  <sheetData>
    <row r="1" spans="1:20" x14ac:dyDescent="0.2">
      <c r="A1" t="s">
        <v>0</v>
      </c>
      <c r="B1" t="s">
        <v>1</v>
      </c>
      <c r="C1" t="s">
        <v>504</v>
      </c>
      <c r="D1" t="s">
        <v>505</v>
      </c>
      <c r="E1" t="s">
        <v>506</v>
      </c>
      <c r="F1" t="s">
        <v>507</v>
      </c>
      <c r="G1" t="s">
        <v>508</v>
      </c>
      <c r="H1" t="s">
        <v>509</v>
      </c>
      <c r="I1" t="s">
        <v>2</v>
      </c>
      <c r="J1" t="s">
        <v>510</v>
      </c>
      <c r="K1" t="s">
        <v>13</v>
      </c>
      <c r="L1" t="s">
        <v>511</v>
      </c>
      <c r="M1" t="s">
        <v>512</v>
      </c>
      <c r="N1" t="s">
        <v>513</v>
      </c>
      <c r="O1" t="s">
        <v>514</v>
      </c>
      <c r="P1" t="s">
        <v>515</v>
      </c>
      <c r="Q1" t="s">
        <v>516</v>
      </c>
      <c r="R1" t="s">
        <v>517</v>
      </c>
      <c r="S1" t="s">
        <v>518</v>
      </c>
      <c r="T1" t="s">
        <v>504</v>
      </c>
    </row>
    <row r="2" spans="1:20" x14ac:dyDescent="0.2">
      <c r="A2" t="s">
        <v>24</v>
      </c>
      <c r="B2" t="s">
        <v>20</v>
      </c>
      <c r="C2">
        <v>0</v>
      </c>
      <c r="D2" t="s">
        <v>519</v>
      </c>
      <c r="E2" t="s">
        <v>520</v>
      </c>
      <c r="F2" t="s">
        <v>24</v>
      </c>
      <c r="G2">
        <v>240</v>
      </c>
      <c r="H2">
        <v>3</v>
      </c>
      <c r="I2" t="s">
        <v>521</v>
      </c>
      <c r="J2">
        <v>1.98</v>
      </c>
      <c r="K2" t="s">
        <v>25</v>
      </c>
      <c r="L2">
        <v>91</v>
      </c>
      <c r="T2">
        <v>0</v>
      </c>
    </row>
    <row r="3" spans="1:20" x14ac:dyDescent="0.2">
      <c r="A3" t="s">
        <v>24</v>
      </c>
      <c r="B3" t="s">
        <v>20</v>
      </c>
      <c r="C3">
        <v>1</v>
      </c>
      <c r="D3" t="s">
        <v>519</v>
      </c>
      <c r="E3" t="s">
        <v>520</v>
      </c>
      <c r="F3" t="s">
        <v>24</v>
      </c>
      <c r="G3">
        <v>240</v>
      </c>
      <c r="H3">
        <v>3</v>
      </c>
      <c r="I3" t="s">
        <v>61</v>
      </c>
      <c r="J3">
        <v>1.99</v>
      </c>
      <c r="K3" t="s">
        <v>25</v>
      </c>
      <c r="L3">
        <v>19</v>
      </c>
      <c r="T3">
        <v>1</v>
      </c>
    </row>
    <row r="4" spans="1:20" x14ac:dyDescent="0.2">
      <c r="A4" t="s">
        <v>24</v>
      </c>
      <c r="B4" t="s">
        <v>20</v>
      </c>
      <c r="C4">
        <v>1</v>
      </c>
      <c r="D4" t="s">
        <v>519</v>
      </c>
      <c r="E4" t="s">
        <v>520</v>
      </c>
      <c r="F4" t="s">
        <v>24</v>
      </c>
      <c r="G4">
        <v>240</v>
      </c>
      <c r="H4">
        <v>3</v>
      </c>
      <c r="I4" t="s">
        <v>522</v>
      </c>
      <c r="J4">
        <v>15.61</v>
      </c>
      <c r="K4" t="s">
        <v>25</v>
      </c>
      <c r="L4">
        <v>74</v>
      </c>
      <c r="M4">
        <v>250</v>
      </c>
      <c r="N4">
        <v>228.1</v>
      </c>
      <c r="O4">
        <v>247.3</v>
      </c>
      <c r="P4">
        <v>3393.6</v>
      </c>
      <c r="Q4">
        <v>3094.2</v>
      </c>
      <c r="R4">
        <v>3355.5</v>
      </c>
      <c r="T4">
        <v>1</v>
      </c>
    </row>
    <row r="5" spans="1:20" x14ac:dyDescent="0.2">
      <c r="A5" t="s">
        <v>523</v>
      </c>
      <c r="B5" t="s">
        <v>20</v>
      </c>
      <c r="C5">
        <v>1</v>
      </c>
      <c r="D5" t="s">
        <v>24</v>
      </c>
      <c r="E5" t="s">
        <v>520</v>
      </c>
      <c r="F5" t="s">
        <v>523</v>
      </c>
      <c r="G5">
        <v>150</v>
      </c>
      <c r="H5">
        <v>3</v>
      </c>
      <c r="I5" t="s">
        <v>522</v>
      </c>
      <c r="J5">
        <v>3.41</v>
      </c>
      <c r="K5" t="s">
        <v>25</v>
      </c>
      <c r="L5">
        <v>242</v>
      </c>
      <c r="M5">
        <v>250</v>
      </c>
      <c r="N5">
        <v>228.1</v>
      </c>
      <c r="O5">
        <v>247.3</v>
      </c>
      <c r="P5">
        <v>3393.6</v>
      </c>
      <c r="Q5">
        <v>3094.2</v>
      </c>
      <c r="R5">
        <v>3355.5</v>
      </c>
      <c r="T5">
        <v>1</v>
      </c>
    </row>
    <row r="6" spans="1:20" x14ac:dyDescent="0.2">
      <c r="A6" t="s">
        <v>524</v>
      </c>
      <c r="B6" t="s">
        <v>20</v>
      </c>
      <c r="C6">
        <v>2</v>
      </c>
      <c r="D6" t="s">
        <v>24</v>
      </c>
      <c r="E6" t="s">
        <v>520</v>
      </c>
      <c r="F6" t="s">
        <v>524</v>
      </c>
      <c r="G6">
        <v>185</v>
      </c>
      <c r="H6">
        <v>3</v>
      </c>
      <c r="I6" t="s">
        <v>525</v>
      </c>
      <c r="J6">
        <v>67.11</v>
      </c>
      <c r="K6" t="s">
        <v>25</v>
      </c>
      <c r="L6">
        <v>10</v>
      </c>
      <c r="P6">
        <v>3392.3</v>
      </c>
      <c r="Q6">
        <v>3093.2</v>
      </c>
      <c r="R6">
        <v>3354</v>
      </c>
      <c r="T6">
        <v>2</v>
      </c>
    </row>
    <row r="7" spans="1:20" x14ac:dyDescent="0.2">
      <c r="A7" t="s">
        <v>524</v>
      </c>
      <c r="B7" t="s">
        <v>20</v>
      </c>
      <c r="C7">
        <v>2</v>
      </c>
      <c r="D7" t="s">
        <v>24</v>
      </c>
      <c r="E7" t="s">
        <v>520</v>
      </c>
      <c r="F7" t="s">
        <v>524</v>
      </c>
      <c r="G7">
        <v>185</v>
      </c>
      <c r="H7">
        <v>3</v>
      </c>
      <c r="I7" t="s">
        <v>525</v>
      </c>
      <c r="J7">
        <v>49.61</v>
      </c>
      <c r="K7" t="s">
        <v>25</v>
      </c>
      <c r="L7">
        <v>21</v>
      </c>
      <c r="M7">
        <v>249</v>
      </c>
      <c r="N7">
        <v>227.4</v>
      </c>
      <c r="O7">
        <v>246.6</v>
      </c>
      <c r="P7">
        <v>3380.1</v>
      </c>
      <c r="Q7">
        <v>3082.4</v>
      </c>
      <c r="R7">
        <v>3340.6</v>
      </c>
      <c r="T7">
        <v>2</v>
      </c>
    </row>
    <row r="8" spans="1:20" x14ac:dyDescent="0.2">
      <c r="A8" t="s">
        <v>523</v>
      </c>
      <c r="B8" t="s">
        <v>20</v>
      </c>
      <c r="C8">
        <v>2</v>
      </c>
      <c r="D8" t="s">
        <v>24</v>
      </c>
      <c r="E8" t="s">
        <v>520</v>
      </c>
      <c r="F8" t="s">
        <v>523</v>
      </c>
      <c r="G8">
        <v>150</v>
      </c>
      <c r="H8">
        <v>3</v>
      </c>
      <c r="I8" t="s">
        <v>526</v>
      </c>
      <c r="J8">
        <v>25.1</v>
      </c>
      <c r="K8" t="s">
        <v>25</v>
      </c>
      <c r="L8">
        <v>101</v>
      </c>
      <c r="M8">
        <v>250</v>
      </c>
      <c r="N8">
        <v>228.1</v>
      </c>
      <c r="O8">
        <v>247.3</v>
      </c>
      <c r="P8">
        <v>3392.8</v>
      </c>
      <c r="Q8">
        <v>3093.6</v>
      </c>
      <c r="R8">
        <v>3354.6</v>
      </c>
      <c r="T8">
        <v>2</v>
      </c>
    </row>
    <row r="9" spans="1:20" x14ac:dyDescent="0.2">
      <c r="A9" t="s">
        <v>523</v>
      </c>
      <c r="B9" t="s">
        <v>20</v>
      </c>
      <c r="C9">
        <v>2</v>
      </c>
      <c r="D9" t="s">
        <v>24</v>
      </c>
      <c r="E9" t="s">
        <v>520</v>
      </c>
      <c r="F9" t="s">
        <v>523</v>
      </c>
      <c r="G9">
        <v>150</v>
      </c>
      <c r="H9">
        <v>3</v>
      </c>
      <c r="I9" t="s">
        <v>521</v>
      </c>
      <c r="J9">
        <v>21.71</v>
      </c>
      <c r="K9" t="s">
        <v>25</v>
      </c>
      <c r="L9">
        <v>230</v>
      </c>
      <c r="M9">
        <v>250</v>
      </c>
      <c r="N9">
        <v>228.1</v>
      </c>
      <c r="O9">
        <v>247.3</v>
      </c>
      <c r="P9">
        <v>3393.3</v>
      </c>
      <c r="Q9">
        <v>3094</v>
      </c>
      <c r="R9">
        <v>3355.2</v>
      </c>
      <c r="T9">
        <v>2</v>
      </c>
    </row>
    <row r="10" spans="1:20" x14ac:dyDescent="0.2">
      <c r="A10" t="s">
        <v>24</v>
      </c>
      <c r="B10" t="s">
        <v>20</v>
      </c>
      <c r="C10">
        <v>2</v>
      </c>
      <c r="D10" t="s">
        <v>519</v>
      </c>
      <c r="E10" t="s">
        <v>520</v>
      </c>
      <c r="F10" t="s">
        <v>24</v>
      </c>
      <c r="G10">
        <v>240</v>
      </c>
      <c r="H10">
        <v>3</v>
      </c>
      <c r="I10" t="s">
        <v>46</v>
      </c>
      <c r="J10">
        <v>70.37</v>
      </c>
      <c r="K10" t="s">
        <v>25</v>
      </c>
      <c r="L10">
        <v>241</v>
      </c>
      <c r="T10">
        <v>2</v>
      </c>
    </row>
    <row r="11" spans="1:20" x14ac:dyDescent="0.2">
      <c r="A11" t="s">
        <v>523</v>
      </c>
      <c r="B11" t="s">
        <v>20</v>
      </c>
      <c r="C11">
        <v>2</v>
      </c>
      <c r="D11" t="s">
        <v>24</v>
      </c>
      <c r="E11" t="s">
        <v>520</v>
      </c>
      <c r="F11" t="s">
        <v>523</v>
      </c>
      <c r="G11">
        <v>150</v>
      </c>
      <c r="H11">
        <v>3</v>
      </c>
      <c r="I11" t="s">
        <v>46</v>
      </c>
      <c r="J11">
        <v>5.32</v>
      </c>
      <c r="K11" t="s">
        <v>25</v>
      </c>
      <c r="L11">
        <v>293</v>
      </c>
      <c r="T11">
        <v>2</v>
      </c>
    </row>
    <row r="12" spans="1:20" x14ac:dyDescent="0.2">
      <c r="A12" t="s">
        <v>524</v>
      </c>
      <c r="B12" t="s">
        <v>20</v>
      </c>
      <c r="C12">
        <v>3</v>
      </c>
      <c r="D12" t="s">
        <v>24</v>
      </c>
      <c r="E12" t="s">
        <v>520</v>
      </c>
      <c r="F12" t="s">
        <v>524</v>
      </c>
      <c r="G12">
        <v>185</v>
      </c>
      <c r="H12">
        <v>3</v>
      </c>
      <c r="I12" t="s">
        <v>527</v>
      </c>
      <c r="J12">
        <v>10.44</v>
      </c>
      <c r="K12" t="s">
        <v>25</v>
      </c>
      <c r="L12">
        <v>88</v>
      </c>
      <c r="T12">
        <v>3</v>
      </c>
    </row>
    <row r="13" spans="1:20" x14ac:dyDescent="0.2">
      <c r="A13" t="s">
        <v>524</v>
      </c>
      <c r="B13" t="s">
        <v>20</v>
      </c>
      <c r="C13">
        <v>3</v>
      </c>
      <c r="D13" t="s">
        <v>24</v>
      </c>
      <c r="E13" t="s">
        <v>520</v>
      </c>
      <c r="F13" t="s">
        <v>524</v>
      </c>
      <c r="G13">
        <v>185</v>
      </c>
      <c r="H13">
        <v>3</v>
      </c>
      <c r="I13" t="s">
        <v>528</v>
      </c>
      <c r="J13">
        <v>212.37</v>
      </c>
      <c r="K13" t="s">
        <v>25</v>
      </c>
      <c r="L13">
        <v>121</v>
      </c>
      <c r="M13">
        <v>248</v>
      </c>
      <c r="N13">
        <v>226.5</v>
      </c>
      <c r="O13">
        <v>245.4</v>
      </c>
      <c r="P13">
        <v>3358.2</v>
      </c>
      <c r="Q13">
        <v>3065</v>
      </c>
      <c r="R13">
        <v>3318.7</v>
      </c>
      <c r="T13">
        <v>3</v>
      </c>
    </row>
    <row r="14" spans="1:20" x14ac:dyDescent="0.2">
      <c r="A14" t="s">
        <v>523</v>
      </c>
      <c r="B14" t="s">
        <v>20</v>
      </c>
      <c r="C14">
        <v>3</v>
      </c>
      <c r="D14" t="s">
        <v>24</v>
      </c>
      <c r="E14" t="s">
        <v>520</v>
      </c>
      <c r="F14" t="s">
        <v>523</v>
      </c>
      <c r="G14">
        <v>150</v>
      </c>
      <c r="H14">
        <v>3</v>
      </c>
      <c r="I14" t="s">
        <v>527</v>
      </c>
      <c r="J14">
        <v>37.54</v>
      </c>
      <c r="K14" t="s">
        <v>25</v>
      </c>
      <c r="L14">
        <v>193</v>
      </c>
      <c r="M14">
        <v>248</v>
      </c>
      <c r="N14">
        <v>226.5</v>
      </c>
      <c r="O14">
        <v>245.4</v>
      </c>
      <c r="P14">
        <v>3355.2</v>
      </c>
      <c r="Q14">
        <v>3062.5</v>
      </c>
      <c r="R14">
        <v>3314.9</v>
      </c>
      <c r="S14">
        <v>248.2</v>
      </c>
      <c r="T14">
        <v>3</v>
      </c>
    </row>
    <row r="15" spans="1:20" x14ac:dyDescent="0.2">
      <c r="A15" t="s">
        <v>524</v>
      </c>
      <c r="B15" t="s">
        <v>20</v>
      </c>
      <c r="C15">
        <v>3</v>
      </c>
      <c r="D15" t="s">
        <v>24</v>
      </c>
      <c r="E15" t="s">
        <v>520</v>
      </c>
      <c r="F15" t="s">
        <v>524</v>
      </c>
      <c r="G15">
        <v>185</v>
      </c>
      <c r="H15">
        <v>3</v>
      </c>
      <c r="I15" t="s">
        <v>528</v>
      </c>
      <c r="J15">
        <v>343.86</v>
      </c>
      <c r="K15" t="s">
        <v>25</v>
      </c>
      <c r="L15">
        <v>252</v>
      </c>
      <c r="M15">
        <v>249</v>
      </c>
      <c r="N15">
        <v>227.4</v>
      </c>
      <c r="O15">
        <v>246.6</v>
      </c>
      <c r="P15">
        <v>3379.3</v>
      </c>
      <c r="Q15">
        <v>3082.4</v>
      </c>
      <c r="R15">
        <v>3340.6</v>
      </c>
      <c r="T15">
        <v>3</v>
      </c>
    </row>
    <row r="16" spans="1:20" x14ac:dyDescent="0.2">
      <c r="A16" t="s">
        <v>523</v>
      </c>
      <c r="B16" t="s">
        <v>20</v>
      </c>
      <c r="C16">
        <v>4</v>
      </c>
      <c r="D16" t="s">
        <v>24</v>
      </c>
      <c r="E16" t="s">
        <v>520</v>
      </c>
      <c r="F16" t="s">
        <v>523</v>
      </c>
      <c r="G16">
        <v>35</v>
      </c>
      <c r="H16">
        <v>3</v>
      </c>
      <c r="I16" t="s">
        <v>529</v>
      </c>
      <c r="J16">
        <v>13.16</v>
      </c>
      <c r="K16" t="s">
        <v>25</v>
      </c>
      <c r="L16">
        <v>18</v>
      </c>
      <c r="T16">
        <v>4</v>
      </c>
    </row>
    <row r="17" spans="1:20" x14ac:dyDescent="0.2">
      <c r="A17" t="s">
        <v>523</v>
      </c>
      <c r="B17" t="s">
        <v>20</v>
      </c>
      <c r="C17">
        <v>4</v>
      </c>
      <c r="D17" t="s">
        <v>24</v>
      </c>
      <c r="E17" t="s">
        <v>520</v>
      </c>
      <c r="F17" t="s">
        <v>523</v>
      </c>
      <c r="G17">
        <v>150</v>
      </c>
      <c r="H17">
        <v>3</v>
      </c>
      <c r="I17" t="s">
        <v>46</v>
      </c>
      <c r="J17">
        <v>304.7</v>
      </c>
      <c r="K17" t="s">
        <v>25</v>
      </c>
      <c r="L17">
        <v>20</v>
      </c>
      <c r="T17">
        <v>4</v>
      </c>
    </row>
    <row r="18" spans="1:20" x14ac:dyDescent="0.2">
      <c r="A18" t="s">
        <v>523</v>
      </c>
      <c r="B18" t="s">
        <v>20</v>
      </c>
      <c r="C18">
        <v>4</v>
      </c>
      <c r="D18" t="s">
        <v>24</v>
      </c>
      <c r="E18" t="s">
        <v>520</v>
      </c>
      <c r="F18" t="s">
        <v>523</v>
      </c>
      <c r="G18">
        <v>35</v>
      </c>
      <c r="H18">
        <v>3</v>
      </c>
      <c r="I18" t="s">
        <v>46</v>
      </c>
      <c r="J18">
        <v>139.22999999999999</v>
      </c>
      <c r="K18" t="s">
        <v>25</v>
      </c>
      <c r="L18">
        <v>36</v>
      </c>
      <c r="T18">
        <v>4</v>
      </c>
    </row>
    <row r="19" spans="1:20" x14ac:dyDescent="0.2">
      <c r="A19" t="s">
        <v>523</v>
      </c>
      <c r="B19" t="s">
        <v>20</v>
      </c>
      <c r="C19">
        <v>4</v>
      </c>
      <c r="D19" t="s">
        <v>24</v>
      </c>
      <c r="E19" t="s">
        <v>520</v>
      </c>
      <c r="F19" t="s">
        <v>523</v>
      </c>
      <c r="G19">
        <v>150</v>
      </c>
      <c r="H19">
        <v>3</v>
      </c>
      <c r="I19" t="s">
        <v>46</v>
      </c>
      <c r="J19">
        <v>106.45</v>
      </c>
      <c r="K19" t="s">
        <v>25</v>
      </c>
      <c r="L19">
        <v>48</v>
      </c>
      <c r="N19">
        <v>219.6</v>
      </c>
      <c r="O19">
        <v>235.6</v>
      </c>
      <c r="P19">
        <v>3231.6</v>
      </c>
      <c r="Q19">
        <v>2960.2</v>
      </c>
      <c r="R19">
        <v>3168.9</v>
      </c>
      <c r="S19">
        <v>239.9</v>
      </c>
      <c r="T19">
        <v>4</v>
      </c>
    </row>
    <row r="20" spans="1:20" x14ac:dyDescent="0.2">
      <c r="A20" t="s">
        <v>523</v>
      </c>
      <c r="B20" t="s">
        <v>20</v>
      </c>
      <c r="C20">
        <v>4</v>
      </c>
      <c r="D20" t="s">
        <v>24</v>
      </c>
      <c r="E20" t="s">
        <v>520</v>
      </c>
      <c r="F20" t="s">
        <v>523</v>
      </c>
      <c r="G20">
        <v>150</v>
      </c>
      <c r="H20">
        <v>3</v>
      </c>
      <c r="I20" t="s">
        <v>46</v>
      </c>
      <c r="J20">
        <v>101.16</v>
      </c>
      <c r="K20" t="s">
        <v>25</v>
      </c>
      <c r="L20">
        <v>83</v>
      </c>
      <c r="T20">
        <v>4</v>
      </c>
    </row>
    <row r="21" spans="1:20" x14ac:dyDescent="0.2">
      <c r="A21" t="s">
        <v>523</v>
      </c>
      <c r="B21" t="s">
        <v>20</v>
      </c>
      <c r="C21">
        <v>4</v>
      </c>
      <c r="D21" t="s">
        <v>24</v>
      </c>
      <c r="E21" t="s">
        <v>520</v>
      </c>
      <c r="F21" t="s">
        <v>523</v>
      </c>
      <c r="G21">
        <v>150</v>
      </c>
      <c r="H21">
        <v>3</v>
      </c>
      <c r="I21" t="s">
        <v>46</v>
      </c>
      <c r="J21">
        <v>353.79</v>
      </c>
      <c r="K21" t="s">
        <v>25</v>
      </c>
      <c r="L21">
        <v>96</v>
      </c>
      <c r="T21">
        <v>4</v>
      </c>
    </row>
    <row r="22" spans="1:20" x14ac:dyDescent="0.2">
      <c r="A22" t="s">
        <v>523</v>
      </c>
      <c r="B22" t="s">
        <v>20</v>
      </c>
      <c r="C22">
        <v>4</v>
      </c>
      <c r="D22" t="s">
        <v>24</v>
      </c>
      <c r="E22" t="s">
        <v>520</v>
      </c>
      <c r="F22" t="s">
        <v>523</v>
      </c>
      <c r="G22">
        <v>35</v>
      </c>
      <c r="H22">
        <v>1</v>
      </c>
      <c r="I22" t="s">
        <v>46</v>
      </c>
      <c r="J22">
        <v>7.9</v>
      </c>
      <c r="K22" t="s">
        <v>174</v>
      </c>
      <c r="L22">
        <v>98</v>
      </c>
      <c r="T22">
        <v>4</v>
      </c>
    </row>
    <row r="23" spans="1:20" x14ac:dyDescent="0.2">
      <c r="A23" t="s">
        <v>523</v>
      </c>
      <c r="B23" t="s">
        <v>20</v>
      </c>
      <c r="C23">
        <v>4</v>
      </c>
      <c r="D23" t="s">
        <v>24</v>
      </c>
      <c r="E23" t="s">
        <v>520</v>
      </c>
      <c r="F23" t="s">
        <v>523</v>
      </c>
      <c r="G23">
        <v>150</v>
      </c>
      <c r="H23">
        <v>3</v>
      </c>
      <c r="I23" t="s">
        <v>46</v>
      </c>
      <c r="J23">
        <v>83.72</v>
      </c>
      <c r="K23" t="s">
        <v>25</v>
      </c>
      <c r="L23">
        <v>124</v>
      </c>
      <c r="N23">
        <v>225.5</v>
      </c>
      <c r="O23">
        <v>244.3</v>
      </c>
      <c r="P23">
        <v>3334.9</v>
      </c>
      <c r="Q23">
        <v>3045.8</v>
      </c>
      <c r="R23">
        <v>3294.6</v>
      </c>
      <c r="S23">
        <v>247</v>
      </c>
      <c r="T23">
        <v>4</v>
      </c>
    </row>
    <row r="24" spans="1:20" x14ac:dyDescent="0.2">
      <c r="A24" t="s">
        <v>523</v>
      </c>
      <c r="B24" t="s">
        <v>20</v>
      </c>
      <c r="C24">
        <v>4</v>
      </c>
      <c r="D24" t="s">
        <v>24</v>
      </c>
      <c r="E24" t="s">
        <v>520</v>
      </c>
      <c r="F24" t="s">
        <v>523</v>
      </c>
      <c r="G24">
        <v>150</v>
      </c>
      <c r="H24">
        <v>3</v>
      </c>
      <c r="I24" t="s">
        <v>46</v>
      </c>
      <c r="J24">
        <v>100.27</v>
      </c>
      <c r="K24" t="s">
        <v>25</v>
      </c>
      <c r="L24">
        <v>127</v>
      </c>
      <c r="T24">
        <v>4</v>
      </c>
    </row>
    <row r="25" spans="1:20" x14ac:dyDescent="0.2">
      <c r="A25" t="s">
        <v>523</v>
      </c>
      <c r="B25" t="s">
        <v>20</v>
      </c>
      <c r="C25">
        <v>4</v>
      </c>
      <c r="D25" t="s">
        <v>24</v>
      </c>
      <c r="E25" t="s">
        <v>520</v>
      </c>
      <c r="F25" t="s">
        <v>523</v>
      </c>
      <c r="G25">
        <v>70</v>
      </c>
      <c r="H25">
        <v>3</v>
      </c>
      <c r="I25" t="s">
        <v>46</v>
      </c>
      <c r="J25">
        <v>14.13</v>
      </c>
      <c r="K25" t="s">
        <v>25</v>
      </c>
      <c r="L25">
        <v>164</v>
      </c>
      <c r="T25">
        <v>4</v>
      </c>
    </row>
    <row r="26" spans="1:20" x14ac:dyDescent="0.2">
      <c r="A26" t="s">
        <v>523</v>
      </c>
      <c r="B26" t="s">
        <v>20</v>
      </c>
      <c r="C26">
        <v>4</v>
      </c>
      <c r="D26" t="s">
        <v>24</v>
      </c>
      <c r="E26" t="s">
        <v>520</v>
      </c>
      <c r="F26" t="s">
        <v>523</v>
      </c>
      <c r="G26">
        <v>150</v>
      </c>
      <c r="H26">
        <v>3</v>
      </c>
      <c r="I26" t="s">
        <v>46</v>
      </c>
      <c r="J26">
        <v>54.47</v>
      </c>
      <c r="K26" t="s">
        <v>25</v>
      </c>
      <c r="L26">
        <v>170</v>
      </c>
      <c r="T26">
        <v>4</v>
      </c>
    </row>
    <row r="27" spans="1:20" x14ac:dyDescent="0.2">
      <c r="A27" t="s">
        <v>523</v>
      </c>
      <c r="B27" t="s">
        <v>20</v>
      </c>
      <c r="C27">
        <v>4</v>
      </c>
      <c r="D27" t="s">
        <v>24</v>
      </c>
      <c r="E27" t="s">
        <v>520</v>
      </c>
      <c r="F27" t="s">
        <v>523</v>
      </c>
      <c r="G27">
        <v>35</v>
      </c>
      <c r="H27">
        <v>3</v>
      </c>
      <c r="I27" t="s">
        <v>46</v>
      </c>
      <c r="J27">
        <v>8.1</v>
      </c>
      <c r="K27" t="s">
        <v>25</v>
      </c>
      <c r="L27">
        <v>177</v>
      </c>
      <c r="T27">
        <v>4</v>
      </c>
    </row>
    <row r="28" spans="1:20" x14ac:dyDescent="0.2">
      <c r="A28" t="s">
        <v>523</v>
      </c>
      <c r="B28" t="s">
        <v>20</v>
      </c>
      <c r="C28">
        <v>4</v>
      </c>
      <c r="D28" t="s">
        <v>24</v>
      </c>
      <c r="E28" t="s">
        <v>520</v>
      </c>
      <c r="F28" t="s">
        <v>523</v>
      </c>
      <c r="G28">
        <v>35</v>
      </c>
      <c r="H28">
        <v>3</v>
      </c>
      <c r="I28" t="s">
        <v>46</v>
      </c>
      <c r="J28">
        <v>31.66</v>
      </c>
      <c r="K28" t="s">
        <v>25</v>
      </c>
      <c r="L28">
        <v>180</v>
      </c>
      <c r="T28">
        <v>4</v>
      </c>
    </row>
    <row r="29" spans="1:20" x14ac:dyDescent="0.2">
      <c r="A29" t="s">
        <v>523</v>
      </c>
      <c r="B29" t="s">
        <v>20</v>
      </c>
      <c r="C29">
        <v>4</v>
      </c>
      <c r="D29" t="s">
        <v>24</v>
      </c>
      <c r="E29" t="s">
        <v>520</v>
      </c>
      <c r="F29" t="s">
        <v>523</v>
      </c>
      <c r="G29">
        <v>35</v>
      </c>
      <c r="H29">
        <v>3</v>
      </c>
      <c r="I29" t="s">
        <v>46</v>
      </c>
      <c r="J29">
        <v>6.48</v>
      </c>
      <c r="K29" t="s">
        <v>25</v>
      </c>
      <c r="L29">
        <v>182</v>
      </c>
      <c r="T29">
        <v>4</v>
      </c>
    </row>
    <row r="30" spans="1:20" x14ac:dyDescent="0.2">
      <c r="A30" t="s">
        <v>523</v>
      </c>
      <c r="B30" t="s">
        <v>20</v>
      </c>
      <c r="C30">
        <v>4</v>
      </c>
      <c r="D30" t="s">
        <v>24</v>
      </c>
      <c r="E30" t="s">
        <v>520</v>
      </c>
      <c r="F30" t="s">
        <v>523</v>
      </c>
      <c r="G30">
        <v>150</v>
      </c>
      <c r="H30">
        <v>3</v>
      </c>
      <c r="I30" t="s">
        <v>46</v>
      </c>
      <c r="J30">
        <v>76.98</v>
      </c>
      <c r="K30" t="s">
        <v>25</v>
      </c>
      <c r="L30">
        <v>188</v>
      </c>
      <c r="N30">
        <v>219.6</v>
      </c>
      <c r="O30">
        <v>237.3</v>
      </c>
      <c r="P30">
        <v>3237.2</v>
      </c>
      <c r="Q30">
        <v>2964.8</v>
      </c>
      <c r="R30">
        <v>3198.8</v>
      </c>
      <c r="S30">
        <v>239.9</v>
      </c>
      <c r="T30">
        <v>4</v>
      </c>
    </row>
    <row r="31" spans="1:20" x14ac:dyDescent="0.2">
      <c r="A31" t="s">
        <v>523</v>
      </c>
      <c r="B31" t="s">
        <v>20</v>
      </c>
      <c r="C31">
        <v>4</v>
      </c>
      <c r="D31" t="s">
        <v>24</v>
      </c>
      <c r="E31" t="s">
        <v>520</v>
      </c>
      <c r="F31" t="s">
        <v>523</v>
      </c>
      <c r="G31">
        <v>150</v>
      </c>
      <c r="H31">
        <v>3</v>
      </c>
      <c r="I31" t="s">
        <v>46</v>
      </c>
      <c r="J31">
        <v>69.39</v>
      </c>
      <c r="K31" t="s">
        <v>25</v>
      </c>
      <c r="L31">
        <v>212</v>
      </c>
      <c r="T31">
        <v>4</v>
      </c>
    </row>
    <row r="32" spans="1:20" x14ac:dyDescent="0.2">
      <c r="A32" t="s">
        <v>523</v>
      </c>
      <c r="B32" t="s">
        <v>20</v>
      </c>
      <c r="C32">
        <v>4</v>
      </c>
      <c r="D32" t="s">
        <v>24</v>
      </c>
      <c r="E32" t="s">
        <v>520</v>
      </c>
      <c r="F32" t="s">
        <v>523</v>
      </c>
      <c r="G32">
        <v>150</v>
      </c>
      <c r="H32">
        <v>3</v>
      </c>
      <c r="I32" t="s">
        <v>46</v>
      </c>
      <c r="J32">
        <v>221.72</v>
      </c>
      <c r="K32" t="s">
        <v>25</v>
      </c>
      <c r="L32">
        <v>214</v>
      </c>
      <c r="N32">
        <v>215.7</v>
      </c>
      <c r="O32">
        <v>230.9</v>
      </c>
      <c r="P32">
        <v>3160.3</v>
      </c>
      <c r="Q32">
        <v>2901.3</v>
      </c>
      <c r="R32">
        <v>3098.6</v>
      </c>
      <c r="S32">
        <v>235.1</v>
      </c>
      <c r="T32">
        <v>4</v>
      </c>
    </row>
    <row r="33" spans="1:20" x14ac:dyDescent="0.2">
      <c r="A33" t="s">
        <v>523</v>
      </c>
      <c r="B33" t="s">
        <v>20</v>
      </c>
      <c r="C33">
        <v>4</v>
      </c>
      <c r="D33" t="s">
        <v>24</v>
      </c>
      <c r="E33" t="s">
        <v>520</v>
      </c>
      <c r="F33" t="s">
        <v>523</v>
      </c>
      <c r="G33">
        <v>150</v>
      </c>
      <c r="H33">
        <v>3</v>
      </c>
      <c r="I33" t="s">
        <v>46</v>
      </c>
      <c r="J33">
        <v>263.72000000000003</v>
      </c>
      <c r="K33" t="s">
        <v>25</v>
      </c>
      <c r="L33">
        <v>272</v>
      </c>
      <c r="T33">
        <v>4</v>
      </c>
    </row>
    <row r="34" spans="1:20" x14ac:dyDescent="0.2">
      <c r="A34" t="s">
        <v>523</v>
      </c>
      <c r="B34" t="s">
        <v>20</v>
      </c>
      <c r="C34">
        <v>4</v>
      </c>
      <c r="D34" t="s">
        <v>24</v>
      </c>
      <c r="E34" t="s">
        <v>520</v>
      </c>
      <c r="F34" t="s">
        <v>523</v>
      </c>
      <c r="G34">
        <v>150</v>
      </c>
      <c r="H34">
        <v>3</v>
      </c>
      <c r="I34" t="s">
        <v>26</v>
      </c>
      <c r="J34">
        <v>451.95</v>
      </c>
      <c r="K34" t="s">
        <v>25</v>
      </c>
      <c r="L34">
        <v>280</v>
      </c>
      <c r="T34">
        <v>4</v>
      </c>
    </row>
    <row r="35" spans="1:20" x14ac:dyDescent="0.2">
      <c r="A35" t="s">
        <v>523</v>
      </c>
      <c r="B35" t="s">
        <v>20</v>
      </c>
      <c r="C35">
        <v>5</v>
      </c>
      <c r="D35" t="s">
        <v>24</v>
      </c>
      <c r="E35" t="s">
        <v>520</v>
      </c>
      <c r="F35" t="s">
        <v>523</v>
      </c>
      <c r="G35">
        <v>150</v>
      </c>
      <c r="H35">
        <v>3</v>
      </c>
      <c r="I35" t="s">
        <v>61</v>
      </c>
      <c r="J35">
        <v>75.78</v>
      </c>
      <c r="K35" t="s">
        <v>25</v>
      </c>
      <c r="L35">
        <v>33</v>
      </c>
      <c r="T35">
        <v>5</v>
      </c>
    </row>
    <row r="36" spans="1:20" x14ac:dyDescent="0.2">
      <c r="A36" t="s">
        <v>523</v>
      </c>
      <c r="B36" t="s">
        <v>20</v>
      </c>
      <c r="C36">
        <v>5</v>
      </c>
      <c r="D36" t="s">
        <v>24</v>
      </c>
      <c r="E36" t="s">
        <v>520</v>
      </c>
      <c r="F36" t="s">
        <v>523</v>
      </c>
      <c r="G36">
        <v>35</v>
      </c>
      <c r="H36">
        <v>3</v>
      </c>
      <c r="I36" t="s">
        <v>61</v>
      </c>
      <c r="J36">
        <v>157.6</v>
      </c>
      <c r="K36" t="s">
        <v>25</v>
      </c>
      <c r="L36">
        <v>37</v>
      </c>
      <c r="T36">
        <v>5</v>
      </c>
    </row>
    <row r="37" spans="1:20" x14ac:dyDescent="0.2">
      <c r="A37" t="s">
        <v>523</v>
      </c>
      <c r="B37" t="s">
        <v>20</v>
      </c>
      <c r="C37">
        <v>5</v>
      </c>
      <c r="D37" t="s">
        <v>24</v>
      </c>
      <c r="E37" t="s">
        <v>520</v>
      </c>
      <c r="F37" t="s">
        <v>523</v>
      </c>
      <c r="G37">
        <v>150</v>
      </c>
      <c r="H37">
        <v>3</v>
      </c>
      <c r="I37" t="s">
        <v>61</v>
      </c>
      <c r="J37">
        <v>6.28</v>
      </c>
      <c r="K37" t="s">
        <v>25</v>
      </c>
      <c r="L37">
        <v>60</v>
      </c>
      <c r="T37">
        <v>5</v>
      </c>
    </row>
    <row r="38" spans="1:20" x14ac:dyDescent="0.2">
      <c r="A38" t="s">
        <v>523</v>
      </c>
      <c r="B38" t="s">
        <v>20</v>
      </c>
      <c r="C38">
        <v>5</v>
      </c>
      <c r="D38" t="s">
        <v>24</v>
      </c>
      <c r="E38" t="s">
        <v>520</v>
      </c>
      <c r="F38" t="s">
        <v>523</v>
      </c>
      <c r="G38">
        <v>35</v>
      </c>
      <c r="H38">
        <v>3</v>
      </c>
      <c r="I38" t="s">
        <v>61</v>
      </c>
      <c r="J38">
        <v>67.06</v>
      </c>
      <c r="K38" t="s">
        <v>25</v>
      </c>
      <c r="L38">
        <v>65</v>
      </c>
      <c r="T38">
        <v>5</v>
      </c>
    </row>
    <row r="39" spans="1:20" x14ac:dyDescent="0.2">
      <c r="A39" t="s">
        <v>523</v>
      </c>
      <c r="B39" t="s">
        <v>20</v>
      </c>
      <c r="C39">
        <v>5</v>
      </c>
      <c r="D39" t="s">
        <v>24</v>
      </c>
      <c r="E39" t="s">
        <v>520</v>
      </c>
      <c r="F39" t="s">
        <v>523</v>
      </c>
      <c r="G39">
        <v>150</v>
      </c>
      <c r="H39">
        <v>3</v>
      </c>
      <c r="I39" t="s">
        <v>61</v>
      </c>
      <c r="J39">
        <v>412.52</v>
      </c>
      <c r="K39" t="s">
        <v>25</v>
      </c>
      <c r="L39">
        <v>85</v>
      </c>
      <c r="T39">
        <v>5</v>
      </c>
    </row>
    <row r="40" spans="1:20" x14ac:dyDescent="0.2">
      <c r="A40" t="s">
        <v>523</v>
      </c>
      <c r="B40" t="s">
        <v>20</v>
      </c>
      <c r="C40">
        <v>5</v>
      </c>
      <c r="D40" t="s">
        <v>24</v>
      </c>
      <c r="E40" t="s">
        <v>520</v>
      </c>
      <c r="F40" t="s">
        <v>523</v>
      </c>
      <c r="G40">
        <v>35</v>
      </c>
      <c r="H40">
        <v>3</v>
      </c>
      <c r="I40" t="s">
        <v>61</v>
      </c>
      <c r="J40">
        <v>253.48</v>
      </c>
      <c r="K40" t="s">
        <v>25</v>
      </c>
      <c r="L40">
        <v>87</v>
      </c>
      <c r="T40">
        <v>5</v>
      </c>
    </row>
    <row r="41" spans="1:20" x14ac:dyDescent="0.2">
      <c r="A41" t="s">
        <v>523</v>
      </c>
      <c r="B41" t="s">
        <v>20</v>
      </c>
      <c r="C41">
        <v>5</v>
      </c>
      <c r="D41" t="s">
        <v>24</v>
      </c>
      <c r="E41" t="s">
        <v>520</v>
      </c>
      <c r="F41" t="s">
        <v>523</v>
      </c>
      <c r="G41">
        <v>150</v>
      </c>
      <c r="H41">
        <v>3</v>
      </c>
      <c r="I41" t="s">
        <v>61</v>
      </c>
      <c r="J41">
        <v>240.85</v>
      </c>
      <c r="K41" t="s">
        <v>25</v>
      </c>
      <c r="L41">
        <v>95</v>
      </c>
      <c r="T41">
        <v>5</v>
      </c>
    </row>
    <row r="42" spans="1:20" x14ac:dyDescent="0.2">
      <c r="A42" t="s">
        <v>523</v>
      </c>
      <c r="B42" t="s">
        <v>20</v>
      </c>
      <c r="C42">
        <v>5</v>
      </c>
      <c r="D42" t="s">
        <v>24</v>
      </c>
      <c r="E42" t="s">
        <v>520</v>
      </c>
      <c r="F42" t="s">
        <v>523</v>
      </c>
      <c r="G42">
        <v>35</v>
      </c>
      <c r="H42">
        <v>3</v>
      </c>
      <c r="I42" t="s">
        <v>61</v>
      </c>
      <c r="J42">
        <v>13.31</v>
      </c>
      <c r="K42" t="s">
        <v>25</v>
      </c>
      <c r="L42">
        <v>103</v>
      </c>
      <c r="T42">
        <v>5</v>
      </c>
    </row>
    <row r="43" spans="1:20" x14ac:dyDescent="0.2">
      <c r="A43" t="s">
        <v>523</v>
      </c>
      <c r="B43" t="s">
        <v>20</v>
      </c>
      <c r="C43">
        <v>5</v>
      </c>
      <c r="D43" t="s">
        <v>24</v>
      </c>
      <c r="E43" t="s">
        <v>520</v>
      </c>
      <c r="F43" t="s">
        <v>523</v>
      </c>
      <c r="G43">
        <v>35</v>
      </c>
      <c r="H43">
        <v>3</v>
      </c>
      <c r="I43" t="s">
        <v>61</v>
      </c>
      <c r="J43">
        <v>8.83</v>
      </c>
      <c r="K43" t="s">
        <v>25</v>
      </c>
      <c r="L43">
        <v>137</v>
      </c>
      <c r="T43">
        <v>5</v>
      </c>
    </row>
    <row r="44" spans="1:20" x14ac:dyDescent="0.2">
      <c r="A44" t="s">
        <v>523</v>
      </c>
      <c r="B44" t="s">
        <v>20</v>
      </c>
      <c r="C44">
        <v>5</v>
      </c>
      <c r="D44" t="s">
        <v>24</v>
      </c>
      <c r="E44" t="s">
        <v>520</v>
      </c>
      <c r="F44" t="s">
        <v>523</v>
      </c>
      <c r="G44">
        <v>150</v>
      </c>
      <c r="H44">
        <v>3</v>
      </c>
      <c r="I44" t="s">
        <v>61</v>
      </c>
      <c r="J44">
        <v>26.4</v>
      </c>
      <c r="K44" t="s">
        <v>25</v>
      </c>
      <c r="L44">
        <v>140</v>
      </c>
      <c r="T44">
        <v>5</v>
      </c>
    </row>
    <row r="45" spans="1:20" x14ac:dyDescent="0.2">
      <c r="A45" t="s">
        <v>523</v>
      </c>
      <c r="B45" t="s">
        <v>20</v>
      </c>
      <c r="C45">
        <v>5</v>
      </c>
      <c r="D45" t="s">
        <v>24</v>
      </c>
      <c r="E45" t="s">
        <v>520</v>
      </c>
      <c r="F45" t="s">
        <v>523</v>
      </c>
      <c r="G45">
        <v>150</v>
      </c>
      <c r="H45">
        <v>3</v>
      </c>
      <c r="I45" t="s">
        <v>61</v>
      </c>
      <c r="J45">
        <v>57.2</v>
      </c>
      <c r="K45" t="s">
        <v>25</v>
      </c>
      <c r="L45">
        <v>142</v>
      </c>
      <c r="T45">
        <v>5</v>
      </c>
    </row>
    <row r="46" spans="1:20" x14ac:dyDescent="0.2">
      <c r="A46" t="s">
        <v>523</v>
      </c>
      <c r="B46" t="s">
        <v>20</v>
      </c>
      <c r="C46">
        <v>5</v>
      </c>
      <c r="D46" t="s">
        <v>24</v>
      </c>
      <c r="E46" t="s">
        <v>520</v>
      </c>
      <c r="F46" t="s">
        <v>523</v>
      </c>
      <c r="G46">
        <v>16</v>
      </c>
      <c r="H46">
        <v>3</v>
      </c>
      <c r="I46" t="s">
        <v>61</v>
      </c>
      <c r="J46">
        <v>302.61</v>
      </c>
      <c r="K46" t="s">
        <v>25</v>
      </c>
      <c r="L46">
        <v>144</v>
      </c>
      <c r="T46">
        <v>5</v>
      </c>
    </row>
    <row r="47" spans="1:20" x14ac:dyDescent="0.2">
      <c r="A47" t="s">
        <v>523</v>
      </c>
      <c r="B47" t="s">
        <v>20</v>
      </c>
      <c r="C47">
        <v>5</v>
      </c>
      <c r="D47" t="s">
        <v>24</v>
      </c>
      <c r="E47" t="s">
        <v>520</v>
      </c>
      <c r="F47" t="s">
        <v>523</v>
      </c>
      <c r="G47">
        <v>150</v>
      </c>
      <c r="H47">
        <v>3</v>
      </c>
      <c r="I47" t="s">
        <v>61</v>
      </c>
      <c r="J47">
        <v>77.069999999999993</v>
      </c>
      <c r="K47" t="s">
        <v>25</v>
      </c>
      <c r="L47">
        <v>151</v>
      </c>
      <c r="T47">
        <v>5</v>
      </c>
    </row>
    <row r="48" spans="1:20" x14ac:dyDescent="0.2">
      <c r="A48" t="s">
        <v>523</v>
      </c>
      <c r="B48" t="s">
        <v>20</v>
      </c>
      <c r="C48">
        <v>5</v>
      </c>
      <c r="D48" t="s">
        <v>24</v>
      </c>
      <c r="E48" t="s">
        <v>520</v>
      </c>
      <c r="F48" t="s">
        <v>523</v>
      </c>
      <c r="G48">
        <v>150</v>
      </c>
      <c r="H48">
        <v>3</v>
      </c>
      <c r="I48" t="s">
        <v>61</v>
      </c>
      <c r="J48">
        <v>35.75</v>
      </c>
      <c r="K48" t="s">
        <v>25</v>
      </c>
      <c r="L48">
        <v>155</v>
      </c>
      <c r="T48">
        <v>5</v>
      </c>
    </row>
    <row r="49" spans="1:20" x14ac:dyDescent="0.2">
      <c r="A49" t="s">
        <v>523</v>
      </c>
      <c r="B49" t="s">
        <v>20</v>
      </c>
      <c r="C49">
        <v>5</v>
      </c>
      <c r="D49" t="s">
        <v>24</v>
      </c>
      <c r="E49" t="s">
        <v>520</v>
      </c>
      <c r="F49" t="s">
        <v>523</v>
      </c>
      <c r="G49">
        <v>150</v>
      </c>
      <c r="H49">
        <v>3</v>
      </c>
      <c r="I49" t="s">
        <v>61</v>
      </c>
      <c r="J49">
        <v>135.16999999999999</v>
      </c>
      <c r="K49" t="s">
        <v>25</v>
      </c>
      <c r="L49">
        <v>168</v>
      </c>
      <c r="T49">
        <v>5</v>
      </c>
    </row>
    <row r="50" spans="1:20" x14ac:dyDescent="0.2">
      <c r="A50" t="s">
        <v>523</v>
      </c>
      <c r="B50" t="s">
        <v>20</v>
      </c>
      <c r="C50">
        <v>5</v>
      </c>
      <c r="D50" t="s">
        <v>24</v>
      </c>
      <c r="E50" t="s">
        <v>520</v>
      </c>
      <c r="F50" t="s">
        <v>523</v>
      </c>
      <c r="G50">
        <v>35</v>
      </c>
      <c r="H50">
        <v>3</v>
      </c>
      <c r="I50" t="s">
        <v>61</v>
      </c>
      <c r="J50">
        <v>29.26</v>
      </c>
      <c r="K50" t="s">
        <v>25</v>
      </c>
      <c r="L50">
        <v>197</v>
      </c>
      <c r="T50">
        <v>5</v>
      </c>
    </row>
    <row r="51" spans="1:20" x14ac:dyDescent="0.2">
      <c r="A51" t="s">
        <v>523</v>
      </c>
      <c r="B51" t="s">
        <v>20</v>
      </c>
      <c r="C51">
        <v>5</v>
      </c>
      <c r="D51" t="s">
        <v>24</v>
      </c>
      <c r="E51" t="s">
        <v>520</v>
      </c>
      <c r="F51" t="s">
        <v>523</v>
      </c>
      <c r="G51">
        <v>35</v>
      </c>
      <c r="H51">
        <v>3</v>
      </c>
      <c r="I51" t="s">
        <v>61</v>
      </c>
      <c r="J51">
        <v>96.15</v>
      </c>
      <c r="K51" t="s">
        <v>25</v>
      </c>
      <c r="L51">
        <v>207</v>
      </c>
      <c r="T51">
        <v>5</v>
      </c>
    </row>
    <row r="52" spans="1:20" x14ac:dyDescent="0.2">
      <c r="A52" t="s">
        <v>523</v>
      </c>
      <c r="B52" t="s">
        <v>20</v>
      </c>
      <c r="C52">
        <v>5</v>
      </c>
      <c r="D52" t="s">
        <v>24</v>
      </c>
      <c r="E52" t="s">
        <v>520</v>
      </c>
      <c r="F52" t="s">
        <v>523</v>
      </c>
      <c r="G52">
        <v>150</v>
      </c>
      <c r="H52">
        <v>3</v>
      </c>
      <c r="I52" t="s">
        <v>61</v>
      </c>
      <c r="J52">
        <v>212.47</v>
      </c>
      <c r="K52" t="s">
        <v>25</v>
      </c>
      <c r="L52">
        <v>225</v>
      </c>
      <c r="T52">
        <v>5</v>
      </c>
    </row>
    <row r="53" spans="1:20" x14ac:dyDescent="0.2">
      <c r="A53" t="s">
        <v>523</v>
      </c>
      <c r="B53" t="s">
        <v>20</v>
      </c>
      <c r="C53">
        <v>5</v>
      </c>
      <c r="D53" t="s">
        <v>24</v>
      </c>
      <c r="E53" t="s">
        <v>520</v>
      </c>
      <c r="F53" t="s">
        <v>523</v>
      </c>
      <c r="G53">
        <v>150</v>
      </c>
      <c r="H53">
        <v>3</v>
      </c>
      <c r="I53" t="s">
        <v>61</v>
      </c>
      <c r="J53">
        <v>6.04</v>
      </c>
      <c r="K53" t="s">
        <v>25</v>
      </c>
      <c r="L53">
        <v>250</v>
      </c>
      <c r="T53">
        <v>5</v>
      </c>
    </row>
    <row r="54" spans="1:20" x14ac:dyDescent="0.2">
      <c r="A54" t="s">
        <v>523</v>
      </c>
      <c r="B54" t="s">
        <v>20</v>
      </c>
      <c r="C54">
        <v>5</v>
      </c>
      <c r="D54" t="s">
        <v>24</v>
      </c>
      <c r="E54" t="s">
        <v>520</v>
      </c>
      <c r="F54" t="s">
        <v>523</v>
      </c>
      <c r="G54">
        <v>35</v>
      </c>
      <c r="H54">
        <v>3</v>
      </c>
      <c r="I54" t="s">
        <v>61</v>
      </c>
      <c r="J54">
        <v>11.41</v>
      </c>
      <c r="K54" t="s">
        <v>25</v>
      </c>
      <c r="L54">
        <v>279</v>
      </c>
      <c r="T54">
        <v>5</v>
      </c>
    </row>
    <row r="55" spans="1:20" x14ac:dyDescent="0.2">
      <c r="A55" t="s">
        <v>523</v>
      </c>
      <c r="B55" t="s">
        <v>20</v>
      </c>
      <c r="C55">
        <v>5</v>
      </c>
      <c r="D55" t="s">
        <v>24</v>
      </c>
      <c r="E55" t="s">
        <v>520</v>
      </c>
      <c r="F55" t="s">
        <v>523</v>
      </c>
      <c r="G55">
        <v>150</v>
      </c>
      <c r="H55">
        <v>3</v>
      </c>
      <c r="I55" t="s">
        <v>61</v>
      </c>
      <c r="J55">
        <v>3.63</v>
      </c>
      <c r="K55" t="s">
        <v>25</v>
      </c>
      <c r="L55">
        <v>281</v>
      </c>
      <c r="T55">
        <v>5</v>
      </c>
    </row>
    <row r="56" spans="1:20" x14ac:dyDescent="0.2">
      <c r="A56" t="s">
        <v>523</v>
      </c>
      <c r="B56" t="s">
        <v>20</v>
      </c>
      <c r="C56">
        <v>5</v>
      </c>
      <c r="D56" t="s">
        <v>24</v>
      </c>
      <c r="E56" t="s">
        <v>520</v>
      </c>
      <c r="F56" t="s">
        <v>523</v>
      </c>
      <c r="G56">
        <v>35</v>
      </c>
      <c r="H56">
        <v>3</v>
      </c>
      <c r="I56" t="s">
        <v>61</v>
      </c>
      <c r="J56">
        <v>148.91</v>
      </c>
      <c r="K56" t="s">
        <v>25</v>
      </c>
      <c r="L56">
        <v>284</v>
      </c>
      <c r="T56">
        <v>5</v>
      </c>
    </row>
    <row r="57" spans="1:20" x14ac:dyDescent="0.2">
      <c r="A57" t="s">
        <v>523</v>
      </c>
      <c r="B57" t="s">
        <v>20</v>
      </c>
      <c r="C57">
        <v>5</v>
      </c>
      <c r="D57" t="s">
        <v>24</v>
      </c>
      <c r="E57" t="s">
        <v>520</v>
      </c>
      <c r="F57" t="s">
        <v>523</v>
      </c>
      <c r="G57">
        <v>70</v>
      </c>
      <c r="H57">
        <v>3</v>
      </c>
      <c r="I57" t="s">
        <v>61</v>
      </c>
      <c r="J57">
        <v>77.08</v>
      </c>
      <c r="K57" t="s">
        <v>25</v>
      </c>
      <c r="L57">
        <v>289</v>
      </c>
      <c r="T57">
        <v>5</v>
      </c>
    </row>
    <row r="58" spans="1:20" x14ac:dyDescent="0.2">
      <c r="A58" t="s">
        <v>523</v>
      </c>
      <c r="B58" t="s">
        <v>20</v>
      </c>
      <c r="C58">
        <v>5</v>
      </c>
      <c r="D58" t="s">
        <v>24</v>
      </c>
      <c r="E58" t="s">
        <v>520</v>
      </c>
      <c r="F58" t="s">
        <v>523</v>
      </c>
      <c r="G58">
        <v>35</v>
      </c>
      <c r="H58">
        <v>3</v>
      </c>
      <c r="I58" t="s">
        <v>61</v>
      </c>
      <c r="J58">
        <v>207</v>
      </c>
      <c r="K58" t="s">
        <v>25</v>
      </c>
      <c r="L58">
        <v>298</v>
      </c>
      <c r="T58">
        <v>5</v>
      </c>
    </row>
    <row r="59" spans="1:20" x14ac:dyDescent="0.2">
      <c r="A59" t="s">
        <v>523</v>
      </c>
      <c r="B59" t="s">
        <v>20</v>
      </c>
      <c r="C59">
        <v>5</v>
      </c>
      <c r="D59" t="s">
        <v>24</v>
      </c>
      <c r="E59" t="s">
        <v>520</v>
      </c>
      <c r="F59" t="s">
        <v>523</v>
      </c>
      <c r="G59">
        <v>150</v>
      </c>
      <c r="H59">
        <v>3</v>
      </c>
      <c r="I59" t="s">
        <v>61</v>
      </c>
      <c r="J59">
        <v>23.5</v>
      </c>
      <c r="K59" t="s">
        <v>25</v>
      </c>
      <c r="L59">
        <v>300</v>
      </c>
      <c r="T59">
        <v>5</v>
      </c>
    </row>
    <row r="60" spans="1:20" x14ac:dyDescent="0.2">
      <c r="A60" t="s">
        <v>523</v>
      </c>
      <c r="B60" t="s">
        <v>20</v>
      </c>
      <c r="C60">
        <v>5</v>
      </c>
      <c r="D60" t="s">
        <v>24</v>
      </c>
      <c r="E60" t="s">
        <v>520</v>
      </c>
      <c r="F60" t="s">
        <v>523</v>
      </c>
      <c r="G60">
        <v>150</v>
      </c>
      <c r="H60">
        <v>3</v>
      </c>
      <c r="I60" t="s">
        <v>61</v>
      </c>
      <c r="J60">
        <v>460.58</v>
      </c>
      <c r="K60" t="s">
        <v>25</v>
      </c>
      <c r="L60">
        <v>323</v>
      </c>
      <c r="T60">
        <v>5</v>
      </c>
    </row>
    <row r="61" spans="1:20" x14ac:dyDescent="0.2">
      <c r="A61" t="s">
        <v>523</v>
      </c>
      <c r="B61" t="s">
        <v>20</v>
      </c>
      <c r="C61">
        <v>5</v>
      </c>
      <c r="D61" t="s">
        <v>24</v>
      </c>
      <c r="E61" t="s">
        <v>520</v>
      </c>
      <c r="F61" t="s">
        <v>523</v>
      </c>
      <c r="G61">
        <v>150</v>
      </c>
      <c r="H61">
        <v>3</v>
      </c>
      <c r="I61" t="s">
        <v>61</v>
      </c>
      <c r="J61">
        <v>182.21</v>
      </c>
      <c r="K61" t="s">
        <v>25</v>
      </c>
      <c r="L61">
        <v>332</v>
      </c>
      <c r="T61">
        <v>5</v>
      </c>
    </row>
    <row r="62" spans="1:20" x14ac:dyDescent="0.2">
      <c r="A62" t="s">
        <v>523</v>
      </c>
      <c r="B62" t="s">
        <v>20</v>
      </c>
      <c r="C62">
        <v>5</v>
      </c>
      <c r="D62" t="s">
        <v>24</v>
      </c>
      <c r="E62" t="s">
        <v>520</v>
      </c>
      <c r="F62" t="s">
        <v>523</v>
      </c>
      <c r="G62">
        <v>150</v>
      </c>
      <c r="H62">
        <v>3</v>
      </c>
      <c r="I62" t="s">
        <v>61</v>
      </c>
      <c r="J62">
        <v>225.31</v>
      </c>
      <c r="K62" t="s">
        <v>25</v>
      </c>
      <c r="L62">
        <v>334</v>
      </c>
      <c r="T62">
        <v>5</v>
      </c>
    </row>
    <row r="63" spans="1:20" x14ac:dyDescent="0.2">
      <c r="A63" t="s">
        <v>523</v>
      </c>
      <c r="B63" t="s">
        <v>20</v>
      </c>
      <c r="C63">
        <v>6</v>
      </c>
      <c r="D63" t="s">
        <v>24</v>
      </c>
      <c r="E63" t="s">
        <v>520</v>
      </c>
      <c r="F63" t="s">
        <v>523</v>
      </c>
      <c r="G63">
        <v>35</v>
      </c>
      <c r="H63">
        <v>3</v>
      </c>
      <c r="I63" t="s">
        <v>46</v>
      </c>
      <c r="J63">
        <v>158.21</v>
      </c>
      <c r="K63" t="s">
        <v>25</v>
      </c>
      <c r="L63">
        <v>72</v>
      </c>
      <c r="T63">
        <v>6</v>
      </c>
    </row>
    <row r="64" spans="1:20" x14ac:dyDescent="0.2">
      <c r="A64" t="s">
        <v>523</v>
      </c>
      <c r="B64" t="s">
        <v>20</v>
      </c>
      <c r="C64">
        <v>6</v>
      </c>
      <c r="D64" t="s">
        <v>24</v>
      </c>
      <c r="E64" t="s">
        <v>520</v>
      </c>
      <c r="F64" t="s">
        <v>523</v>
      </c>
      <c r="G64">
        <v>35</v>
      </c>
      <c r="H64">
        <v>3</v>
      </c>
      <c r="I64" t="s">
        <v>46</v>
      </c>
      <c r="J64">
        <v>243.07</v>
      </c>
      <c r="K64" t="s">
        <v>25</v>
      </c>
      <c r="L64">
        <v>139</v>
      </c>
      <c r="T64">
        <v>6</v>
      </c>
    </row>
    <row r="65" spans="1:20" x14ac:dyDescent="0.2">
      <c r="A65" t="s">
        <v>523</v>
      </c>
      <c r="B65" t="s">
        <v>20</v>
      </c>
      <c r="C65">
        <v>6</v>
      </c>
      <c r="D65" t="s">
        <v>24</v>
      </c>
      <c r="E65" t="s">
        <v>520</v>
      </c>
      <c r="F65" t="s">
        <v>523</v>
      </c>
      <c r="G65">
        <v>35</v>
      </c>
      <c r="H65">
        <v>3</v>
      </c>
      <c r="I65" t="s">
        <v>97</v>
      </c>
      <c r="J65">
        <v>62.09</v>
      </c>
      <c r="K65" t="s">
        <v>25</v>
      </c>
      <c r="L65">
        <v>184</v>
      </c>
      <c r="T65">
        <v>6</v>
      </c>
    </row>
    <row r="66" spans="1:20" x14ac:dyDescent="0.2">
      <c r="A66" t="s">
        <v>523</v>
      </c>
      <c r="B66" t="s">
        <v>20</v>
      </c>
      <c r="C66">
        <v>6</v>
      </c>
      <c r="D66" t="s">
        <v>24</v>
      </c>
      <c r="E66" t="s">
        <v>520</v>
      </c>
      <c r="F66" t="s">
        <v>523</v>
      </c>
      <c r="G66">
        <v>35</v>
      </c>
      <c r="H66">
        <v>3</v>
      </c>
      <c r="I66" t="s">
        <v>46</v>
      </c>
      <c r="J66">
        <v>151.01</v>
      </c>
      <c r="K66" t="s">
        <v>25</v>
      </c>
      <c r="L66">
        <v>223</v>
      </c>
      <c r="T66">
        <v>6</v>
      </c>
    </row>
    <row r="67" spans="1:20" x14ac:dyDescent="0.2">
      <c r="A67" t="s">
        <v>523</v>
      </c>
      <c r="B67" t="s">
        <v>20</v>
      </c>
      <c r="C67">
        <v>6</v>
      </c>
      <c r="D67" t="s">
        <v>24</v>
      </c>
      <c r="E67" t="s">
        <v>520</v>
      </c>
      <c r="F67" t="s">
        <v>523</v>
      </c>
      <c r="G67">
        <v>150</v>
      </c>
      <c r="H67">
        <v>3</v>
      </c>
      <c r="I67" t="s">
        <v>530</v>
      </c>
      <c r="J67">
        <v>6.05</v>
      </c>
      <c r="K67" t="s">
        <v>25</v>
      </c>
      <c r="L67">
        <v>227</v>
      </c>
      <c r="T67">
        <v>6</v>
      </c>
    </row>
    <row r="68" spans="1:20" x14ac:dyDescent="0.2">
      <c r="A68" t="s">
        <v>523</v>
      </c>
      <c r="B68" t="s">
        <v>20</v>
      </c>
      <c r="C68">
        <v>6</v>
      </c>
      <c r="D68" t="s">
        <v>24</v>
      </c>
      <c r="E68" t="s">
        <v>520</v>
      </c>
      <c r="F68" t="s">
        <v>523</v>
      </c>
      <c r="G68">
        <v>35</v>
      </c>
      <c r="H68">
        <v>3</v>
      </c>
      <c r="I68" t="s">
        <v>46</v>
      </c>
      <c r="J68">
        <v>13.35</v>
      </c>
      <c r="K68" t="s">
        <v>25</v>
      </c>
      <c r="L68">
        <v>232</v>
      </c>
      <c r="T68">
        <v>6</v>
      </c>
    </row>
    <row r="69" spans="1:20" x14ac:dyDescent="0.2">
      <c r="A69" t="s">
        <v>523</v>
      </c>
      <c r="B69" t="s">
        <v>20</v>
      </c>
      <c r="C69">
        <v>6</v>
      </c>
      <c r="D69" t="s">
        <v>24</v>
      </c>
      <c r="E69" t="s">
        <v>520</v>
      </c>
      <c r="F69" t="s">
        <v>523</v>
      </c>
      <c r="G69">
        <v>70</v>
      </c>
      <c r="H69">
        <v>3</v>
      </c>
      <c r="I69" t="s">
        <v>530</v>
      </c>
      <c r="J69">
        <v>73.349999999999994</v>
      </c>
      <c r="K69" t="s">
        <v>25</v>
      </c>
      <c r="L69">
        <v>247</v>
      </c>
      <c r="T69">
        <v>6</v>
      </c>
    </row>
    <row r="70" spans="1:20" x14ac:dyDescent="0.2">
      <c r="A70" t="s">
        <v>523</v>
      </c>
      <c r="B70" t="s">
        <v>20</v>
      </c>
      <c r="C70">
        <v>6</v>
      </c>
      <c r="D70" t="s">
        <v>24</v>
      </c>
      <c r="E70" t="s">
        <v>520</v>
      </c>
      <c r="F70" t="s">
        <v>523</v>
      </c>
      <c r="G70">
        <v>70</v>
      </c>
      <c r="H70">
        <v>3</v>
      </c>
      <c r="I70" t="s">
        <v>530</v>
      </c>
      <c r="J70">
        <v>70.98</v>
      </c>
      <c r="K70" t="s">
        <v>25</v>
      </c>
      <c r="L70">
        <v>260</v>
      </c>
      <c r="T70">
        <v>6</v>
      </c>
    </row>
    <row r="71" spans="1:20" x14ac:dyDescent="0.2">
      <c r="A71" t="s">
        <v>523</v>
      </c>
      <c r="B71" t="s">
        <v>20</v>
      </c>
      <c r="C71">
        <v>6</v>
      </c>
      <c r="D71" t="s">
        <v>24</v>
      </c>
      <c r="E71" t="s">
        <v>520</v>
      </c>
      <c r="F71" t="s">
        <v>523</v>
      </c>
      <c r="G71">
        <v>35</v>
      </c>
      <c r="H71">
        <v>3</v>
      </c>
      <c r="I71" t="s">
        <v>46</v>
      </c>
      <c r="J71">
        <v>13.06</v>
      </c>
      <c r="K71" t="s">
        <v>25</v>
      </c>
      <c r="L71">
        <v>261</v>
      </c>
      <c r="T71">
        <v>6</v>
      </c>
    </row>
    <row r="72" spans="1:20" x14ac:dyDescent="0.2">
      <c r="A72" t="s">
        <v>523</v>
      </c>
      <c r="B72" t="s">
        <v>20</v>
      </c>
      <c r="C72">
        <v>6</v>
      </c>
      <c r="D72" t="s">
        <v>24</v>
      </c>
      <c r="E72" t="s">
        <v>520</v>
      </c>
      <c r="F72" t="s">
        <v>523</v>
      </c>
      <c r="G72">
        <v>70</v>
      </c>
      <c r="H72">
        <v>3</v>
      </c>
      <c r="I72" t="s">
        <v>530</v>
      </c>
      <c r="J72">
        <v>71.58</v>
      </c>
      <c r="K72" t="s">
        <v>25</v>
      </c>
      <c r="L72">
        <v>271</v>
      </c>
      <c r="T72">
        <v>6</v>
      </c>
    </row>
    <row r="73" spans="1:20" x14ac:dyDescent="0.2">
      <c r="A73" t="s">
        <v>523</v>
      </c>
      <c r="B73" t="s">
        <v>20</v>
      </c>
      <c r="C73">
        <v>6</v>
      </c>
      <c r="D73" t="s">
        <v>24</v>
      </c>
      <c r="E73" t="s">
        <v>520</v>
      </c>
      <c r="F73" t="s">
        <v>523</v>
      </c>
      <c r="G73">
        <v>35</v>
      </c>
      <c r="H73">
        <v>3</v>
      </c>
      <c r="I73" t="s">
        <v>46</v>
      </c>
      <c r="J73">
        <v>70.709999999999994</v>
      </c>
      <c r="K73" t="s">
        <v>25</v>
      </c>
      <c r="L73">
        <v>320</v>
      </c>
      <c r="T73">
        <v>6</v>
      </c>
    </row>
    <row r="74" spans="1:20" x14ac:dyDescent="0.2">
      <c r="A74" t="s">
        <v>523</v>
      </c>
      <c r="B74" t="s">
        <v>20</v>
      </c>
      <c r="C74">
        <v>6</v>
      </c>
      <c r="D74" t="s">
        <v>24</v>
      </c>
      <c r="E74" t="s">
        <v>520</v>
      </c>
      <c r="F74" t="s">
        <v>523</v>
      </c>
      <c r="G74">
        <v>70</v>
      </c>
      <c r="H74">
        <v>3</v>
      </c>
      <c r="I74" t="s">
        <v>530</v>
      </c>
      <c r="J74">
        <v>165.87</v>
      </c>
      <c r="K74" t="s">
        <v>25</v>
      </c>
      <c r="L74">
        <v>328</v>
      </c>
      <c r="T74">
        <v>6</v>
      </c>
    </row>
    <row r="75" spans="1:20" x14ac:dyDescent="0.2">
      <c r="A75" t="s">
        <v>523</v>
      </c>
      <c r="B75" t="s">
        <v>20</v>
      </c>
      <c r="C75">
        <v>6</v>
      </c>
      <c r="D75" t="s">
        <v>24</v>
      </c>
      <c r="E75" t="s">
        <v>520</v>
      </c>
      <c r="F75" t="s">
        <v>523</v>
      </c>
      <c r="G75">
        <v>150</v>
      </c>
      <c r="H75">
        <v>3</v>
      </c>
      <c r="I75" t="s">
        <v>530</v>
      </c>
      <c r="J75">
        <v>6.83</v>
      </c>
      <c r="K75" t="s">
        <v>25</v>
      </c>
      <c r="L75">
        <v>331</v>
      </c>
      <c r="T75">
        <v>6</v>
      </c>
    </row>
    <row r="76" spans="1:20" x14ac:dyDescent="0.2">
      <c r="A76" t="s">
        <v>523</v>
      </c>
      <c r="B76" t="s">
        <v>20</v>
      </c>
      <c r="C76">
        <v>7</v>
      </c>
      <c r="D76" t="s">
        <v>24</v>
      </c>
      <c r="E76" t="s">
        <v>520</v>
      </c>
      <c r="F76" t="s">
        <v>523</v>
      </c>
      <c r="G76">
        <v>35</v>
      </c>
      <c r="H76">
        <v>1</v>
      </c>
      <c r="I76" t="s">
        <v>29</v>
      </c>
      <c r="J76">
        <v>57.95</v>
      </c>
      <c r="K76" t="s">
        <v>45</v>
      </c>
      <c r="L76">
        <v>104</v>
      </c>
      <c r="T76">
        <v>7</v>
      </c>
    </row>
    <row r="77" spans="1:20" x14ac:dyDescent="0.2">
      <c r="A77" t="s">
        <v>523</v>
      </c>
      <c r="B77" t="s">
        <v>20</v>
      </c>
      <c r="C77">
        <v>7</v>
      </c>
      <c r="D77" t="s">
        <v>24</v>
      </c>
      <c r="E77" t="s">
        <v>520</v>
      </c>
      <c r="F77" t="s">
        <v>523</v>
      </c>
      <c r="G77">
        <v>35</v>
      </c>
      <c r="H77">
        <v>1</v>
      </c>
      <c r="I77" t="s">
        <v>29</v>
      </c>
      <c r="J77">
        <v>20.58</v>
      </c>
      <c r="K77" t="s">
        <v>45</v>
      </c>
      <c r="L77">
        <v>136</v>
      </c>
      <c r="T77">
        <v>7</v>
      </c>
    </row>
    <row r="78" spans="1:20" x14ac:dyDescent="0.2">
      <c r="A78" t="s">
        <v>523</v>
      </c>
      <c r="B78" t="s">
        <v>20</v>
      </c>
      <c r="C78">
        <v>7</v>
      </c>
      <c r="D78" t="s">
        <v>24</v>
      </c>
      <c r="E78" t="s">
        <v>520</v>
      </c>
      <c r="F78" t="s">
        <v>523</v>
      </c>
      <c r="G78">
        <v>150</v>
      </c>
      <c r="H78">
        <v>3</v>
      </c>
      <c r="I78" t="s">
        <v>29</v>
      </c>
      <c r="J78">
        <v>530.76</v>
      </c>
      <c r="K78" t="s">
        <v>25</v>
      </c>
      <c r="L78">
        <v>152</v>
      </c>
      <c r="T78">
        <v>7</v>
      </c>
    </row>
    <row r="79" spans="1:20" x14ac:dyDescent="0.2">
      <c r="A79" t="s">
        <v>523</v>
      </c>
      <c r="B79" t="s">
        <v>20</v>
      </c>
      <c r="C79">
        <v>7</v>
      </c>
      <c r="D79" t="s">
        <v>24</v>
      </c>
      <c r="E79" t="s">
        <v>520</v>
      </c>
      <c r="F79" t="s">
        <v>523</v>
      </c>
      <c r="G79">
        <v>150</v>
      </c>
      <c r="H79">
        <v>3</v>
      </c>
      <c r="I79" t="s">
        <v>29</v>
      </c>
      <c r="J79">
        <v>24.57</v>
      </c>
      <c r="K79" t="s">
        <v>25</v>
      </c>
      <c r="L79">
        <v>251</v>
      </c>
      <c r="T79">
        <v>7</v>
      </c>
    </row>
    <row r="80" spans="1:20" x14ac:dyDescent="0.2">
      <c r="A80" t="s">
        <v>523</v>
      </c>
      <c r="B80" t="s">
        <v>20</v>
      </c>
      <c r="C80">
        <v>7</v>
      </c>
      <c r="D80" t="s">
        <v>24</v>
      </c>
      <c r="E80" t="s">
        <v>520</v>
      </c>
      <c r="F80" t="s">
        <v>523</v>
      </c>
      <c r="G80">
        <v>150</v>
      </c>
      <c r="H80">
        <v>3</v>
      </c>
      <c r="I80" t="s">
        <v>29</v>
      </c>
      <c r="J80">
        <v>85.22</v>
      </c>
      <c r="K80" t="s">
        <v>25</v>
      </c>
      <c r="L80">
        <v>290</v>
      </c>
      <c r="T80">
        <v>7</v>
      </c>
    </row>
    <row r="81" spans="1:20" x14ac:dyDescent="0.2">
      <c r="A81" t="s">
        <v>523</v>
      </c>
      <c r="B81" t="s">
        <v>20</v>
      </c>
      <c r="C81">
        <v>7</v>
      </c>
      <c r="D81" t="s">
        <v>24</v>
      </c>
      <c r="E81" t="s">
        <v>520</v>
      </c>
      <c r="F81" t="s">
        <v>523</v>
      </c>
      <c r="G81">
        <v>150</v>
      </c>
      <c r="H81">
        <v>3</v>
      </c>
      <c r="I81" t="s">
        <v>29</v>
      </c>
      <c r="J81">
        <v>106.61</v>
      </c>
      <c r="K81" t="s">
        <v>25</v>
      </c>
      <c r="L81">
        <v>303</v>
      </c>
      <c r="T81">
        <v>7</v>
      </c>
    </row>
    <row r="82" spans="1:20" x14ac:dyDescent="0.2">
      <c r="A82" t="s">
        <v>523</v>
      </c>
      <c r="B82" t="s">
        <v>20</v>
      </c>
      <c r="C82">
        <v>8</v>
      </c>
      <c r="D82" t="s">
        <v>24</v>
      </c>
      <c r="E82" t="s">
        <v>520</v>
      </c>
      <c r="F82" t="s">
        <v>523</v>
      </c>
      <c r="G82">
        <v>150</v>
      </c>
      <c r="H82">
        <v>3</v>
      </c>
      <c r="I82" t="s">
        <v>29</v>
      </c>
      <c r="J82">
        <v>1112.49</v>
      </c>
      <c r="K82" t="s">
        <v>25</v>
      </c>
      <c r="L82">
        <v>4</v>
      </c>
      <c r="T82">
        <v>8</v>
      </c>
    </row>
    <row r="83" spans="1:20" x14ac:dyDescent="0.2">
      <c r="A83" t="s">
        <v>523</v>
      </c>
      <c r="B83" t="s">
        <v>20</v>
      </c>
      <c r="C83">
        <v>8</v>
      </c>
      <c r="D83" t="s">
        <v>24</v>
      </c>
      <c r="E83" t="s">
        <v>520</v>
      </c>
      <c r="F83" t="s">
        <v>523</v>
      </c>
      <c r="G83">
        <v>150</v>
      </c>
      <c r="H83">
        <v>3</v>
      </c>
      <c r="I83" t="s">
        <v>29</v>
      </c>
      <c r="J83">
        <v>17.89</v>
      </c>
      <c r="K83" t="s">
        <v>25</v>
      </c>
      <c r="L83">
        <v>77</v>
      </c>
      <c r="T83">
        <v>8</v>
      </c>
    </row>
    <row r="84" spans="1:20" x14ac:dyDescent="0.2">
      <c r="A84" t="s">
        <v>523</v>
      </c>
      <c r="B84" t="s">
        <v>20</v>
      </c>
      <c r="C84">
        <v>8</v>
      </c>
      <c r="D84" t="s">
        <v>24</v>
      </c>
      <c r="E84" t="s">
        <v>520</v>
      </c>
      <c r="F84" t="s">
        <v>523</v>
      </c>
      <c r="G84">
        <v>150</v>
      </c>
      <c r="H84">
        <v>3</v>
      </c>
      <c r="I84" t="s">
        <v>49</v>
      </c>
      <c r="J84">
        <v>64.400000000000006</v>
      </c>
      <c r="K84" t="s">
        <v>25</v>
      </c>
      <c r="L84">
        <v>114</v>
      </c>
      <c r="T84">
        <v>8</v>
      </c>
    </row>
    <row r="85" spans="1:20" x14ac:dyDescent="0.2">
      <c r="A85" t="s">
        <v>523</v>
      </c>
      <c r="B85" t="s">
        <v>20</v>
      </c>
      <c r="C85">
        <v>8</v>
      </c>
      <c r="D85" t="s">
        <v>24</v>
      </c>
      <c r="E85" t="s">
        <v>520</v>
      </c>
      <c r="F85" t="s">
        <v>523</v>
      </c>
      <c r="G85">
        <v>150</v>
      </c>
      <c r="H85">
        <v>3</v>
      </c>
      <c r="I85" t="s">
        <v>29</v>
      </c>
      <c r="J85">
        <v>235.97</v>
      </c>
      <c r="K85" t="s">
        <v>25</v>
      </c>
      <c r="L85">
        <v>159</v>
      </c>
      <c r="T85">
        <v>8</v>
      </c>
    </row>
    <row r="86" spans="1:20" x14ac:dyDescent="0.2">
      <c r="A86" t="s">
        <v>523</v>
      </c>
      <c r="B86" t="s">
        <v>20</v>
      </c>
      <c r="C86">
        <v>8</v>
      </c>
      <c r="D86" t="s">
        <v>24</v>
      </c>
      <c r="E86" t="s">
        <v>520</v>
      </c>
      <c r="F86" t="s">
        <v>523</v>
      </c>
      <c r="G86">
        <v>150</v>
      </c>
      <c r="H86">
        <v>3</v>
      </c>
      <c r="I86" t="s">
        <v>29</v>
      </c>
      <c r="J86">
        <v>49.58</v>
      </c>
      <c r="K86" t="s">
        <v>25</v>
      </c>
      <c r="L86">
        <v>195</v>
      </c>
      <c r="T86">
        <v>8</v>
      </c>
    </row>
    <row r="87" spans="1:20" x14ac:dyDescent="0.2">
      <c r="A87" t="s">
        <v>523</v>
      </c>
      <c r="B87" t="s">
        <v>20</v>
      </c>
      <c r="C87">
        <v>8</v>
      </c>
      <c r="D87" t="s">
        <v>24</v>
      </c>
      <c r="E87" t="s">
        <v>520</v>
      </c>
      <c r="F87" t="s">
        <v>523</v>
      </c>
      <c r="G87">
        <v>150</v>
      </c>
      <c r="H87">
        <v>3</v>
      </c>
      <c r="I87" t="s">
        <v>29</v>
      </c>
      <c r="J87">
        <v>8.07</v>
      </c>
      <c r="K87" t="s">
        <v>25</v>
      </c>
      <c r="L87">
        <v>211</v>
      </c>
      <c r="T87">
        <v>8</v>
      </c>
    </row>
    <row r="88" spans="1:20" x14ac:dyDescent="0.2">
      <c r="A88" t="s">
        <v>523</v>
      </c>
      <c r="B88" t="s">
        <v>20</v>
      </c>
      <c r="C88">
        <v>8</v>
      </c>
      <c r="D88" t="s">
        <v>24</v>
      </c>
      <c r="E88" t="s">
        <v>520</v>
      </c>
      <c r="F88" t="s">
        <v>523</v>
      </c>
      <c r="G88">
        <v>150</v>
      </c>
      <c r="H88">
        <v>3</v>
      </c>
      <c r="I88" t="s">
        <v>29</v>
      </c>
      <c r="J88">
        <v>32.700000000000003</v>
      </c>
      <c r="K88" t="s">
        <v>25</v>
      </c>
      <c r="L88">
        <v>240</v>
      </c>
      <c r="T88">
        <v>8</v>
      </c>
    </row>
    <row r="89" spans="1:20" x14ac:dyDescent="0.2">
      <c r="A89" t="s">
        <v>523</v>
      </c>
      <c r="B89" t="s">
        <v>20</v>
      </c>
      <c r="C89">
        <v>8</v>
      </c>
      <c r="D89" t="s">
        <v>24</v>
      </c>
      <c r="E89" t="s">
        <v>520</v>
      </c>
      <c r="F89" t="s">
        <v>523</v>
      </c>
      <c r="G89">
        <v>150</v>
      </c>
      <c r="H89">
        <v>3</v>
      </c>
      <c r="I89" t="s">
        <v>29</v>
      </c>
      <c r="J89">
        <v>104.14</v>
      </c>
      <c r="K89" t="s">
        <v>25</v>
      </c>
      <c r="L89">
        <v>317</v>
      </c>
      <c r="T89">
        <v>8</v>
      </c>
    </row>
    <row r="90" spans="1:20" x14ac:dyDescent="0.2">
      <c r="A90" t="s">
        <v>523</v>
      </c>
      <c r="B90" t="s">
        <v>20</v>
      </c>
      <c r="C90">
        <v>8</v>
      </c>
      <c r="D90" t="s">
        <v>24</v>
      </c>
      <c r="E90" t="s">
        <v>520</v>
      </c>
      <c r="F90" t="s">
        <v>523</v>
      </c>
      <c r="G90">
        <v>70</v>
      </c>
      <c r="H90">
        <v>3</v>
      </c>
      <c r="I90" t="s">
        <v>29</v>
      </c>
      <c r="J90">
        <v>2.02</v>
      </c>
      <c r="K90" t="s">
        <v>25</v>
      </c>
      <c r="L90">
        <v>336</v>
      </c>
      <c r="M90">
        <v>-9.2233720368547758E+18</v>
      </c>
      <c r="T90">
        <v>8</v>
      </c>
    </row>
    <row r="91" spans="1:20" x14ac:dyDescent="0.2">
      <c r="A91" t="s">
        <v>523</v>
      </c>
      <c r="B91" t="s">
        <v>20</v>
      </c>
      <c r="C91">
        <v>9</v>
      </c>
      <c r="D91" t="s">
        <v>24</v>
      </c>
      <c r="E91" t="s">
        <v>520</v>
      </c>
      <c r="F91" t="s">
        <v>523</v>
      </c>
      <c r="G91">
        <v>70</v>
      </c>
      <c r="H91">
        <v>3</v>
      </c>
      <c r="I91" t="s">
        <v>29</v>
      </c>
      <c r="J91">
        <v>85.82</v>
      </c>
      <c r="K91" t="s">
        <v>25</v>
      </c>
      <c r="L91">
        <v>89</v>
      </c>
      <c r="T91">
        <v>9</v>
      </c>
    </row>
    <row r="92" spans="1:20" x14ac:dyDescent="0.2">
      <c r="A92" t="s">
        <v>523</v>
      </c>
      <c r="B92" t="s">
        <v>20</v>
      </c>
      <c r="C92">
        <v>9</v>
      </c>
      <c r="D92" t="s">
        <v>24</v>
      </c>
      <c r="E92" t="s">
        <v>520</v>
      </c>
      <c r="F92" t="s">
        <v>523</v>
      </c>
      <c r="G92">
        <v>35</v>
      </c>
      <c r="H92">
        <v>3</v>
      </c>
      <c r="I92" t="s">
        <v>29</v>
      </c>
      <c r="J92">
        <v>49.85</v>
      </c>
      <c r="K92" t="s">
        <v>25</v>
      </c>
      <c r="L92">
        <v>141</v>
      </c>
      <c r="T92">
        <v>9</v>
      </c>
    </row>
    <row r="93" spans="1:20" x14ac:dyDescent="0.2">
      <c r="A93" t="s">
        <v>523</v>
      </c>
      <c r="B93" t="s">
        <v>20</v>
      </c>
      <c r="C93">
        <v>9</v>
      </c>
      <c r="D93" t="s">
        <v>24</v>
      </c>
      <c r="E93" t="s">
        <v>520</v>
      </c>
      <c r="F93" t="s">
        <v>523</v>
      </c>
      <c r="G93">
        <v>70</v>
      </c>
      <c r="H93">
        <v>3</v>
      </c>
      <c r="I93" t="s">
        <v>29</v>
      </c>
      <c r="J93">
        <v>128.72</v>
      </c>
      <c r="K93" t="s">
        <v>25</v>
      </c>
      <c r="L93">
        <v>175</v>
      </c>
      <c r="T93">
        <v>9</v>
      </c>
    </row>
    <row r="94" spans="1:20" x14ac:dyDescent="0.2">
      <c r="A94" t="s">
        <v>523</v>
      </c>
      <c r="B94" t="s">
        <v>20</v>
      </c>
      <c r="C94">
        <v>9</v>
      </c>
      <c r="D94" t="s">
        <v>24</v>
      </c>
      <c r="E94" t="s">
        <v>520</v>
      </c>
      <c r="F94" t="s">
        <v>523</v>
      </c>
      <c r="G94">
        <v>70</v>
      </c>
      <c r="H94">
        <v>3</v>
      </c>
      <c r="I94" t="s">
        <v>29</v>
      </c>
      <c r="J94">
        <v>286.42</v>
      </c>
      <c r="K94" t="s">
        <v>25</v>
      </c>
      <c r="L94">
        <v>233</v>
      </c>
      <c r="T94">
        <v>9</v>
      </c>
    </row>
    <row r="95" spans="1:20" x14ac:dyDescent="0.2">
      <c r="A95" t="s">
        <v>523</v>
      </c>
      <c r="B95" t="s">
        <v>20</v>
      </c>
      <c r="C95">
        <v>9</v>
      </c>
      <c r="D95" t="s">
        <v>24</v>
      </c>
      <c r="E95" t="s">
        <v>520</v>
      </c>
      <c r="F95" t="s">
        <v>523</v>
      </c>
      <c r="G95">
        <v>35</v>
      </c>
      <c r="H95">
        <v>3</v>
      </c>
      <c r="I95" t="s">
        <v>29</v>
      </c>
      <c r="J95">
        <v>10.43</v>
      </c>
      <c r="K95" t="s">
        <v>25</v>
      </c>
      <c r="L95">
        <v>238</v>
      </c>
      <c r="T95">
        <v>9</v>
      </c>
    </row>
    <row r="96" spans="1:20" x14ac:dyDescent="0.2">
      <c r="A96" t="s">
        <v>523</v>
      </c>
      <c r="B96" t="s">
        <v>20</v>
      </c>
      <c r="C96">
        <v>9</v>
      </c>
      <c r="D96" t="s">
        <v>24</v>
      </c>
      <c r="E96" t="s">
        <v>520</v>
      </c>
      <c r="F96" t="s">
        <v>523</v>
      </c>
      <c r="G96">
        <v>35</v>
      </c>
      <c r="H96">
        <v>3</v>
      </c>
      <c r="I96" t="s">
        <v>29</v>
      </c>
      <c r="J96">
        <v>9.41</v>
      </c>
      <c r="K96" t="s">
        <v>25</v>
      </c>
      <c r="L96">
        <v>257</v>
      </c>
      <c r="T96">
        <v>9</v>
      </c>
    </row>
    <row r="97" spans="1:20" x14ac:dyDescent="0.2">
      <c r="A97" t="s">
        <v>523</v>
      </c>
      <c r="B97" t="s">
        <v>20</v>
      </c>
      <c r="C97">
        <v>9</v>
      </c>
      <c r="D97" t="s">
        <v>24</v>
      </c>
      <c r="E97" t="s">
        <v>520</v>
      </c>
      <c r="F97" t="s">
        <v>523</v>
      </c>
      <c r="G97">
        <v>70</v>
      </c>
      <c r="H97">
        <v>3</v>
      </c>
      <c r="I97" t="s">
        <v>29</v>
      </c>
      <c r="J97">
        <v>226.06</v>
      </c>
      <c r="K97" t="s">
        <v>25</v>
      </c>
      <c r="L97">
        <v>266</v>
      </c>
      <c r="T97">
        <v>9</v>
      </c>
    </row>
    <row r="98" spans="1:20" x14ac:dyDescent="0.2">
      <c r="A98" t="s">
        <v>523</v>
      </c>
      <c r="B98" t="s">
        <v>20</v>
      </c>
      <c r="C98">
        <v>9</v>
      </c>
      <c r="D98" t="s">
        <v>24</v>
      </c>
      <c r="E98" t="s">
        <v>520</v>
      </c>
      <c r="F98" t="s">
        <v>523</v>
      </c>
      <c r="G98">
        <v>70</v>
      </c>
      <c r="H98">
        <v>3</v>
      </c>
      <c r="I98" t="s">
        <v>29</v>
      </c>
      <c r="J98">
        <v>25.25</v>
      </c>
      <c r="K98" t="s">
        <v>25</v>
      </c>
      <c r="L98">
        <v>296</v>
      </c>
      <c r="T98">
        <v>9</v>
      </c>
    </row>
    <row r="99" spans="1:20" x14ac:dyDescent="0.2">
      <c r="A99" t="s">
        <v>523</v>
      </c>
      <c r="B99" t="s">
        <v>20</v>
      </c>
      <c r="C99">
        <v>10</v>
      </c>
      <c r="D99" t="s">
        <v>24</v>
      </c>
      <c r="E99" t="s">
        <v>520</v>
      </c>
      <c r="F99" t="s">
        <v>523</v>
      </c>
      <c r="G99">
        <v>70</v>
      </c>
      <c r="H99">
        <v>3</v>
      </c>
      <c r="I99" t="s">
        <v>29</v>
      </c>
      <c r="J99">
        <v>658.1</v>
      </c>
      <c r="K99" t="s">
        <v>25</v>
      </c>
      <c r="L99">
        <v>51</v>
      </c>
      <c r="T99">
        <v>10</v>
      </c>
    </row>
    <row r="100" spans="1:20" x14ac:dyDescent="0.2">
      <c r="A100" t="s">
        <v>523</v>
      </c>
      <c r="B100" t="s">
        <v>20</v>
      </c>
      <c r="C100">
        <v>10</v>
      </c>
      <c r="D100" t="s">
        <v>24</v>
      </c>
      <c r="E100" t="s">
        <v>520</v>
      </c>
      <c r="F100" t="s">
        <v>523</v>
      </c>
      <c r="G100">
        <v>70</v>
      </c>
      <c r="H100">
        <v>3</v>
      </c>
      <c r="I100" t="s">
        <v>29</v>
      </c>
      <c r="J100">
        <v>2378.9899999999998</v>
      </c>
      <c r="K100" t="s">
        <v>25</v>
      </c>
      <c r="L100">
        <v>217</v>
      </c>
      <c r="T100">
        <v>10</v>
      </c>
    </row>
    <row r="101" spans="1:20" x14ac:dyDescent="0.2">
      <c r="A101" t="s">
        <v>523</v>
      </c>
      <c r="B101" t="s">
        <v>20</v>
      </c>
      <c r="C101">
        <v>10</v>
      </c>
      <c r="D101" t="s">
        <v>24</v>
      </c>
      <c r="E101" t="s">
        <v>520</v>
      </c>
      <c r="F101" t="s">
        <v>523</v>
      </c>
      <c r="G101">
        <v>35</v>
      </c>
      <c r="H101">
        <v>3</v>
      </c>
      <c r="I101" t="s">
        <v>29</v>
      </c>
      <c r="J101">
        <v>360.56</v>
      </c>
      <c r="K101" t="s">
        <v>25</v>
      </c>
      <c r="L101">
        <v>314</v>
      </c>
      <c r="T101">
        <v>10</v>
      </c>
    </row>
    <row r="102" spans="1:20" x14ac:dyDescent="0.2">
      <c r="A102" t="s">
        <v>523</v>
      </c>
      <c r="B102" t="s">
        <v>20</v>
      </c>
      <c r="C102">
        <v>11</v>
      </c>
      <c r="D102" t="s">
        <v>24</v>
      </c>
      <c r="E102" t="s">
        <v>520</v>
      </c>
      <c r="F102" t="s">
        <v>523</v>
      </c>
      <c r="G102">
        <v>150</v>
      </c>
      <c r="H102">
        <v>3</v>
      </c>
      <c r="I102" t="s">
        <v>29</v>
      </c>
      <c r="J102">
        <v>16</v>
      </c>
      <c r="K102" t="s">
        <v>25</v>
      </c>
      <c r="L102">
        <v>15</v>
      </c>
      <c r="T102">
        <v>11</v>
      </c>
    </row>
    <row r="103" spans="1:20" x14ac:dyDescent="0.2">
      <c r="A103" t="s">
        <v>523</v>
      </c>
      <c r="B103" t="s">
        <v>20</v>
      </c>
      <c r="C103">
        <v>11</v>
      </c>
      <c r="D103" t="s">
        <v>24</v>
      </c>
      <c r="E103" t="s">
        <v>520</v>
      </c>
      <c r="F103" t="s">
        <v>523</v>
      </c>
      <c r="G103">
        <v>150</v>
      </c>
      <c r="H103">
        <v>3</v>
      </c>
      <c r="I103" t="s">
        <v>29</v>
      </c>
      <c r="J103">
        <v>23.51</v>
      </c>
      <c r="K103" t="s">
        <v>25</v>
      </c>
      <c r="L103">
        <v>44</v>
      </c>
      <c r="T103">
        <v>11</v>
      </c>
    </row>
    <row r="104" spans="1:20" x14ac:dyDescent="0.2">
      <c r="A104" t="s">
        <v>523</v>
      </c>
      <c r="B104" t="s">
        <v>20</v>
      </c>
      <c r="C104">
        <v>11</v>
      </c>
      <c r="D104" t="s">
        <v>24</v>
      </c>
      <c r="E104" t="s">
        <v>520</v>
      </c>
      <c r="F104" t="s">
        <v>523</v>
      </c>
      <c r="G104">
        <v>150</v>
      </c>
      <c r="H104">
        <v>3</v>
      </c>
      <c r="I104" t="s">
        <v>29</v>
      </c>
      <c r="J104">
        <v>190.57</v>
      </c>
      <c r="K104" t="s">
        <v>25</v>
      </c>
      <c r="L104">
        <v>54</v>
      </c>
      <c r="T104">
        <v>11</v>
      </c>
    </row>
    <row r="105" spans="1:20" x14ac:dyDescent="0.2">
      <c r="A105" t="s">
        <v>523</v>
      </c>
      <c r="B105" t="s">
        <v>20</v>
      </c>
      <c r="C105">
        <v>11</v>
      </c>
      <c r="D105" t="s">
        <v>24</v>
      </c>
      <c r="E105" t="s">
        <v>520</v>
      </c>
      <c r="F105" t="s">
        <v>523</v>
      </c>
      <c r="G105">
        <v>150</v>
      </c>
      <c r="H105">
        <v>3</v>
      </c>
      <c r="I105" t="s">
        <v>29</v>
      </c>
      <c r="J105">
        <v>17.03</v>
      </c>
      <c r="K105" t="s">
        <v>25</v>
      </c>
      <c r="L105">
        <v>70</v>
      </c>
      <c r="T105">
        <v>11</v>
      </c>
    </row>
    <row r="106" spans="1:20" x14ac:dyDescent="0.2">
      <c r="A106" t="s">
        <v>523</v>
      </c>
      <c r="B106" t="s">
        <v>20</v>
      </c>
      <c r="C106">
        <v>11</v>
      </c>
      <c r="D106" t="s">
        <v>24</v>
      </c>
      <c r="E106" t="s">
        <v>520</v>
      </c>
      <c r="F106" t="s">
        <v>523</v>
      </c>
      <c r="G106">
        <v>150</v>
      </c>
      <c r="H106">
        <v>3</v>
      </c>
      <c r="I106" t="s">
        <v>29</v>
      </c>
      <c r="J106">
        <v>5.76</v>
      </c>
      <c r="K106" t="s">
        <v>25</v>
      </c>
      <c r="L106">
        <v>259</v>
      </c>
      <c r="T106">
        <v>11</v>
      </c>
    </row>
    <row r="107" spans="1:20" x14ac:dyDescent="0.2">
      <c r="A107" t="s">
        <v>523</v>
      </c>
      <c r="B107" t="s">
        <v>20</v>
      </c>
      <c r="C107">
        <v>11</v>
      </c>
      <c r="D107" t="s">
        <v>24</v>
      </c>
      <c r="E107" t="s">
        <v>520</v>
      </c>
      <c r="F107" t="s">
        <v>523</v>
      </c>
      <c r="G107">
        <v>150</v>
      </c>
      <c r="H107">
        <v>3</v>
      </c>
      <c r="I107" t="s">
        <v>29</v>
      </c>
      <c r="J107">
        <v>8.07</v>
      </c>
      <c r="K107" t="s">
        <v>25</v>
      </c>
      <c r="L107">
        <v>282</v>
      </c>
      <c r="T107">
        <v>11</v>
      </c>
    </row>
    <row r="108" spans="1:20" x14ac:dyDescent="0.2">
      <c r="A108" t="s">
        <v>523</v>
      </c>
      <c r="B108" t="s">
        <v>20</v>
      </c>
      <c r="C108">
        <v>11</v>
      </c>
      <c r="D108" t="s">
        <v>24</v>
      </c>
      <c r="E108" t="s">
        <v>520</v>
      </c>
      <c r="F108" t="s">
        <v>523</v>
      </c>
      <c r="G108">
        <v>150</v>
      </c>
      <c r="H108">
        <v>3</v>
      </c>
      <c r="I108" t="s">
        <v>29</v>
      </c>
      <c r="J108">
        <v>17.54</v>
      </c>
      <c r="K108" t="s">
        <v>25</v>
      </c>
      <c r="L108">
        <v>302</v>
      </c>
      <c r="T108">
        <v>11</v>
      </c>
    </row>
    <row r="109" spans="1:20" x14ac:dyDescent="0.2">
      <c r="A109" t="s">
        <v>24</v>
      </c>
      <c r="B109" t="s">
        <v>20</v>
      </c>
      <c r="C109">
        <v>12</v>
      </c>
      <c r="D109" t="s">
        <v>519</v>
      </c>
      <c r="E109" t="s">
        <v>520</v>
      </c>
      <c r="F109" t="s">
        <v>24</v>
      </c>
      <c r="G109">
        <v>240</v>
      </c>
      <c r="H109">
        <v>3</v>
      </c>
      <c r="I109" t="s">
        <v>29</v>
      </c>
      <c r="J109">
        <v>91.4</v>
      </c>
      <c r="K109" t="s">
        <v>25</v>
      </c>
      <c r="L109">
        <v>99</v>
      </c>
      <c r="T109">
        <v>12</v>
      </c>
    </row>
    <row r="110" spans="1:20" x14ac:dyDescent="0.2">
      <c r="A110" t="s">
        <v>523</v>
      </c>
      <c r="B110" t="s">
        <v>20</v>
      </c>
      <c r="C110">
        <v>12</v>
      </c>
      <c r="D110" t="s">
        <v>24</v>
      </c>
      <c r="E110" t="s">
        <v>520</v>
      </c>
      <c r="F110" t="s">
        <v>523</v>
      </c>
      <c r="G110">
        <v>150</v>
      </c>
      <c r="H110">
        <v>3</v>
      </c>
      <c r="I110" t="s">
        <v>29</v>
      </c>
      <c r="J110">
        <v>10.65</v>
      </c>
      <c r="K110" t="s">
        <v>25</v>
      </c>
      <c r="L110">
        <v>205</v>
      </c>
      <c r="T110">
        <v>12</v>
      </c>
    </row>
    <row r="111" spans="1:20" x14ac:dyDescent="0.2">
      <c r="A111" t="s">
        <v>523</v>
      </c>
      <c r="B111" t="s">
        <v>20</v>
      </c>
      <c r="C111">
        <v>12</v>
      </c>
      <c r="D111" t="s">
        <v>24</v>
      </c>
      <c r="E111" t="s">
        <v>520</v>
      </c>
      <c r="F111" t="s">
        <v>523</v>
      </c>
      <c r="G111">
        <v>150</v>
      </c>
      <c r="H111">
        <v>3</v>
      </c>
      <c r="I111" t="s">
        <v>49</v>
      </c>
      <c r="J111">
        <v>522.55999999999995</v>
      </c>
      <c r="K111" t="s">
        <v>25</v>
      </c>
      <c r="L111">
        <v>248</v>
      </c>
      <c r="T111">
        <v>12</v>
      </c>
    </row>
    <row r="112" spans="1:20" x14ac:dyDescent="0.2">
      <c r="A112" t="s">
        <v>523</v>
      </c>
      <c r="B112" t="s">
        <v>20</v>
      </c>
      <c r="C112">
        <v>13</v>
      </c>
      <c r="D112" t="s">
        <v>24</v>
      </c>
      <c r="E112" t="s">
        <v>520</v>
      </c>
      <c r="F112" t="s">
        <v>523</v>
      </c>
      <c r="G112">
        <v>150</v>
      </c>
      <c r="H112">
        <v>3</v>
      </c>
      <c r="I112" t="s">
        <v>29</v>
      </c>
      <c r="J112">
        <v>309.63</v>
      </c>
      <c r="K112" t="s">
        <v>25</v>
      </c>
      <c r="L112">
        <v>73</v>
      </c>
      <c r="T112">
        <v>13</v>
      </c>
    </row>
    <row r="113" spans="1:20" x14ac:dyDescent="0.2">
      <c r="A113" t="s">
        <v>523</v>
      </c>
      <c r="B113" t="s">
        <v>20</v>
      </c>
      <c r="C113">
        <v>13</v>
      </c>
      <c r="D113" t="s">
        <v>24</v>
      </c>
      <c r="E113" t="s">
        <v>520</v>
      </c>
      <c r="F113" t="s">
        <v>523</v>
      </c>
      <c r="G113">
        <v>35</v>
      </c>
      <c r="H113">
        <v>3</v>
      </c>
      <c r="I113" t="s">
        <v>29</v>
      </c>
      <c r="J113">
        <v>17.91</v>
      </c>
      <c r="K113" t="s">
        <v>25</v>
      </c>
      <c r="L113">
        <v>100</v>
      </c>
      <c r="T113">
        <v>13</v>
      </c>
    </row>
    <row r="114" spans="1:20" x14ac:dyDescent="0.2">
      <c r="A114" t="s">
        <v>523</v>
      </c>
      <c r="B114" t="s">
        <v>20</v>
      </c>
      <c r="C114">
        <v>13</v>
      </c>
      <c r="D114" t="s">
        <v>24</v>
      </c>
      <c r="E114" t="s">
        <v>520</v>
      </c>
      <c r="F114" t="s">
        <v>523</v>
      </c>
      <c r="G114">
        <v>35</v>
      </c>
      <c r="H114">
        <v>3</v>
      </c>
      <c r="I114" t="s">
        <v>29</v>
      </c>
      <c r="J114">
        <v>7.53</v>
      </c>
      <c r="K114" t="s">
        <v>25</v>
      </c>
      <c r="L114">
        <v>118</v>
      </c>
      <c r="T114">
        <v>13</v>
      </c>
    </row>
    <row r="115" spans="1:20" x14ac:dyDescent="0.2">
      <c r="A115" t="s">
        <v>523</v>
      </c>
      <c r="B115" t="s">
        <v>20</v>
      </c>
      <c r="C115">
        <v>13</v>
      </c>
      <c r="D115" t="s">
        <v>24</v>
      </c>
      <c r="E115" t="s">
        <v>520</v>
      </c>
      <c r="F115" t="s">
        <v>523</v>
      </c>
      <c r="G115">
        <v>35</v>
      </c>
      <c r="H115">
        <v>3</v>
      </c>
      <c r="I115" t="s">
        <v>29</v>
      </c>
      <c r="J115">
        <v>13.66</v>
      </c>
      <c r="K115" t="s">
        <v>25</v>
      </c>
      <c r="L115">
        <v>126</v>
      </c>
      <c r="T115">
        <v>13</v>
      </c>
    </row>
    <row r="116" spans="1:20" x14ac:dyDescent="0.2">
      <c r="A116" t="s">
        <v>523</v>
      </c>
      <c r="B116" t="s">
        <v>20</v>
      </c>
      <c r="C116">
        <v>13</v>
      </c>
      <c r="D116" t="s">
        <v>24</v>
      </c>
      <c r="E116" t="s">
        <v>520</v>
      </c>
      <c r="F116" t="s">
        <v>523</v>
      </c>
      <c r="G116">
        <v>150</v>
      </c>
      <c r="H116">
        <v>3</v>
      </c>
      <c r="I116" t="s">
        <v>29</v>
      </c>
      <c r="J116">
        <v>99.64</v>
      </c>
      <c r="K116" t="s">
        <v>25</v>
      </c>
      <c r="L116">
        <v>158</v>
      </c>
      <c r="T116">
        <v>13</v>
      </c>
    </row>
    <row r="117" spans="1:20" x14ac:dyDescent="0.2">
      <c r="A117" t="s">
        <v>523</v>
      </c>
      <c r="B117" t="s">
        <v>20</v>
      </c>
      <c r="C117">
        <v>13</v>
      </c>
      <c r="D117" t="s">
        <v>24</v>
      </c>
      <c r="E117" t="s">
        <v>520</v>
      </c>
      <c r="F117" t="s">
        <v>523</v>
      </c>
      <c r="G117">
        <v>150</v>
      </c>
      <c r="H117">
        <v>3</v>
      </c>
      <c r="I117" t="s">
        <v>29</v>
      </c>
      <c r="J117">
        <v>467.15</v>
      </c>
      <c r="K117" t="s">
        <v>25</v>
      </c>
      <c r="L117">
        <v>299</v>
      </c>
      <c r="T117">
        <v>13</v>
      </c>
    </row>
    <row r="118" spans="1:20" x14ac:dyDescent="0.2">
      <c r="A118" t="s">
        <v>523</v>
      </c>
      <c r="B118" t="s">
        <v>20</v>
      </c>
      <c r="C118">
        <v>13</v>
      </c>
      <c r="D118" t="s">
        <v>24</v>
      </c>
      <c r="E118" t="s">
        <v>520</v>
      </c>
      <c r="F118" t="s">
        <v>523</v>
      </c>
      <c r="G118">
        <v>150</v>
      </c>
      <c r="H118">
        <v>3</v>
      </c>
      <c r="I118" t="s">
        <v>29</v>
      </c>
      <c r="J118">
        <v>565.4</v>
      </c>
      <c r="K118" t="s">
        <v>25</v>
      </c>
      <c r="L118">
        <v>312</v>
      </c>
      <c r="T118">
        <v>13</v>
      </c>
    </row>
    <row r="119" spans="1:20" x14ac:dyDescent="0.2">
      <c r="A119" t="s">
        <v>523</v>
      </c>
      <c r="B119" t="s">
        <v>20</v>
      </c>
      <c r="C119">
        <v>14</v>
      </c>
      <c r="D119" t="s">
        <v>24</v>
      </c>
      <c r="E119" t="s">
        <v>520</v>
      </c>
      <c r="F119" t="s">
        <v>523</v>
      </c>
      <c r="G119">
        <v>150</v>
      </c>
      <c r="H119">
        <v>3</v>
      </c>
      <c r="I119" t="s">
        <v>29</v>
      </c>
      <c r="J119">
        <v>227.88</v>
      </c>
      <c r="K119" t="s">
        <v>25</v>
      </c>
      <c r="L119">
        <v>55</v>
      </c>
      <c r="T119">
        <v>14</v>
      </c>
    </row>
    <row r="120" spans="1:20" x14ac:dyDescent="0.2">
      <c r="A120" t="s">
        <v>523</v>
      </c>
      <c r="B120" t="s">
        <v>20</v>
      </c>
      <c r="C120">
        <v>14</v>
      </c>
      <c r="D120" t="s">
        <v>24</v>
      </c>
      <c r="E120" t="s">
        <v>520</v>
      </c>
      <c r="F120" t="s">
        <v>523</v>
      </c>
      <c r="G120">
        <v>35</v>
      </c>
      <c r="H120">
        <v>3</v>
      </c>
      <c r="I120" t="s">
        <v>29</v>
      </c>
      <c r="J120">
        <v>8.34</v>
      </c>
      <c r="K120" t="s">
        <v>25</v>
      </c>
      <c r="L120">
        <v>64</v>
      </c>
      <c r="T120">
        <v>14</v>
      </c>
    </row>
    <row r="121" spans="1:20" x14ac:dyDescent="0.2">
      <c r="A121" t="s">
        <v>523</v>
      </c>
      <c r="B121" t="s">
        <v>20</v>
      </c>
      <c r="C121">
        <v>14</v>
      </c>
      <c r="D121" t="s">
        <v>24</v>
      </c>
      <c r="E121" t="s">
        <v>520</v>
      </c>
      <c r="F121" t="s">
        <v>523</v>
      </c>
      <c r="G121">
        <v>35</v>
      </c>
      <c r="H121">
        <v>3</v>
      </c>
      <c r="I121" t="s">
        <v>29</v>
      </c>
      <c r="J121">
        <v>11.54</v>
      </c>
      <c r="K121" t="s">
        <v>25</v>
      </c>
      <c r="L121">
        <v>102</v>
      </c>
      <c r="T121">
        <v>14</v>
      </c>
    </row>
    <row r="122" spans="1:20" x14ac:dyDescent="0.2">
      <c r="A122" t="s">
        <v>523</v>
      </c>
      <c r="B122" t="s">
        <v>20</v>
      </c>
      <c r="C122">
        <v>14</v>
      </c>
      <c r="D122" t="s">
        <v>24</v>
      </c>
      <c r="E122" t="s">
        <v>520</v>
      </c>
      <c r="F122" t="s">
        <v>523</v>
      </c>
      <c r="G122">
        <v>150</v>
      </c>
      <c r="H122">
        <v>3</v>
      </c>
      <c r="I122" t="s">
        <v>29</v>
      </c>
      <c r="J122">
        <v>147.15</v>
      </c>
      <c r="K122" t="s">
        <v>25</v>
      </c>
      <c r="L122">
        <v>112</v>
      </c>
      <c r="T122">
        <v>14</v>
      </c>
    </row>
    <row r="123" spans="1:20" x14ac:dyDescent="0.2">
      <c r="A123" t="s">
        <v>523</v>
      </c>
      <c r="B123" t="s">
        <v>20</v>
      </c>
      <c r="C123">
        <v>14</v>
      </c>
      <c r="D123" t="s">
        <v>24</v>
      </c>
      <c r="E123" t="s">
        <v>520</v>
      </c>
      <c r="F123" t="s">
        <v>523</v>
      </c>
      <c r="G123">
        <v>150</v>
      </c>
      <c r="H123">
        <v>3</v>
      </c>
      <c r="I123" t="s">
        <v>29</v>
      </c>
      <c r="J123">
        <v>59.52</v>
      </c>
      <c r="K123" t="s">
        <v>25</v>
      </c>
      <c r="L123">
        <v>117</v>
      </c>
      <c r="T123">
        <v>14</v>
      </c>
    </row>
    <row r="124" spans="1:20" x14ac:dyDescent="0.2">
      <c r="A124" t="s">
        <v>523</v>
      </c>
      <c r="B124" t="s">
        <v>20</v>
      </c>
      <c r="C124">
        <v>14</v>
      </c>
      <c r="D124" t="s">
        <v>24</v>
      </c>
      <c r="E124" t="s">
        <v>520</v>
      </c>
      <c r="F124" t="s">
        <v>523</v>
      </c>
      <c r="G124">
        <v>150</v>
      </c>
      <c r="H124">
        <v>3</v>
      </c>
      <c r="I124" t="s">
        <v>29</v>
      </c>
      <c r="J124">
        <v>236.78</v>
      </c>
      <c r="K124" t="s">
        <v>25</v>
      </c>
      <c r="L124">
        <v>125</v>
      </c>
      <c r="T124">
        <v>14</v>
      </c>
    </row>
    <row r="125" spans="1:20" x14ac:dyDescent="0.2">
      <c r="A125" t="s">
        <v>523</v>
      </c>
      <c r="B125" t="s">
        <v>20</v>
      </c>
      <c r="C125">
        <v>14</v>
      </c>
      <c r="D125" t="s">
        <v>24</v>
      </c>
      <c r="E125" t="s">
        <v>520</v>
      </c>
      <c r="F125" t="s">
        <v>523</v>
      </c>
      <c r="G125">
        <v>35</v>
      </c>
      <c r="H125">
        <v>3</v>
      </c>
      <c r="I125" t="s">
        <v>29</v>
      </c>
      <c r="J125">
        <v>13.35</v>
      </c>
      <c r="K125" t="s">
        <v>25</v>
      </c>
      <c r="L125">
        <v>203</v>
      </c>
      <c r="T125">
        <v>14</v>
      </c>
    </row>
    <row r="126" spans="1:20" x14ac:dyDescent="0.2">
      <c r="A126" t="s">
        <v>523</v>
      </c>
      <c r="B126" t="s">
        <v>20</v>
      </c>
      <c r="C126">
        <v>14</v>
      </c>
      <c r="D126" t="s">
        <v>24</v>
      </c>
      <c r="E126" t="s">
        <v>520</v>
      </c>
      <c r="F126" t="s">
        <v>523</v>
      </c>
      <c r="G126">
        <v>35</v>
      </c>
      <c r="H126">
        <v>1</v>
      </c>
      <c r="I126" t="s">
        <v>29</v>
      </c>
      <c r="J126">
        <v>6.67</v>
      </c>
      <c r="K126" t="s">
        <v>45</v>
      </c>
      <c r="L126">
        <v>222</v>
      </c>
      <c r="T126">
        <v>14</v>
      </c>
    </row>
    <row r="127" spans="1:20" x14ac:dyDescent="0.2">
      <c r="A127" t="s">
        <v>523</v>
      </c>
      <c r="B127" t="s">
        <v>20</v>
      </c>
      <c r="C127">
        <v>14</v>
      </c>
      <c r="D127" t="s">
        <v>24</v>
      </c>
      <c r="E127" t="s">
        <v>520</v>
      </c>
      <c r="F127" t="s">
        <v>523</v>
      </c>
      <c r="G127">
        <v>35</v>
      </c>
      <c r="H127">
        <v>3</v>
      </c>
      <c r="I127" t="s">
        <v>29</v>
      </c>
      <c r="J127">
        <v>7.27</v>
      </c>
      <c r="K127" t="s">
        <v>25</v>
      </c>
      <c r="L127">
        <v>231</v>
      </c>
      <c r="T127">
        <v>14</v>
      </c>
    </row>
    <row r="128" spans="1:20" x14ac:dyDescent="0.2">
      <c r="A128" t="s">
        <v>523</v>
      </c>
      <c r="B128" t="s">
        <v>20</v>
      </c>
      <c r="C128">
        <v>14</v>
      </c>
      <c r="D128" t="s">
        <v>24</v>
      </c>
      <c r="E128" t="s">
        <v>520</v>
      </c>
      <c r="F128" t="s">
        <v>523</v>
      </c>
      <c r="G128">
        <v>150</v>
      </c>
      <c r="H128">
        <v>3</v>
      </c>
      <c r="I128" t="s">
        <v>29</v>
      </c>
      <c r="J128">
        <v>286.39</v>
      </c>
      <c r="K128" t="s">
        <v>25</v>
      </c>
      <c r="L128">
        <v>265</v>
      </c>
      <c r="T128">
        <v>14</v>
      </c>
    </row>
    <row r="129" spans="1:20" x14ac:dyDescent="0.2">
      <c r="A129" t="s">
        <v>523</v>
      </c>
      <c r="B129" t="s">
        <v>20</v>
      </c>
      <c r="C129">
        <v>14</v>
      </c>
      <c r="D129" t="s">
        <v>24</v>
      </c>
      <c r="E129" t="s">
        <v>520</v>
      </c>
      <c r="F129" t="s">
        <v>523</v>
      </c>
      <c r="G129">
        <v>150</v>
      </c>
      <c r="H129">
        <v>3</v>
      </c>
      <c r="I129" t="s">
        <v>29</v>
      </c>
      <c r="J129">
        <v>169.12</v>
      </c>
      <c r="K129" t="s">
        <v>25</v>
      </c>
      <c r="L129">
        <v>267</v>
      </c>
      <c r="T129">
        <v>14</v>
      </c>
    </row>
    <row r="130" spans="1:20" x14ac:dyDescent="0.2">
      <c r="A130" t="s">
        <v>523</v>
      </c>
      <c r="B130" t="s">
        <v>20</v>
      </c>
      <c r="C130">
        <v>14</v>
      </c>
      <c r="D130" t="s">
        <v>24</v>
      </c>
      <c r="E130" t="s">
        <v>520</v>
      </c>
      <c r="F130" t="s">
        <v>523</v>
      </c>
      <c r="G130">
        <v>35</v>
      </c>
      <c r="H130">
        <v>1</v>
      </c>
      <c r="I130" t="s">
        <v>29</v>
      </c>
      <c r="J130">
        <v>134.52000000000001</v>
      </c>
      <c r="K130" t="s">
        <v>45</v>
      </c>
      <c r="L130">
        <v>307</v>
      </c>
      <c r="T130">
        <v>14</v>
      </c>
    </row>
    <row r="131" spans="1:20" x14ac:dyDescent="0.2">
      <c r="A131" t="s">
        <v>523</v>
      </c>
      <c r="B131" t="s">
        <v>20</v>
      </c>
      <c r="C131">
        <v>14</v>
      </c>
      <c r="D131" t="s">
        <v>24</v>
      </c>
      <c r="E131" t="s">
        <v>520</v>
      </c>
      <c r="F131" t="s">
        <v>523</v>
      </c>
      <c r="G131">
        <v>35</v>
      </c>
      <c r="H131">
        <v>1</v>
      </c>
      <c r="I131" t="s">
        <v>29</v>
      </c>
      <c r="J131">
        <v>11.39</v>
      </c>
      <c r="K131" t="s">
        <v>174</v>
      </c>
      <c r="L131">
        <v>313</v>
      </c>
      <c r="T131">
        <v>14</v>
      </c>
    </row>
    <row r="132" spans="1:20" x14ac:dyDescent="0.2">
      <c r="A132" t="s">
        <v>523</v>
      </c>
      <c r="B132" t="s">
        <v>20</v>
      </c>
      <c r="C132">
        <v>15</v>
      </c>
      <c r="D132" t="s">
        <v>24</v>
      </c>
      <c r="E132" t="s">
        <v>520</v>
      </c>
      <c r="F132" t="s">
        <v>523</v>
      </c>
      <c r="G132">
        <v>35</v>
      </c>
      <c r="H132">
        <v>1</v>
      </c>
      <c r="I132" t="s">
        <v>29</v>
      </c>
      <c r="J132">
        <v>14.93</v>
      </c>
      <c r="K132" t="s">
        <v>45</v>
      </c>
      <c r="L132">
        <v>31</v>
      </c>
      <c r="T132">
        <v>15</v>
      </c>
    </row>
    <row r="133" spans="1:20" x14ac:dyDescent="0.2">
      <c r="A133" t="s">
        <v>523</v>
      </c>
      <c r="B133" t="s">
        <v>20</v>
      </c>
      <c r="C133">
        <v>15</v>
      </c>
      <c r="D133" t="s">
        <v>24</v>
      </c>
      <c r="E133" t="s">
        <v>520</v>
      </c>
      <c r="F133" t="s">
        <v>523</v>
      </c>
      <c r="G133">
        <v>16</v>
      </c>
      <c r="H133">
        <v>1</v>
      </c>
      <c r="I133" t="s">
        <v>29</v>
      </c>
      <c r="J133">
        <v>23.86</v>
      </c>
      <c r="K133" t="s">
        <v>45</v>
      </c>
      <c r="L133">
        <v>47</v>
      </c>
      <c r="T133">
        <v>15</v>
      </c>
    </row>
    <row r="134" spans="1:20" x14ac:dyDescent="0.2">
      <c r="A134" t="s">
        <v>523</v>
      </c>
      <c r="B134" t="s">
        <v>20</v>
      </c>
      <c r="C134">
        <v>15</v>
      </c>
      <c r="D134" t="s">
        <v>24</v>
      </c>
      <c r="E134" t="s">
        <v>520</v>
      </c>
      <c r="F134" t="s">
        <v>523</v>
      </c>
      <c r="G134">
        <v>35</v>
      </c>
      <c r="H134">
        <v>3</v>
      </c>
      <c r="I134" t="s">
        <v>29</v>
      </c>
      <c r="J134">
        <v>12.19</v>
      </c>
      <c r="K134" t="s">
        <v>25</v>
      </c>
      <c r="L134">
        <v>68</v>
      </c>
      <c r="T134">
        <v>15</v>
      </c>
    </row>
    <row r="135" spans="1:20" x14ac:dyDescent="0.2">
      <c r="A135" t="s">
        <v>523</v>
      </c>
      <c r="B135" t="s">
        <v>20</v>
      </c>
      <c r="C135">
        <v>15</v>
      </c>
      <c r="D135" t="s">
        <v>24</v>
      </c>
      <c r="E135" t="s">
        <v>520</v>
      </c>
      <c r="F135" t="s">
        <v>523</v>
      </c>
      <c r="G135">
        <v>150</v>
      </c>
      <c r="H135">
        <v>3</v>
      </c>
      <c r="I135" t="s">
        <v>29</v>
      </c>
      <c r="J135">
        <v>398.99</v>
      </c>
      <c r="K135" t="s">
        <v>25</v>
      </c>
      <c r="L135">
        <v>84</v>
      </c>
      <c r="T135">
        <v>15</v>
      </c>
    </row>
    <row r="136" spans="1:20" x14ac:dyDescent="0.2">
      <c r="A136" t="s">
        <v>523</v>
      </c>
      <c r="B136" t="s">
        <v>20</v>
      </c>
      <c r="C136">
        <v>15</v>
      </c>
      <c r="D136" t="s">
        <v>24</v>
      </c>
      <c r="E136" t="s">
        <v>520</v>
      </c>
      <c r="F136" t="s">
        <v>523</v>
      </c>
      <c r="G136">
        <v>150</v>
      </c>
      <c r="H136">
        <v>3</v>
      </c>
      <c r="I136" t="s">
        <v>29</v>
      </c>
      <c r="J136">
        <v>186.01</v>
      </c>
      <c r="K136" t="s">
        <v>25</v>
      </c>
      <c r="L136">
        <v>134</v>
      </c>
      <c r="T136">
        <v>15</v>
      </c>
    </row>
    <row r="137" spans="1:20" x14ac:dyDescent="0.2">
      <c r="A137" t="s">
        <v>523</v>
      </c>
      <c r="B137" t="s">
        <v>20</v>
      </c>
      <c r="C137">
        <v>15</v>
      </c>
      <c r="D137" t="s">
        <v>24</v>
      </c>
      <c r="E137" t="s">
        <v>520</v>
      </c>
      <c r="F137" t="s">
        <v>523</v>
      </c>
      <c r="G137">
        <v>150</v>
      </c>
      <c r="H137">
        <v>3</v>
      </c>
      <c r="I137" t="s">
        <v>29</v>
      </c>
      <c r="J137">
        <v>459.08</v>
      </c>
      <c r="K137" t="s">
        <v>25</v>
      </c>
      <c r="L137">
        <v>157</v>
      </c>
      <c r="T137">
        <v>15</v>
      </c>
    </row>
    <row r="138" spans="1:20" x14ac:dyDescent="0.2">
      <c r="A138" t="s">
        <v>523</v>
      </c>
      <c r="B138" t="s">
        <v>20</v>
      </c>
      <c r="C138">
        <v>15</v>
      </c>
      <c r="D138" t="s">
        <v>24</v>
      </c>
      <c r="E138" t="s">
        <v>520</v>
      </c>
      <c r="F138" t="s">
        <v>523</v>
      </c>
      <c r="G138">
        <v>150</v>
      </c>
      <c r="H138">
        <v>3</v>
      </c>
      <c r="I138" t="s">
        <v>29</v>
      </c>
      <c r="J138">
        <v>9.6999999999999993</v>
      </c>
      <c r="K138" t="s">
        <v>25</v>
      </c>
      <c r="L138">
        <v>196</v>
      </c>
      <c r="T138">
        <v>15</v>
      </c>
    </row>
    <row r="139" spans="1:20" x14ac:dyDescent="0.2">
      <c r="A139" t="s">
        <v>24</v>
      </c>
      <c r="B139" t="s">
        <v>20</v>
      </c>
      <c r="C139">
        <v>15</v>
      </c>
      <c r="D139" t="s">
        <v>519</v>
      </c>
      <c r="E139" t="s">
        <v>520</v>
      </c>
      <c r="F139" t="s">
        <v>24</v>
      </c>
      <c r="G139">
        <v>240</v>
      </c>
      <c r="H139">
        <v>3</v>
      </c>
      <c r="I139" t="s">
        <v>29</v>
      </c>
      <c r="J139">
        <v>63.42</v>
      </c>
      <c r="K139" t="s">
        <v>25</v>
      </c>
      <c r="L139">
        <v>198</v>
      </c>
      <c r="T139">
        <v>15</v>
      </c>
    </row>
    <row r="140" spans="1:20" x14ac:dyDescent="0.2">
      <c r="A140" t="s">
        <v>523</v>
      </c>
      <c r="B140" t="s">
        <v>20</v>
      </c>
      <c r="C140">
        <v>15</v>
      </c>
      <c r="D140" t="s">
        <v>24</v>
      </c>
      <c r="E140" t="s">
        <v>520</v>
      </c>
      <c r="F140" t="s">
        <v>523</v>
      </c>
      <c r="G140">
        <v>150</v>
      </c>
      <c r="H140">
        <v>3</v>
      </c>
      <c r="I140" t="s">
        <v>29</v>
      </c>
      <c r="J140">
        <v>138.04</v>
      </c>
      <c r="K140" t="s">
        <v>25</v>
      </c>
      <c r="L140">
        <v>236</v>
      </c>
      <c r="T140">
        <v>15</v>
      </c>
    </row>
    <row r="141" spans="1:20" x14ac:dyDescent="0.2">
      <c r="A141" t="s">
        <v>523</v>
      </c>
      <c r="B141" t="s">
        <v>20</v>
      </c>
      <c r="C141">
        <v>15</v>
      </c>
      <c r="D141" t="s">
        <v>24</v>
      </c>
      <c r="E141" t="s">
        <v>520</v>
      </c>
      <c r="F141" t="s">
        <v>523</v>
      </c>
      <c r="G141">
        <v>150</v>
      </c>
      <c r="H141">
        <v>3</v>
      </c>
      <c r="I141" t="s">
        <v>29</v>
      </c>
      <c r="J141">
        <v>197.34</v>
      </c>
      <c r="K141" t="s">
        <v>25</v>
      </c>
      <c r="L141">
        <v>274</v>
      </c>
      <c r="M141">
        <v>-9.2233720368547758E+18</v>
      </c>
      <c r="T141">
        <v>15</v>
      </c>
    </row>
    <row r="142" spans="1:20" x14ac:dyDescent="0.2">
      <c r="A142" t="s">
        <v>523</v>
      </c>
      <c r="B142" t="s">
        <v>20</v>
      </c>
      <c r="C142">
        <v>16</v>
      </c>
      <c r="D142" t="s">
        <v>24</v>
      </c>
      <c r="E142" t="s">
        <v>520</v>
      </c>
      <c r="F142" t="s">
        <v>523</v>
      </c>
      <c r="G142">
        <v>150</v>
      </c>
      <c r="H142">
        <v>3</v>
      </c>
      <c r="I142" t="s">
        <v>29</v>
      </c>
      <c r="J142">
        <v>24.68</v>
      </c>
      <c r="K142" t="s">
        <v>25</v>
      </c>
      <c r="L142">
        <v>7</v>
      </c>
      <c r="T142">
        <v>16</v>
      </c>
    </row>
    <row r="143" spans="1:20" x14ac:dyDescent="0.2">
      <c r="A143" t="s">
        <v>523</v>
      </c>
      <c r="B143" t="s">
        <v>20</v>
      </c>
      <c r="C143">
        <v>16</v>
      </c>
      <c r="D143" t="s">
        <v>24</v>
      </c>
      <c r="E143" t="s">
        <v>520</v>
      </c>
      <c r="F143" t="s">
        <v>523</v>
      </c>
      <c r="G143">
        <v>150</v>
      </c>
      <c r="H143">
        <v>3</v>
      </c>
      <c r="I143" t="s">
        <v>29</v>
      </c>
      <c r="J143">
        <v>65.56</v>
      </c>
      <c r="K143" t="s">
        <v>25</v>
      </c>
      <c r="L143">
        <v>45</v>
      </c>
      <c r="T143">
        <v>16</v>
      </c>
    </row>
    <row r="144" spans="1:20" x14ac:dyDescent="0.2">
      <c r="A144" t="s">
        <v>523</v>
      </c>
      <c r="B144" t="s">
        <v>20</v>
      </c>
      <c r="C144">
        <v>16</v>
      </c>
      <c r="D144" t="s">
        <v>24</v>
      </c>
      <c r="E144" t="s">
        <v>520</v>
      </c>
      <c r="F144" t="s">
        <v>523</v>
      </c>
      <c r="G144">
        <v>150</v>
      </c>
      <c r="H144">
        <v>3</v>
      </c>
      <c r="I144" t="s">
        <v>29</v>
      </c>
      <c r="J144">
        <v>71.290000000000006</v>
      </c>
      <c r="K144" t="s">
        <v>25</v>
      </c>
      <c r="L144">
        <v>50</v>
      </c>
      <c r="T144">
        <v>16</v>
      </c>
    </row>
    <row r="145" spans="1:20" x14ac:dyDescent="0.2">
      <c r="A145" t="s">
        <v>523</v>
      </c>
      <c r="B145" t="s">
        <v>20</v>
      </c>
      <c r="C145">
        <v>16</v>
      </c>
      <c r="D145" t="s">
        <v>24</v>
      </c>
      <c r="E145" t="s">
        <v>520</v>
      </c>
      <c r="F145" t="s">
        <v>523</v>
      </c>
      <c r="G145">
        <v>150</v>
      </c>
      <c r="H145">
        <v>3</v>
      </c>
      <c r="I145" t="s">
        <v>29</v>
      </c>
      <c r="J145">
        <v>145.59</v>
      </c>
      <c r="K145" t="s">
        <v>25</v>
      </c>
      <c r="L145">
        <v>79</v>
      </c>
      <c r="T145">
        <v>16</v>
      </c>
    </row>
    <row r="146" spans="1:20" x14ac:dyDescent="0.2">
      <c r="A146" t="s">
        <v>523</v>
      </c>
      <c r="B146" t="s">
        <v>20</v>
      </c>
      <c r="C146">
        <v>16</v>
      </c>
      <c r="D146" t="s">
        <v>24</v>
      </c>
      <c r="E146" t="s">
        <v>520</v>
      </c>
      <c r="F146" t="s">
        <v>523</v>
      </c>
      <c r="G146">
        <v>35</v>
      </c>
      <c r="H146">
        <v>3</v>
      </c>
      <c r="I146" t="s">
        <v>29</v>
      </c>
      <c r="J146">
        <v>151.30000000000001</v>
      </c>
      <c r="K146" t="s">
        <v>25</v>
      </c>
      <c r="L146">
        <v>90</v>
      </c>
      <c r="T146">
        <v>16</v>
      </c>
    </row>
    <row r="147" spans="1:20" x14ac:dyDescent="0.2">
      <c r="A147" t="s">
        <v>523</v>
      </c>
      <c r="B147" t="s">
        <v>20</v>
      </c>
      <c r="C147">
        <v>16</v>
      </c>
      <c r="D147" t="s">
        <v>24</v>
      </c>
      <c r="E147" t="s">
        <v>520</v>
      </c>
      <c r="F147" t="s">
        <v>523</v>
      </c>
      <c r="G147">
        <v>150</v>
      </c>
      <c r="H147">
        <v>3</v>
      </c>
      <c r="I147" t="s">
        <v>29</v>
      </c>
      <c r="J147">
        <v>46.34</v>
      </c>
      <c r="K147" t="s">
        <v>25</v>
      </c>
      <c r="L147">
        <v>171</v>
      </c>
      <c r="T147">
        <v>16</v>
      </c>
    </row>
    <row r="148" spans="1:20" x14ac:dyDescent="0.2">
      <c r="A148" t="s">
        <v>523</v>
      </c>
      <c r="B148" t="s">
        <v>20</v>
      </c>
      <c r="C148">
        <v>16</v>
      </c>
      <c r="D148" t="s">
        <v>24</v>
      </c>
      <c r="E148" t="s">
        <v>520</v>
      </c>
      <c r="F148" t="s">
        <v>523</v>
      </c>
      <c r="G148">
        <v>70</v>
      </c>
      <c r="H148">
        <v>3</v>
      </c>
      <c r="I148" t="s">
        <v>29</v>
      </c>
      <c r="J148">
        <v>42.32</v>
      </c>
      <c r="K148" t="s">
        <v>25</v>
      </c>
      <c r="L148">
        <v>245</v>
      </c>
      <c r="T148">
        <v>16</v>
      </c>
    </row>
    <row r="149" spans="1:20" x14ac:dyDescent="0.2">
      <c r="A149" t="s">
        <v>523</v>
      </c>
      <c r="B149" t="s">
        <v>20</v>
      </c>
      <c r="C149">
        <v>16</v>
      </c>
      <c r="D149" t="s">
        <v>24</v>
      </c>
      <c r="E149" t="s">
        <v>520</v>
      </c>
      <c r="F149" t="s">
        <v>523</v>
      </c>
      <c r="G149">
        <v>35</v>
      </c>
      <c r="H149">
        <v>3</v>
      </c>
      <c r="I149" t="s">
        <v>29</v>
      </c>
      <c r="J149">
        <v>5.64</v>
      </c>
      <c r="K149" t="s">
        <v>25</v>
      </c>
      <c r="L149">
        <v>253</v>
      </c>
      <c r="T149">
        <v>16</v>
      </c>
    </row>
    <row r="150" spans="1:20" x14ac:dyDescent="0.2">
      <c r="A150" t="s">
        <v>523</v>
      </c>
      <c r="B150" t="s">
        <v>20</v>
      </c>
      <c r="C150">
        <v>16</v>
      </c>
      <c r="D150" t="s">
        <v>24</v>
      </c>
      <c r="E150" t="s">
        <v>520</v>
      </c>
      <c r="F150" t="s">
        <v>523</v>
      </c>
      <c r="G150">
        <v>35</v>
      </c>
      <c r="H150">
        <v>3</v>
      </c>
      <c r="I150" t="s">
        <v>29</v>
      </c>
      <c r="J150">
        <v>6.87</v>
      </c>
      <c r="K150" t="s">
        <v>25</v>
      </c>
      <c r="L150">
        <v>268</v>
      </c>
      <c r="T150">
        <v>16</v>
      </c>
    </row>
    <row r="151" spans="1:20" x14ac:dyDescent="0.2">
      <c r="A151" t="s">
        <v>523</v>
      </c>
      <c r="B151" t="s">
        <v>20</v>
      </c>
      <c r="C151">
        <v>16</v>
      </c>
      <c r="D151" t="s">
        <v>24</v>
      </c>
      <c r="E151" t="s">
        <v>520</v>
      </c>
      <c r="F151" t="s">
        <v>523</v>
      </c>
      <c r="G151">
        <v>35</v>
      </c>
      <c r="H151">
        <v>3</v>
      </c>
      <c r="I151" t="s">
        <v>29</v>
      </c>
      <c r="J151">
        <v>9.75</v>
      </c>
      <c r="K151" t="s">
        <v>25</v>
      </c>
      <c r="L151">
        <v>273</v>
      </c>
      <c r="T151">
        <v>16</v>
      </c>
    </row>
    <row r="152" spans="1:20" x14ac:dyDescent="0.2">
      <c r="A152" t="s">
        <v>523</v>
      </c>
      <c r="B152" t="s">
        <v>20</v>
      </c>
      <c r="C152">
        <v>16</v>
      </c>
      <c r="D152" t="s">
        <v>24</v>
      </c>
      <c r="E152" t="s">
        <v>520</v>
      </c>
      <c r="F152" t="s">
        <v>523</v>
      </c>
      <c r="G152">
        <v>150</v>
      </c>
      <c r="H152">
        <v>3</v>
      </c>
      <c r="I152" t="s">
        <v>29</v>
      </c>
      <c r="J152">
        <v>114.62</v>
      </c>
      <c r="K152" t="s">
        <v>25</v>
      </c>
      <c r="L152">
        <v>283</v>
      </c>
      <c r="T152">
        <v>16</v>
      </c>
    </row>
    <row r="153" spans="1:20" x14ac:dyDescent="0.2">
      <c r="A153" t="s">
        <v>523</v>
      </c>
      <c r="B153" t="s">
        <v>20</v>
      </c>
      <c r="C153">
        <v>16</v>
      </c>
      <c r="D153" t="s">
        <v>24</v>
      </c>
      <c r="E153" t="s">
        <v>520</v>
      </c>
      <c r="F153" t="s">
        <v>523</v>
      </c>
      <c r="G153">
        <v>150</v>
      </c>
      <c r="H153">
        <v>3</v>
      </c>
      <c r="I153" t="s">
        <v>29</v>
      </c>
      <c r="J153">
        <v>18.07</v>
      </c>
      <c r="K153" t="s">
        <v>25</v>
      </c>
      <c r="L153">
        <v>319</v>
      </c>
      <c r="T153">
        <v>16</v>
      </c>
    </row>
    <row r="154" spans="1:20" x14ac:dyDescent="0.2">
      <c r="A154" t="s">
        <v>523</v>
      </c>
      <c r="B154" t="s">
        <v>20</v>
      </c>
      <c r="C154">
        <v>16</v>
      </c>
      <c r="D154" t="s">
        <v>24</v>
      </c>
      <c r="E154" t="s">
        <v>520</v>
      </c>
      <c r="F154" t="s">
        <v>523</v>
      </c>
      <c r="G154">
        <v>150</v>
      </c>
      <c r="H154">
        <v>3</v>
      </c>
      <c r="I154" t="s">
        <v>29</v>
      </c>
      <c r="J154">
        <v>9.6</v>
      </c>
      <c r="K154" t="s">
        <v>25</v>
      </c>
      <c r="L154">
        <v>327</v>
      </c>
      <c r="T154">
        <v>16</v>
      </c>
    </row>
    <row r="155" spans="1:20" x14ac:dyDescent="0.2">
      <c r="A155" t="s">
        <v>523</v>
      </c>
      <c r="B155" t="s">
        <v>20</v>
      </c>
      <c r="C155">
        <v>17</v>
      </c>
      <c r="D155" t="s">
        <v>24</v>
      </c>
      <c r="E155" t="s">
        <v>520</v>
      </c>
      <c r="F155" t="s">
        <v>523</v>
      </c>
      <c r="G155">
        <v>35</v>
      </c>
      <c r="H155">
        <v>3</v>
      </c>
      <c r="I155" t="s">
        <v>29</v>
      </c>
      <c r="J155">
        <v>83.54</v>
      </c>
      <c r="K155" t="s">
        <v>25</v>
      </c>
      <c r="L155">
        <v>16</v>
      </c>
      <c r="T155">
        <v>17</v>
      </c>
    </row>
    <row r="156" spans="1:20" x14ac:dyDescent="0.2">
      <c r="A156" t="s">
        <v>523</v>
      </c>
      <c r="B156" t="s">
        <v>20</v>
      </c>
      <c r="C156">
        <v>17</v>
      </c>
      <c r="D156" t="s">
        <v>24</v>
      </c>
      <c r="E156" t="s">
        <v>520</v>
      </c>
      <c r="F156" t="s">
        <v>523</v>
      </c>
      <c r="G156">
        <v>35</v>
      </c>
      <c r="H156">
        <v>1</v>
      </c>
      <c r="I156" t="s">
        <v>29</v>
      </c>
      <c r="J156">
        <v>843.07</v>
      </c>
      <c r="K156" t="s">
        <v>174</v>
      </c>
      <c r="L156">
        <v>34</v>
      </c>
      <c r="T156">
        <v>17</v>
      </c>
    </row>
    <row r="157" spans="1:20" x14ac:dyDescent="0.2">
      <c r="A157" t="s">
        <v>523</v>
      </c>
      <c r="B157" t="s">
        <v>20</v>
      </c>
      <c r="C157">
        <v>17</v>
      </c>
      <c r="D157" t="s">
        <v>24</v>
      </c>
      <c r="E157" t="s">
        <v>520</v>
      </c>
      <c r="F157" t="s">
        <v>523</v>
      </c>
      <c r="G157">
        <v>35</v>
      </c>
      <c r="H157">
        <v>3</v>
      </c>
      <c r="I157" t="s">
        <v>29</v>
      </c>
      <c r="J157">
        <v>101.96</v>
      </c>
      <c r="K157" t="s">
        <v>25</v>
      </c>
      <c r="L157">
        <v>39</v>
      </c>
      <c r="T157">
        <v>17</v>
      </c>
    </row>
    <row r="158" spans="1:20" x14ac:dyDescent="0.2">
      <c r="A158" t="s">
        <v>523</v>
      </c>
      <c r="B158" t="s">
        <v>20</v>
      </c>
      <c r="C158">
        <v>17</v>
      </c>
      <c r="D158" t="s">
        <v>24</v>
      </c>
      <c r="E158" t="s">
        <v>520</v>
      </c>
      <c r="F158" t="s">
        <v>523</v>
      </c>
      <c r="G158">
        <v>35</v>
      </c>
      <c r="H158">
        <v>3</v>
      </c>
      <c r="I158" t="s">
        <v>29</v>
      </c>
      <c r="J158">
        <v>528.99</v>
      </c>
      <c r="K158" t="s">
        <v>25</v>
      </c>
      <c r="L158">
        <v>43</v>
      </c>
      <c r="T158">
        <v>17</v>
      </c>
    </row>
    <row r="159" spans="1:20" x14ac:dyDescent="0.2">
      <c r="A159" t="s">
        <v>523</v>
      </c>
      <c r="B159" t="s">
        <v>20</v>
      </c>
      <c r="C159">
        <v>17</v>
      </c>
      <c r="D159" t="s">
        <v>24</v>
      </c>
      <c r="E159" t="s">
        <v>520</v>
      </c>
      <c r="F159" t="s">
        <v>523</v>
      </c>
      <c r="G159">
        <v>35</v>
      </c>
      <c r="H159">
        <v>3</v>
      </c>
      <c r="I159" t="s">
        <v>29</v>
      </c>
      <c r="J159">
        <v>58.34</v>
      </c>
      <c r="K159" t="s">
        <v>25</v>
      </c>
      <c r="L159">
        <v>71</v>
      </c>
      <c r="T159">
        <v>17</v>
      </c>
    </row>
    <row r="160" spans="1:20" x14ac:dyDescent="0.2">
      <c r="A160" t="s">
        <v>523</v>
      </c>
      <c r="B160" t="s">
        <v>20</v>
      </c>
      <c r="C160">
        <v>17</v>
      </c>
      <c r="D160" t="s">
        <v>24</v>
      </c>
      <c r="E160" t="s">
        <v>520</v>
      </c>
      <c r="F160" t="s">
        <v>523</v>
      </c>
      <c r="G160">
        <v>35</v>
      </c>
      <c r="H160">
        <v>3</v>
      </c>
      <c r="I160" t="s">
        <v>29</v>
      </c>
      <c r="J160">
        <v>148.03</v>
      </c>
      <c r="K160" t="s">
        <v>25</v>
      </c>
      <c r="L160">
        <v>108</v>
      </c>
      <c r="T160">
        <v>17</v>
      </c>
    </row>
    <row r="161" spans="1:20" x14ac:dyDescent="0.2">
      <c r="A161" t="s">
        <v>523</v>
      </c>
      <c r="B161" t="s">
        <v>20</v>
      </c>
      <c r="C161">
        <v>17</v>
      </c>
      <c r="D161" t="s">
        <v>24</v>
      </c>
      <c r="E161" t="s">
        <v>520</v>
      </c>
      <c r="F161" t="s">
        <v>523</v>
      </c>
      <c r="G161">
        <v>35</v>
      </c>
      <c r="H161">
        <v>3</v>
      </c>
      <c r="I161" t="s">
        <v>29</v>
      </c>
      <c r="J161">
        <v>579.49</v>
      </c>
      <c r="K161" t="s">
        <v>25</v>
      </c>
      <c r="L161">
        <v>146</v>
      </c>
      <c r="T161">
        <v>17</v>
      </c>
    </row>
    <row r="162" spans="1:20" x14ac:dyDescent="0.2">
      <c r="A162" t="s">
        <v>523</v>
      </c>
      <c r="B162" t="s">
        <v>20</v>
      </c>
      <c r="C162">
        <v>17</v>
      </c>
      <c r="D162" t="s">
        <v>24</v>
      </c>
      <c r="E162" t="s">
        <v>520</v>
      </c>
      <c r="F162" t="s">
        <v>523</v>
      </c>
      <c r="G162">
        <v>35</v>
      </c>
      <c r="H162">
        <v>1</v>
      </c>
      <c r="I162" t="s">
        <v>29</v>
      </c>
      <c r="J162">
        <v>825.82</v>
      </c>
      <c r="K162" t="s">
        <v>45</v>
      </c>
      <c r="L162">
        <v>149</v>
      </c>
      <c r="T162">
        <v>17</v>
      </c>
    </row>
    <row r="163" spans="1:20" x14ac:dyDescent="0.2">
      <c r="A163" t="s">
        <v>523</v>
      </c>
      <c r="B163" t="s">
        <v>20</v>
      </c>
      <c r="C163">
        <v>17</v>
      </c>
      <c r="D163" t="s">
        <v>24</v>
      </c>
      <c r="E163" t="s">
        <v>520</v>
      </c>
      <c r="F163" t="s">
        <v>523</v>
      </c>
      <c r="G163">
        <v>35</v>
      </c>
      <c r="H163">
        <v>3</v>
      </c>
      <c r="I163" t="s">
        <v>29</v>
      </c>
      <c r="J163">
        <v>429.33</v>
      </c>
      <c r="K163" t="s">
        <v>25</v>
      </c>
      <c r="L163">
        <v>160</v>
      </c>
      <c r="T163">
        <v>17</v>
      </c>
    </row>
    <row r="164" spans="1:20" x14ac:dyDescent="0.2">
      <c r="A164" t="s">
        <v>523</v>
      </c>
      <c r="B164" t="s">
        <v>20</v>
      </c>
      <c r="C164">
        <v>17</v>
      </c>
      <c r="D164" t="s">
        <v>24</v>
      </c>
      <c r="E164" t="s">
        <v>520</v>
      </c>
      <c r="F164" t="s">
        <v>523</v>
      </c>
      <c r="G164">
        <v>70</v>
      </c>
      <c r="H164">
        <v>3</v>
      </c>
      <c r="I164" t="s">
        <v>29</v>
      </c>
      <c r="J164">
        <v>50.89</v>
      </c>
      <c r="K164" t="s">
        <v>25</v>
      </c>
      <c r="L164">
        <v>169</v>
      </c>
      <c r="T164">
        <v>17</v>
      </c>
    </row>
    <row r="165" spans="1:20" x14ac:dyDescent="0.2">
      <c r="A165" t="s">
        <v>523</v>
      </c>
      <c r="B165" t="s">
        <v>20</v>
      </c>
      <c r="C165">
        <v>17</v>
      </c>
      <c r="D165" t="s">
        <v>24</v>
      </c>
      <c r="E165" t="s">
        <v>520</v>
      </c>
      <c r="F165" t="s">
        <v>523</v>
      </c>
      <c r="G165">
        <v>35</v>
      </c>
      <c r="H165">
        <v>3</v>
      </c>
      <c r="I165" t="s">
        <v>29</v>
      </c>
      <c r="J165">
        <v>686.9</v>
      </c>
      <c r="K165" t="s">
        <v>25</v>
      </c>
      <c r="L165">
        <v>173</v>
      </c>
      <c r="T165">
        <v>17</v>
      </c>
    </row>
    <row r="166" spans="1:20" x14ac:dyDescent="0.2">
      <c r="A166" t="s">
        <v>523</v>
      </c>
      <c r="B166" t="s">
        <v>20</v>
      </c>
      <c r="C166">
        <v>17</v>
      </c>
      <c r="D166" t="s">
        <v>24</v>
      </c>
      <c r="E166" t="s">
        <v>520</v>
      </c>
      <c r="F166" t="s">
        <v>523</v>
      </c>
      <c r="G166">
        <v>35</v>
      </c>
      <c r="H166">
        <v>3</v>
      </c>
      <c r="I166" t="s">
        <v>29</v>
      </c>
      <c r="J166">
        <v>458.73</v>
      </c>
      <c r="K166" t="s">
        <v>25</v>
      </c>
      <c r="L166">
        <v>181</v>
      </c>
      <c r="T166">
        <v>17</v>
      </c>
    </row>
    <row r="167" spans="1:20" x14ac:dyDescent="0.2">
      <c r="A167" t="s">
        <v>523</v>
      </c>
      <c r="B167" t="s">
        <v>20</v>
      </c>
      <c r="C167">
        <v>17</v>
      </c>
      <c r="D167" t="s">
        <v>24</v>
      </c>
      <c r="E167" t="s">
        <v>520</v>
      </c>
      <c r="F167" t="s">
        <v>523</v>
      </c>
      <c r="G167">
        <v>35</v>
      </c>
      <c r="H167">
        <v>3</v>
      </c>
      <c r="I167" t="s">
        <v>29</v>
      </c>
      <c r="J167">
        <v>826.88</v>
      </c>
      <c r="K167" t="s">
        <v>25</v>
      </c>
      <c r="L167">
        <v>187</v>
      </c>
      <c r="T167">
        <v>17</v>
      </c>
    </row>
    <row r="168" spans="1:20" x14ac:dyDescent="0.2">
      <c r="A168" t="s">
        <v>523</v>
      </c>
      <c r="B168" t="s">
        <v>20</v>
      </c>
      <c r="C168">
        <v>17</v>
      </c>
      <c r="D168" t="s">
        <v>24</v>
      </c>
      <c r="E168" t="s">
        <v>520</v>
      </c>
      <c r="F168" t="s">
        <v>523</v>
      </c>
      <c r="G168">
        <v>35</v>
      </c>
      <c r="H168">
        <v>3</v>
      </c>
      <c r="I168" t="s">
        <v>29</v>
      </c>
      <c r="J168">
        <v>501.07</v>
      </c>
      <c r="K168" t="s">
        <v>25</v>
      </c>
      <c r="L168">
        <v>201</v>
      </c>
      <c r="T168">
        <v>17</v>
      </c>
    </row>
    <row r="169" spans="1:20" x14ac:dyDescent="0.2">
      <c r="A169" t="s">
        <v>523</v>
      </c>
      <c r="B169" t="s">
        <v>20</v>
      </c>
      <c r="C169">
        <v>17</v>
      </c>
      <c r="D169" t="s">
        <v>24</v>
      </c>
      <c r="E169" t="s">
        <v>520</v>
      </c>
      <c r="F169" t="s">
        <v>523</v>
      </c>
      <c r="G169">
        <v>35</v>
      </c>
      <c r="H169">
        <v>3</v>
      </c>
      <c r="I169" t="s">
        <v>29</v>
      </c>
      <c r="J169">
        <v>48.93</v>
      </c>
      <c r="K169" t="s">
        <v>25</v>
      </c>
      <c r="L169">
        <v>202</v>
      </c>
      <c r="T169">
        <v>17</v>
      </c>
    </row>
    <row r="170" spans="1:20" x14ac:dyDescent="0.2">
      <c r="A170" t="s">
        <v>523</v>
      </c>
      <c r="B170" t="s">
        <v>20</v>
      </c>
      <c r="C170">
        <v>17</v>
      </c>
      <c r="D170" t="s">
        <v>24</v>
      </c>
      <c r="E170" t="s">
        <v>520</v>
      </c>
      <c r="F170" t="s">
        <v>523</v>
      </c>
      <c r="G170">
        <v>35</v>
      </c>
      <c r="H170">
        <v>3</v>
      </c>
      <c r="I170" t="s">
        <v>29</v>
      </c>
      <c r="J170">
        <v>21.66</v>
      </c>
      <c r="K170" t="s">
        <v>25</v>
      </c>
      <c r="L170">
        <v>215</v>
      </c>
      <c r="T170">
        <v>17</v>
      </c>
    </row>
    <row r="171" spans="1:20" x14ac:dyDescent="0.2">
      <c r="A171" t="s">
        <v>523</v>
      </c>
      <c r="B171" t="s">
        <v>20</v>
      </c>
      <c r="C171">
        <v>17</v>
      </c>
      <c r="D171" t="s">
        <v>24</v>
      </c>
      <c r="E171" t="s">
        <v>520</v>
      </c>
      <c r="F171" t="s">
        <v>523</v>
      </c>
      <c r="G171">
        <v>35</v>
      </c>
      <c r="H171">
        <v>3</v>
      </c>
      <c r="I171" t="s">
        <v>29</v>
      </c>
      <c r="J171">
        <v>575.35</v>
      </c>
      <c r="K171" t="s">
        <v>25</v>
      </c>
      <c r="L171">
        <v>219</v>
      </c>
      <c r="T171">
        <v>17</v>
      </c>
    </row>
    <row r="172" spans="1:20" x14ac:dyDescent="0.2">
      <c r="A172" t="s">
        <v>523</v>
      </c>
      <c r="B172" t="s">
        <v>20</v>
      </c>
      <c r="C172">
        <v>17</v>
      </c>
      <c r="D172" t="s">
        <v>24</v>
      </c>
      <c r="E172" t="s">
        <v>520</v>
      </c>
      <c r="F172" t="s">
        <v>523</v>
      </c>
      <c r="G172">
        <v>35</v>
      </c>
      <c r="H172">
        <v>3</v>
      </c>
      <c r="I172" t="s">
        <v>29</v>
      </c>
      <c r="J172">
        <v>542.41999999999996</v>
      </c>
      <c r="K172" t="s">
        <v>25</v>
      </c>
      <c r="L172">
        <v>221</v>
      </c>
      <c r="T172">
        <v>17</v>
      </c>
    </row>
    <row r="173" spans="1:20" x14ac:dyDescent="0.2">
      <c r="A173" t="s">
        <v>523</v>
      </c>
      <c r="B173" t="s">
        <v>20</v>
      </c>
      <c r="C173">
        <v>17</v>
      </c>
      <c r="D173" t="s">
        <v>24</v>
      </c>
      <c r="E173" t="s">
        <v>520</v>
      </c>
      <c r="F173" t="s">
        <v>523</v>
      </c>
      <c r="G173">
        <v>35</v>
      </c>
      <c r="H173">
        <v>3</v>
      </c>
      <c r="I173" t="s">
        <v>29</v>
      </c>
      <c r="J173">
        <v>947.77</v>
      </c>
      <c r="K173" t="s">
        <v>25</v>
      </c>
      <c r="L173">
        <v>229</v>
      </c>
      <c r="T173">
        <v>17</v>
      </c>
    </row>
    <row r="174" spans="1:20" x14ac:dyDescent="0.2">
      <c r="A174" t="s">
        <v>523</v>
      </c>
      <c r="B174" t="s">
        <v>20</v>
      </c>
      <c r="C174">
        <v>17</v>
      </c>
      <c r="D174" t="s">
        <v>24</v>
      </c>
      <c r="E174" t="s">
        <v>520</v>
      </c>
      <c r="F174" t="s">
        <v>523</v>
      </c>
      <c r="G174">
        <v>35</v>
      </c>
      <c r="H174">
        <v>3</v>
      </c>
      <c r="I174" t="s">
        <v>29</v>
      </c>
      <c r="J174">
        <v>301.52</v>
      </c>
      <c r="K174" t="s">
        <v>25</v>
      </c>
      <c r="L174">
        <v>243</v>
      </c>
      <c r="T174">
        <v>17</v>
      </c>
    </row>
    <row r="175" spans="1:20" x14ac:dyDescent="0.2">
      <c r="A175" t="s">
        <v>523</v>
      </c>
      <c r="B175" t="s">
        <v>20</v>
      </c>
      <c r="C175">
        <v>17</v>
      </c>
      <c r="D175" t="s">
        <v>24</v>
      </c>
      <c r="E175" t="s">
        <v>520</v>
      </c>
      <c r="F175" t="s">
        <v>523</v>
      </c>
      <c r="G175">
        <v>35</v>
      </c>
      <c r="H175">
        <v>3</v>
      </c>
      <c r="I175" t="s">
        <v>29</v>
      </c>
      <c r="J175">
        <v>79.239999999999995</v>
      </c>
      <c r="K175" t="s">
        <v>25</v>
      </c>
      <c r="L175">
        <v>263</v>
      </c>
      <c r="T175">
        <v>17</v>
      </c>
    </row>
    <row r="176" spans="1:20" x14ac:dyDescent="0.2">
      <c r="A176" t="s">
        <v>523</v>
      </c>
      <c r="B176" t="s">
        <v>20</v>
      </c>
      <c r="C176">
        <v>17</v>
      </c>
      <c r="D176" t="s">
        <v>24</v>
      </c>
      <c r="E176" t="s">
        <v>520</v>
      </c>
      <c r="F176" t="s">
        <v>523</v>
      </c>
      <c r="G176">
        <v>35</v>
      </c>
      <c r="H176">
        <v>1</v>
      </c>
      <c r="I176" t="s">
        <v>29</v>
      </c>
      <c r="J176">
        <v>353.07</v>
      </c>
      <c r="K176" t="s">
        <v>174</v>
      </c>
      <c r="L176">
        <v>264</v>
      </c>
      <c r="T176">
        <v>17</v>
      </c>
    </row>
    <row r="177" spans="1:20" x14ac:dyDescent="0.2">
      <c r="A177" t="s">
        <v>523</v>
      </c>
      <c r="B177" t="s">
        <v>20</v>
      </c>
      <c r="C177">
        <v>17</v>
      </c>
      <c r="D177" t="s">
        <v>24</v>
      </c>
      <c r="E177" t="s">
        <v>520</v>
      </c>
      <c r="F177" t="s">
        <v>523</v>
      </c>
      <c r="G177">
        <v>35</v>
      </c>
      <c r="H177">
        <v>3</v>
      </c>
      <c r="I177" t="s">
        <v>29</v>
      </c>
      <c r="J177">
        <v>53.38</v>
      </c>
      <c r="K177" t="s">
        <v>25</v>
      </c>
      <c r="L177">
        <v>292</v>
      </c>
      <c r="T177">
        <v>17</v>
      </c>
    </row>
    <row r="178" spans="1:20" x14ac:dyDescent="0.2">
      <c r="A178" t="s">
        <v>523</v>
      </c>
      <c r="B178" t="s">
        <v>20</v>
      </c>
      <c r="C178">
        <v>17</v>
      </c>
      <c r="D178" t="s">
        <v>24</v>
      </c>
      <c r="E178" t="s">
        <v>520</v>
      </c>
      <c r="F178" t="s">
        <v>523</v>
      </c>
      <c r="G178">
        <v>35</v>
      </c>
      <c r="H178">
        <v>3</v>
      </c>
      <c r="I178" t="s">
        <v>29</v>
      </c>
      <c r="J178">
        <v>582.64</v>
      </c>
      <c r="K178" t="s">
        <v>25</v>
      </c>
      <c r="L178">
        <v>324</v>
      </c>
      <c r="T178">
        <v>17</v>
      </c>
    </row>
    <row r="179" spans="1:20" x14ac:dyDescent="0.2">
      <c r="A179" t="s">
        <v>523</v>
      </c>
      <c r="B179" t="s">
        <v>20</v>
      </c>
      <c r="C179">
        <v>17</v>
      </c>
      <c r="D179" t="s">
        <v>24</v>
      </c>
      <c r="E179" t="s">
        <v>520</v>
      </c>
      <c r="F179" t="s">
        <v>523</v>
      </c>
      <c r="G179">
        <v>35</v>
      </c>
      <c r="H179">
        <v>3</v>
      </c>
      <c r="I179" t="s">
        <v>29</v>
      </c>
      <c r="J179">
        <v>51.05</v>
      </c>
      <c r="K179" t="s">
        <v>25</v>
      </c>
      <c r="L179">
        <v>326</v>
      </c>
      <c r="T179">
        <v>17</v>
      </c>
    </row>
    <row r="180" spans="1:20" x14ac:dyDescent="0.2">
      <c r="A180" t="s">
        <v>523</v>
      </c>
      <c r="B180" t="s">
        <v>20</v>
      </c>
      <c r="C180">
        <v>17</v>
      </c>
      <c r="D180" t="s">
        <v>24</v>
      </c>
      <c r="E180" t="s">
        <v>520</v>
      </c>
      <c r="F180" t="s">
        <v>523</v>
      </c>
      <c r="G180">
        <v>35</v>
      </c>
      <c r="H180">
        <v>3</v>
      </c>
      <c r="I180" t="s">
        <v>29</v>
      </c>
      <c r="J180">
        <v>74.25</v>
      </c>
      <c r="K180" t="s">
        <v>25</v>
      </c>
      <c r="L180">
        <v>329</v>
      </c>
      <c r="T180">
        <v>17</v>
      </c>
    </row>
    <row r="181" spans="1:20" x14ac:dyDescent="0.2">
      <c r="A181" t="s">
        <v>523</v>
      </c>
      <c r="B181" t="s">
        <v>20</v>
      </c>
      <c r="C181">
        <v>18</v>
      </c>
      <c r="D181" t="s">
        <v>24</v>
      </c>
      <c r="E181" t="s">
        <v>520</v>
      </c>
      <c r="F181" t="s">
        <v>523</v>
      </c>
      <c r="G181">
        <v>150</v>
      </c>
      <c r="H181">
        <v>3</v>
      </c>
      <c r="I181" t="s">
        <v>29</v>
      </c>
      <c r="J181">
        <v>25.2</v>
      </c>
      <c r="K181" t="s">
        <v>25</v>
      </c>
      <c r="L181">
        <v>29</v>
      </c>
      <c r="T181">
        <v>18</v>
      </c>
    </row>
    <row r="182" spans="1:20" x14ac:dyDescent="0.2">
      <c r="A182" t="s">
        <v>523</v>
      </c>
      <c r="B182" t="s">
        <v>20</v>
      </c>
      <c r="C182">
        <v>18</v>
      </c>
      <c r="D182" t="s">
        <v>24</v>
      </c>
      <c r="E182" t="s">
        <v>520</v>
      </c>
      <c r="F182" t="s">
        <v>523</v>
      </c>
      <c r="G182">
        <v>150</v>
      </c>
      <c r="H182">
        <v>3</v>
      </c>
      <c r="I182" t="s">
        <v>29</v>
      </c>
      <c r="J182">
        <v>11.16</v>
      </c>
      <c r="K182" t="s">
        <v>25</v>
      </c>
      <c r="L182">
        <v>56</v>
      </c>
      <c r="T182">
        <v>18</v>
      </c>
    </row>
    <row r="183" spans="1:20" x14ac:dyDescent="0.2">
      <c r="A183" t="s">
        <v>523</v>
      </c>
      <c r="B183" t="s">
        <v>20</v>
      </c>
      <c r="C183">
        <v>18</v>
      </c>
      <c r="D183" t="s">
        <v>24</v>
      </c>
      <c r="E183" t="s">
        <v>520</v>
      </c>
      <c r="F183" t="s">
        <v>523</v>
      </c>
      <c r="G183">
        <v>150</v>
      </c>
      <c r="H183">
        <v>3</v>
      </c>
      <c r="I183" t="s">
        <v>29</v>
      </c>
      <c r="J183">
        <v>51.38</v>
      </c>
      <c r="K183" t="s">
        <v>25</v>
      </c>
      <c r="L183">
        <v>119</v>
      </c>
      <c r="T183">
        <v>18</v>
      </c>
    </row>
    <row r="184" spans="1:20" x14ac:dyDescent="0.2">
      <c r="A184" t="s">
        <v>523</v>
      </c>
      <c r="B184" t="s">
        <v>20</v>
      </c>
      <c r="C184">
        <v>18</v>
      </c>
      <c r="D184" t="s">
        <v>24</v>
      </c>
      <c r="E184" t="s">
        <v>520</v>
      </c>
      <c r="F184" t="s">
        <v>523</v>
      </c>
      <c r="G184">
        <v>35</v>
      </c>
      <c r="H184">
        <v>1</v>
      </c>
      <c r="I184" t="s">
        <v>29</v>
      </c>
      <c r="J184">
        <v>13.04</v>
      </c>
      <c r="K184" t="s">
        <v>174</v>
      </c>
      <c r="L184">
        <v>156</v>
      </c>
      <c r="T184">
        <v>18</v>
      </c>
    </row>
    <row r="185" spans="1:20" x14ac:dyDescent="0.2">
      <c r="A185" t="s">
        <v>524</v>
      </c>
      <c r="B185" t="s">
        <v>20</v>
      </c>
      <c r="C185">
        <v>18</v>
      </c>
      <c r="D185" t="s">
        <v>24</v>
      </c>
      <c r="E185" t="s">
        <v>520</v>
      </c>
      <c r="F185" t="s">
        <v>524</v>
      </c>
      <c r="G185">
        <v>185</v>
      </c>
      <c r="H185">
        <v>3</v>
      </c>
      <c r="I185" t="s">
        <v>29</v>
      </c>
      <c r="J185">
        <v>431.83</v>
      </c>
      <c r="K185" t="s">
        <v>25</v>
      </c>
      <c r="L185">
        <v>172</v>
      </c>
      <c r="T185">
        <v>18</v>
      </c>
    </row>
    <row r="186" spans="1:20" x14ac:dyDescent="0.2">
      <c r="A186" t="s">
        <v>524</v>
      </c>
      <c r="B186" t="s">
        <v>20</v>
      </c>
      <c r="C186">
        <v>18</v>
      </c>
      <c r="D186" t="s">
        <v>24</v>
      </c>
      <c r="E186" t="s">
        <v>520</v>
      </c>
      <c r="F186" t="s">
        <v>524</v>
      </c>
      <c r="G186">
        <v>185</v>
      </c>
      <c r="H186">
        <v>3</v>
      </c>
      <c r="I186" t="s">
        <v>29</v>
      </c>
      <c r="J186">
        <v>129.22999999999999</v>
      </c>
      <c r="K186" t="s">
        <v>25</v>
      </c>
      <c r="L186">
        <v>199</v>
      </c>
      <c r="T186">
        <v>18</v>
      </c>
    </row>
    <row r="187" spans="1:20" x14ac:dyDescent="0.2">
      <c r="A187" t="s">
        <v>523</v>
      </c>
      <c r="B187" t="s">
        <v>20</v>
      </c>
      <c r="C187">
        <v>18</v>
      </c>
      <c r="D187" t="s">
        <v>24</v>
      </c>
      <c r="E187" t="s">
        <v>520</v>
      </c>
      <c r="F187" t="s">
        <v>523</v>
      </c>
      <c r="G187">
        <v>35</v>
      </c>
      <c r="H187">
        <v>3</v>
      </c>
      <c r="I187" t="s">
        <v>29</v>
      </c>
      <c r="J187">
        <v>9.86</v>
      </c>
      <c r="K187" t="s">
        <v>25</v>
      </c>
      <c r="L187">
        <v>209</v>
      </c>
      <c r="T187">
        <v>18</v>
      </c>
    </row>
    <row r="188" spans="1:20" x14ac:dyDescent="0.2">
      <c r="A188" t="s">
        <v>524</v>
      </c>
      <c r="B188" t="s">
        <v>20</v>
      </c>
      <c r="C188">
        <v>18</v>
      </c>
      <c r="D188" t="s">
        <v>24</v>
      </c>
      <c r="E188" t="s">
        <v>520</v>
      </c>
      <c r="F188" t="s">
        <v>524</v>
      </c>
      <c r="G188">
        <v>185</v>
      </c>
      <c r="H188">
        <v>3</v>
      </c>
      <c r="I188" t="s">
        <v>29</v>
      </c>
      <c r="J188">
        <v>210.47</v>
      </c>
      <c r="K188" t="s">
        <v>25</v>
      </c>
      <c r="L188">
        <v>297</v>
      </c>
      <c r="T188">
        <v>18</v>
      </c>
    </row>
    <row r="189" spans="1:20" x14ac:dyDescent="0.2">
      <c r="A189" t="s">
        <v>523</v>
      </c>
      <c r="B189" t="s">
        <v>20</v>
      </c>
      <c r="C189">
        <v>18</v>
      </c>
      <c r="D189" t="s">
        <v>24</v>
      </c>
      <c r="E189" t="s">
        <v>520</v>
      </c>
      <c r="F189" t="s">
        <v>523</v>
      </c>
      <c r="G189">
        <v>35</v>
      </c>
      <c r="H189">
        <v>3</v>
      </c>
      <c r="I189" t="s">
        <v>29</v>
      </c>
      <c r="J189">
        <v>6.3</v>
      </c>
      <c r="K189" t="s">
        <v>25</v>
      </c>
      <c r="L189">
        <v>316</v>
      </c>
      <c r="T189">
        <v>18</v>
      </c>
    </row>
    <row r="190" spans="1:20" x14ac:dyDescent="0.2">
      <c r="A190" t="s">
        <v>524</v>
      </c>
      <c r="B190" t="s">
        <v>20</v>
      </c>
      <c r="C190">
        <v>19</v>
      </c>
      <c r="D190" t="s">
        <v>24</v>
      </c>
      <c r="E190" t="s">
        <v>520</v>
      </c>
      <c r="F190" t="s">
        <v>524</v>
      </c>
      <c r="G190">
        <v>185</v>
      </c>
      <c r="H190">
        <v>3</v>
      </c>
      <c r="I190" t="s">
        <v>29</v>
      </c>
      <c r="J190">
        <v>10.01</v>
      </c>
      <c r="K190" t="s">
        <v>25</v>
      </c>
      <c r="L190">
        <v>8</v>
      </c>
      <c r="T190">
        <v>19</v>
      </c>
    </row>
    <row r="191" spans="1:20" x14ac:dyDescent="0.2">
      <c r="A191" t="s">
        <v>523</v>
      </c>
      <c r="B191" t="s">
        <v>20</v>
      </c>
      <c r="C191">
        <v>19</v>
      </c>
      <c r="D191" t="s">
        <v>24</v>
      </c>
      <c r="E191" t="s">
        <v>520</v>
      </c>
      <c r="F191" t="s">
        <v>523</v>
      </c>
      <c r="G191">
        <v>35</v>
      </c>
      <c r="H191">
        <v>3</v>
      </c>
      <c r="I191" t="s">
        <v>29</v>
      </c>
      <c r="J191">
        <v>97.74</v>
      </c>
      <c r="K191" t="s">
        <v>25</v>
      </c>
      <c r="L191">
        <v>9</v>
      </c>
      <c r="T191">
        <v>19</v>
      </c>
    </row>
    <row r="192" spans="1:20" x14ac:dyDescent="0.2">
      <c r="A192" t="s">
        <v>523</v>
      </c>
      <c r="B192" t="s">
        <v>20</v>
      </c>
      <c r="C192">
        <v>19</v>
      </c>
      <c r="D192" t="s">
        <v>24</v>
      </c>
      <c r="E192" t="s">
        <v>520</v>
      </c>
      <c r="F192" t="s">
        <v>523</v>
      </c>
      <c r="G192">
        <v>150</v>
      </c>
      <c r="H192">
        <v>3</v>
      </c>
      <c r="I192" t="s">
        <v>29</v>
      </c>
      <c r="J192">
        <v>72.959999999999994</v>
      </c>
      <c r="K192" t="s">
        <v>25</v>
      </c>
      <c r="L192">
        <v>14</v>
      </c>
      <c r="T192">
        <v>19</v>
      </c>
    </row>
    <row r="193" spans="1:20" x14ac:dyDescent="0.2">
      <c r="A193" t="s">
        <v>524</v>
      </c>
      <c r="B193" t="s">
        <v>20</v>
      </c>
      <c r="C193">
        <v>19</v>
      </c>
      <c r="D193" t="s">
        <v>24</v>
      </c>
      <c r="E193" t="s">
        <v>520</v>
      </c>
      <c r="F193" t="s">
        <v>524</v>
      </c>
      <c r="G193">
        <v>185</v>
      </c>
      <c r="H193">
        <v>3</v>
      </c>
      <c r="I193" t="s">
        <v>29</v>
      </c>
      <c r="J193">
        <v>20.5</v>
      </c>
      <c r="K193" t="s">
        <v>25</v>
      </c>
      <c r="L193">
        <v>23</v>
      </c>
      <c r="T193">
        <v>19</v>
      </c>
    </row>
    <row r="194" spans="1:20" x14ac:dyDescent="0.2">
      <c r="A194" t="s">
        <v>524</v>
      </c>
      <c r="B194" t="s">
        <v>20</v>
      </c>
      <c r="C194">
        <v>19</v>
      </c>
      <c r="D194" t="s">
        <v>24</v>
      </c>
      <c r="E194" t="s">
        <v>520</v>
      </c>
      <c r="F194" t="s">
        <v>524</v>
      </c>
      <c r="G194">
        <v>185</v>
      </c>
      <c r="H194">
        <v>3</v>
      </c>
      <c r="I194" t="s">
        <v>29</v>
      </c>
      <c r="J194">
        <v>254.38</v>
      </c>
      <c r="K194" t="s">
        <v>25</v>
      </c>
      <c r="L194">
        <v>32</v>
      </c>
      <c r="T194">
        <v>19</v>
      </c>
    </row>
    <row r="195" spans="1:20" x14ac:dyDescent="0.2">
      <c r="A195" t="s">
        <v>523</v>
      </c>
      <c r="B195" t="s">
        <v>20</v>
      </c>
      <c r="C195">
        <v>19</v>
      </c>
      <c r="D195" t="s">
        <v>24</v>
      </c>
      <c r="E195" t="s">
        <v>520</v>
      </c>
      <c r="F195" t="s">
        <v>523</v>
      </c>
      <c r="G195">
        <v>35</v>
      </c>
      <c r="H195">
        <v>3</v>
      </c>
      <c r="I195" t="s">
        <v>29</v>
      </c>
      <c r="J195">
        <v>6.61</v>
      </c>
      <c r="K195" t="s">
        <v>25</v>
      </c>
      <c r="L195">
        <v>66</v>
      </c>
      <c r="T195">
        <v>19</v>
      </c>
    </row>
    <row r="196" spans="1:20" x14ac:dyDescent="0.2">
      <c r="A196" t="s">
        <v>524</v>
      </c>
      <c r="B196" t="s">
        <v>20</v>
      </c>
      <c r="C196">
        <v>19</v>
      </c>
      <c r="D196" t="s">
        <v>24</v>
      </c>
      <c r="E196" t="s">
        <v>520</v>
      </c>
      <c r="F196" t="s">
        <v>524</v>
      </c>
      <c r="G196">
        <v>185</v>
      </c>
      <c r="H196">
        <v>3</v>
      </c>
      <c r="I196" t="s">
        <v>29</v>
      </c>
      <c r="J196">
        <v>221.95</v>
      </c>
      <c r="K196" t="s">
        <v>25</v>
      </c>
      <c r="L196">
        <v>82</v>
      </c>
      <c r="T196">
        <v>19</v>
      </c>
    </row>
    <row r="197" spans="1:20" x14ac:dyDescent="0.2">
      <c r="A197" t="s">
        <v>524</v>
      </c>
      <c r="B197" t="s">
        <v>20</v>
      </c>
      <c r="C197">
        <v>19</v>
      </c>
      <c r="D197" t="s">
        <v>24</v>
      </c>
      <c r="E197" t="s">
        <v>520</v>
      </c>
      <c r="F197" t="s">
        <v>524</v>
      </c>
      <c r="G197">
        <v>185</v>
      </c>
      <c r="H197">
        <v>3</v>
      </c>
      <c r="I197" t="s">
        <v>29</v>
      </c>
      <c r="J197">
        <v>8.39</v>
      </c>
      <c r="K197" t="s">
        <v>25</v>
      </c>
      <c r="L197">
        <v>120</v>
      </c>
      <c r="T197">
        <v>19</v>
      </c>
    </row>
    <row r="198" spans="1:20" x14ac:dyDescent="0.2">
      <c r="A198" t="s">
        <v>524</v>
      </c>
      <c r="B198" t="s">
        <v>20</v>
      </c>
      <c r="C198">
        <v>19</v>
      </c>
      <c r="D198" t="s">
        <v>24</v>
      </c>
      <c r="E198" t="s">
        <v>520</v>
      </c>
      <c r="F198" t="s">
        <v>524</v>
      </c>
      <c r="G198">
        <v>185</v>
      </c>
      <c r="H198">
        <v>3</v>
      </c>
      <c r="I198" t="s">
        <v>29</v>
      </c>
      <c r="J198">
        <v>355.36</v>
      </c>
      <c r="K198" t="s">
        <v>25</v>
      </c>
      <c r="L198">
        <v>129</v>
      </c>
      <c r="T198">
        <v>19</v>
      </c>
    </row>
    <row r="199" spans="1:20" x14ac:dyDescent="0.2">
      <c r="A199" t="s">
        <v>523</v>
      </c>
      <c r="B199" t="s">
        <v>20</v>
      </c>
      <c r="C199">
        <v>19</v>
      </c>
      <c r="D199" t="s">
        <v>24</v>
      </c>
      <c r="E199" t="s">
        <v>520</v>
      </c>
      <c r="F199" t="s">
        <v>523</v>
      </c>
      <c r="G199">
        <v>150</v>
      </c>
      <c r="H199">
        <v>3</v>
      </c>
      <c r="I199" t="s">
        <v>29</v>
      </c>
      <c r="J199">
        <v>114.85</v>
      </c>
      <c r="K199" t="s">
        <v>25</v>
      </c>
      <c r="L199">
        <v>147</v>
      </c>
      <c r="T199">
        <v>19</v>
      </c>
    </row>
    <row r="200" spans="1:20" x14ac:dyDescent="0.2">
      <c r="A200" t="s">
        <v>523</v>
      </c>
      <c r="B200" t="s">
        <v>20</v>
      </c>
      <c r="C200">
        <v>19</v>
      </c>
      <c r="D200" t="s">
        <v>24</v>
      </c>
      <c r="E200" t="s">
        <v>520</v>
      </c>
      <c r="F200" t="s">
        <v>523</v>
      </c>
      <c r="G200">
        <v>150</v>
      </c>
      <c r="H200">
        <v>3</v>
      </c>
      <c r="I200" t="s">
        <v>29</v>
      </c>
      <c r="J200">
        <v>348.86</v>
      </c>
      <c r="K200" t="s">
        <v>25</v>
      </c>
      <c r="L200">
        <v>179</v>
      </c>
      <c r="T200">
        <v>19</v>
      </c>
    </row>
    <row r="201" spans="1:20" x14ac:dyDescent="0.2">
      <c r="A201" t="s">
        <v>523</v>
      </c>
      <c r="B201" t="s">
        <v>20</v>
      </c>
      <c r="C201">
        <v>19</v>
      </c>
      <c r="D201" t="s">
        <v>24</v>
      </c>
      <c r="E201" t="s">
        <v>520</v>
      </c>
      <c r="F201" t="s">
        <v>523</v>
      </c>
      <c r="G201">
        <v>35</v>
      </c>
      <c r="H201">
        <v>1</v>
      </c>
      <c r="I201" t="s">
        <v>29</v>
      </c>
      <c r="J201">
        <v>59.81</v>
      </c>
      <c r="K201" t="s">
        <v>45</v>
      </c>
      <c r="L201">
        <v>186</v>
      </c>
      <c r="T201">
        <v>19</v>
      </c>
    </row>
    <row r="202" spans="1:20" x14ac:dyDescent="0.2">
      <c r="A202" t="s">
        <v>524</v>
      </c>
      <c r="B202" t="s">
        <v>20</v>
      </c>
      <c r="C202">
        <v>19</v>
      </c>
      <c r="D202" t="s">
        <v>24</v>
      </c>
      <c r="E202" t="s">
        <v>520</v>
      </c>
      <c r="F202" t="s">
        <v>524</v>
      </c>
      <c r="G202">
        <v>185</v>
      </c>
      <c r="H202">
        <v>3</v>
      </c>
      <c r="I202" t="s">
        <v>29</v>
      </c>
      <c r="J202">
        <v>68.42</v>
      </c>
      <c r="K202" t="s">
        <v>25</v>
      </c>
      <c r="L202">
        <v>190</v>
      </c>
      <c r="T202">
        <v>19</v>
      </c>
    </row>
    <row r="203" spans="1:20" x14ac:dyDescent="0.2">
      <c r="A203" t="s">
        <v>523</v>
      </c>
      <c r="B203" t="s">
        <v>20</v>
      </c>
      <c r="C203">
        <v>19</v>
      </c>
      <c r="D203" t="s">
        <v>24</v>
      </c>
      <c r="E203" t="s">
        <v>520</v>
      </c>
      <c r="F203" t="s">
        <v>523</v>
      </c>
      <c r="G203">
        <v>150</v>
      </c>
      <c r="H203">
        <v>3</v>
      </c>
      <c r="I203" t="s">
        <v>29</v>
      </c>
      <c r="J203">
        <v>53.15</v>
      </c>
      <c r="K203" t="s">
        <v>25</v>
      </c>
      <c r="L203">
        <v>191</v>
      </c>
      <c r="T203">
        <v>19</v>
      </c>
    </row>
    <row r="204" spans="1:20" x14ac:dyDescent="0.2">
      <c r="A204" t="s">
        <v>523</v>
      </c>
      <c r="B204" t="s">
        <v>20</v>
      </c>
      <c r="C204">
        <v>19</v>
      </c>
      <c r="D204" t="s">
        <v>24</v>
      </c>
      <c r="E204" t="s">
        <v>520</v>
      </c>
      <c r="F204" t="s">
        <v>523</v>
      </c>
      <c r="G204">
        <v>35</v>
      </c>
      <c r="H204">
        <v>1</v>
      </c>
      <c r="I204" t="s">
        <v>29</v>
      </c>
      <c r="J204">
        <v>98.73</v>
      </c>
      <c r="K204" t="s">
        <v>45</v>
      </c>
      <c r="L204">
        <v>228</v>
      </c>
      <c r="T204">
        <v>19</v>
      </c>
    </row>
    <row r="205" spans="1:20" x14ac:dyDescent="0.2">
      <c r="A205" t="s">
        <v>523</v>
      </c>
      <c r="B205" t="s">
        <v>20</v>
      </c>
      <c r="C205">
        <v>19</v>
      </c>
      <c r="D205" t="s">
        <v>24</v>
      </c>
      <c r="E205" t="s">
        <v>520</v>
      </c>
      <c r="F205" t="s">
        <v>523</v>
      </c>
      <c r="G205">
        <v>35</v>
      </c>
      <c r="H205">
        <v>1</v>
      </c>
      <c r="I205" t="s">
        <v>29</v>
      </c>
      <c r="J205">
        <v>83.24</v>
      </c>
      <c r="K205" t="s">
        <v>45</v>
      </c>
      <c r="L205">
        <v>246</v>
      </c>
      <c r="T205">
        <v>19</v>
      </c>
    </row>
    <row r="206" spans="1:20" x14ac:dyDescent="0.2">
      <c r="A206" t="s">
        <v>524</v>
      </c>
      <c r="B206" t="s">
        <v>20</v>
      </c>
      <c r="C206">
        <v>19</v>
      </c>
      <c r="D206" t="s">
        <v>24</v>
      </c>
      <c r="E206" t="s">
        <v>520</v>
      </c>
      <c r="F206" t="s">
        <v>524</v>
      </c>
      <c r="G206">
        <v>185</v>
      </c>
      <c r="H206">
        <v>3</v>
      </c>
      <c r="I206" t="s">
        <v>29</v>
      </c>
      <c r="J206">
        <v>49.5</v>
      </c>
      <c r="K206" t="s">
        <v>25</v>
      </c>
      <c r="L206">
        <v>276</v>
      </c>
      <c r="T206">
        <v>19</v>
      </c>
    </row>
    <row r="207" spans="1:20" x14ac:dyDescent="0.2">
      <c r="A207" t="s">
        <v>523</v>
      </c>
      <c r="B207" t="s">
        <v>20</v>
      </c>
      <c r="C207">
        <v>19</v>
      </c>
      <c r="D207" t="s">
        <v>24</v>
      </c>
      <c r="E207" t="s">
        <v>520</v>
      </c>
      <c r="F207" t="s">
        <v>523</v>
      </c>
      <c r="G207">
        <v>35</v>
      </c>
      <c r="H207">
        <v>1</v>
      </c>
      <c r="I207" t="s">
        <v>29</v>
      </c>
      <c r="J207">
        <v>11.1</v>
      </c>
      <c r="K207" t="s">
        <v>45</v>
      </c>
      <c r="L207">
        <v>285</v>
      </c>
      <c r="T207">
        <v>19</v>
      </c>
    </row>
    <row r="208" spans="1:20" x14ac:dyDescent="0.2">
      <c r="A208" t="s">
        <v>524</v>
      </c>
      <c r="B208" t="s">
        <v>20</v>
      </c>
      <c r="C208">
        <v>19</v>
      </c>
      <c r="D208" t="s">
        <v>24</v>
      </c>
      <c r="E208" t="s">
        <v>520</v>
      </c>
      <c r="F208" t="s">
        <v>524</v>
      </c>
      <c r="G208">
        <v>185</v>
      </c>
      <c r="H208">
        <v>3</v>
      </c>
      <c r="I208" t="s">
        <v>29</v>
      </c>
      <c r="J208">
        <v>315.54000000000002</v>
      </c>
      <c r="K208" t="s">
        <v>25</v>
      </c>
      <c r="L208">
        <v>330</v>
      </c>
      <c r="T208">
        <v>19</v>
      </c>
    </row>
    <row r="209" spans="1:20" x14ac:dyDescent="0.2">
      <c r="A209" t="s">
        <v>524</v>
      </c>
      <c r="B209" t="s">
        <v>20</v>
      </c>
      <c r="C209">
        <v>19</v>
      </c>
      <c r="D209" t="s">
        <v>24</v>
      </c>
      <c r="E209" t="s">
        <v>520</v>
      </c>
      <c r="F209" t="s">
        <v>524</v>
      </c>
      <c r="G209">
        <v>185</v>
      </c>
      <c r="H209">
        <v>3</v>
      </c>
      <c r="I209" t="s">
        <v>29</v>
      </c>
      <c r="J209">
        <v>83.27</v>
      </c>
      <c r="K209" t="s">
        <v>25</v>
      </c>
      <c r="L209">
        <v>335</v>
      </c>
      <c r="T209">
        <v>19</v>
      </c>
    </row>
    <row r="210" spans="1:20" x14ac:dyDescent="0.2">
      <c r="A210" t="s">
        <v>523</v>
      </c>
      <c r="B210" t="s">
        <v>20</v>
      </c>
      <c r="C210">
        <v>19</v>
      </c>
      <c r="D210" t="s">
        <v>24</v>
      </c>
      <c r="E210" t="s">
        <v>520</v>
      </c>
      <c r="F210" t="s">
        <v>523</v>
      </c>
      <c r="G210">
        <v>150</v>
      </c>
      <c r="H210">
        <v>3</v>
      </c>
      <c r="I210" t="s">
        <v>29</v>
      </c>
      <c r="J210">
        <v>16.03</v>
      </c>
      <c r="K210" t="s">
        <v>25</v>
      </c>
      <c r="L210">
        <v>338</v>
      </c>
      <c r="T210">
        <v>19</v>
      </c>
    </row>
    <row r="211" spans="1:20" x14ac:dyDescent="0.2">
      <c r="A211" t="s">
        <v>523</v>
      </c>
      <c r="B211" t="s">
        <v>20</v>
      </c>
      <c r="C211">
        <v>20</v>
      </c>
      <c r="D211" t="s">
        <v>24</v>
      </c>
      <c r="E211" t="s">
        <v>520</v>
      </c>
      <c r="F211" t="s">
        <v>523</v>
      </c>
      <c r="G211">
        <v>35</v>
      </c>
      <c r="H211">
        <v>1</v>
      </c>
      <c r="I211" t="s">
        <v>286</v>
      </c>
      <c r="J211">
        <v>6.48</v>
      </c>
      <c r="K211" t="s">
        <v>45</v>
      </c>
      <c r="L211">
        <v>76</v>
      </c>
      <c r="T211">
        <v>20</v>
      </c>
    </row>
    <row r="212" spans="1:20" x14ac:dyDescent="0.2">
      <c r="A212" t="s">
        <v>523</v>
      </c>
      <c r="B212" t="s">
        <v>20</v>
      </c>
      <c r="C212">
        <v>20</v>
      </c>
      <c r="D212" t="s">
        <v>24</v>
      </c>
      <c r="E212" t="s">
        <v>520</v>
      </c>
      <c r="F212" t="s">
        <v>523</v>
      </c>
      <c r="G212">
        <v>35</v>
      </c>
      <c r="H212">
        <v>3</v>
      </c>
      <c r="I212" t="s">
        <v>286</v>
      </c>
      <c r="J212">
        <v>395.91</v>
      </c>
      <c r="K212" t="s">
        <v>25</v>
      </c>
      <c r="L212">
        <v>78</v>
      </c>
      <c r="T212">
        <v>20</v>
      </c>
    </row>
    <row r="213" spans="1:20" x14ac:dyDescent="0.2">
      <c r="A213" t="s">
        <v>523</v>
      </c>
      <c r="B213" t="s">
        <v>20</v>
      </c>
      <c r="C213">
        <v>20</v>
      </c>
      <c r="D213" t="s">
        <v>24</v>
      </c>
      <c r="E213" t="s">
        <v>520</v>
      </c>
      <c r="F213" t="s">
        <v>523</v>
      </c>
      <c r="G213">
        <v>35</v>
      </c>
      <c r="H213">
        <v>3</v>
      </c>
      <c r="I213" t="s">
        <v>286</v>
      </c>
      <c r="J213">
        <v>70.430000000000007</v>
      </c>
      <c r="K213" t="s">
        <v>25</v>
      </c>
      <c r="L213">
        <v>94</v>
      </c>
      <c r="T213">
        <v>20</v>
      </c>
    </row>
    <row r="214" spans="1:20" x14ac:dyDescent="0.2">
      <c r="A214" t="s">
        <v>523</v>
      </c>
      <c r="B214" t="s">
        <v>20</v>
      </c>
      <c r="C214">
        <v>20</v>
      </c>
      <c r="D214" t="s">
        <v>24</v>
      </c>
      <c r="E214" t="s">
        <v>520</v>
      </c>
      <c r="F214" t="s">
        <v>523</v>
      </c>
      <c r="G214">
        <v>150</v>
      </c>
      <c r="H214">
        <v>3</v>
      </c>
      <c r="I214" t="s">
        <v>286</v>
      </c>
      <c r="J214">
        <v>537.49</v>
      </c>
      <c r="K214" t="s">
        <v>25</v>
      </c>
      <c r="L214">
        <v>113</v>
      </c>
      <c r="T214">
        <v>20</v>
      </c>
    </row>
    <row r="215" spans="1:20" x14ac:dyDescent="0.2">
      <c r="A215" t="s">
        <v>523</v>
      </c>
      <c r="B215" t="s">
        <v>20</v>
      </c>
      <c r="C215">
        <v>20</v>
      </c>
      <c r="D215" t="s">
        <v>24</v>
      </c>
      <c r="E215" t="s">
        <v>520</v>
      </c>
      <c r="F215" t="s">
        <v>523</v>
      </c>
      <c r="G215">
        <v>35</v>
      </c>
      <c r="H215">
        <v>1</v>
      </c>
      <c r="I215" t="s">
        <v>286</v>
      </c>
      <c r="J215">
        <v>23.81</v>
      </c>
      <c r="K215" t="s">
        <v>45</v>
      </c>
      <c r="L215">
        <v>130</v>
      </c>
      <c r="T215">
        <v>20</v>
      </c>
    </row>
    <row r="216" spans="1:20" x14ac:dyDescent="0.2">
      <c r="A216" t="s">
        <v>524</v>
      </c>
      <c r="B216" t="s">
        <v>20</v>
      </c>
      <c r="C216">
        <v>20</v>
      </c>
      <c r="D216" t="s">
        <v>24</v>
      </c>
      <c r="E216" t="s">
        <v>520</v>
      </c>
      <c r="F216" t="s">
        <v>524</v>
      </c>
      <c r="G216">
        <v>185</v>
      </c>
      <c r="H216">
        <v>3</v>
      </c>
      <c r="I216" t="s">
        <v>286</v>
      </c>
      <c r="J216">
        <v>20.48</v>
      </c>
      <c r="K216" t="s">
        <v>25</v>
      </c>
      <c r="L216">
        <v>167</v>
      </c>
      <c r="T216">
        <v>20</v>
      </c>
    </row>
    <row r="217" spans="1:20" x14ac:dyDescent="0.2">
      <c r="A217" t="s">
        <v>524</v>
      </c>
      <c r="B217" t="s">
        <v>20</v>
      </c>
      <c r="C217">
        <v>20</v>
      </c>
      <c r="D217" t="s">
        <v>24</v>
      </c>
      <c r="E217" t="s">
        <v>520</v>
      </c>
      <c r="F217" t="s">
        <v>524</v>
      </c>
      <c r="G217">
        <v>185</v>
      </c>
      <c r="H217">
        <v>3</v>
      </c>
      <c r="I217" t="s">
        <v>286</v>
      </c>
      <c r="J217">
        <v>8.39</v>
      </c>
      <c r="K217" t="s">
        <v>25</v>
      </c>
      <c r="L217">
        <v>183</v>
      </c>
      <c r="T217">
        <v>20</v>
      </c>
    </row>
    <row r="218" spans="1:20" x14ac:dyDescent="0.2">
      <c r="A218" t="s">
        <v>524</v>
      </c>
      <c r="B218" t="s">
        <v>20</v>
      </c>
      <c r="C218">
        <v>20</v>
      </c>
      <c r="D218" t="s">
        <v>24</v>
      </c>
      <c r="E218" t="s">
        <v>520</v>
      </c>
      <c r="F218" t="s">
        <v>524</v>
      </c>
      <c r="G218">
        <v>185</v>
      </c>
      <c r="H218">
        <v>3</v>
      </c>
      <c r="I218" t="s">
        <v>286</v>
      </c>
      <c r="J218">
        <v>18.82</v>
      </c>
      <c r="K218" t="s">
        <v>25</v>
      </c>
      <c r="L218">
        <v>192</v>
      </c>
      <c r="T218">
        <v>20</v>
      </c>
    </row>
    <row r="219" spans="1:20" x14ac:dyDescent="0.2">
      <c r="A219" t="s">
        <v>523</v>
      </c>
      <c r="B219" t="s">
        <v>20</v>
      </c>
      <c r="C219">
        <v>20</v>
      </c>
      <c r="D219" t="s">
        <v>24</v>
      </c>
      <c r="E219" t="s">
        <v>520</v>
      </c>
      <c r="F219" t="s">
        <v>523</v>
      </c>
      <c r="G219">
        <v>35</v>
      </c>
      <c r="H219">
        <v>1</v>
      </c>
      <c r="I219" t="s">
        <v>286</v>
      </c>
      <c r="J219">
        <v>442.5</v>
      </c>
      <c r="K219" t="s">
        <v>45</v>
      </c>
      <c r="L219">
        <v>206</v>
      </c>
      <c r="T219">
        <v>20</v>
      </c>
    </row>
    <row r="220" spans="1:20" x14ac:dyDescent="0.2">
      <c r="A220" t="s">
        <v>523</v>
      </c>
      <c r="B220" t="s">
        <v>20</v>
      </c>
      <c r="C220">
        <v>20</v>
      </c>
      <c r="D220" t="s">
        <v>24</v>
      </c>
      <c r="E220" t="s">
        <v>520</v>
      </c>
      <c r="F220" t="s">
        <v>523</v>
      </c>
      <c r="G220">
        <v>35</v>
      </c>
      <c r="H220">
        <v>3</v>
      </c>
      <c r="I220" t="s">
        <v>286</v>
      </c>
      <c r="J220">
        <v>49.07</v>
      </c>
      <c r="K220" t="s">
        <v>25</v>
      </c>
      <c r="L220">
        <v>216</v>
      </c>
      <c r="T220">
        <v>20</v>
      </c>
    </row>
    <row r="221" spans="1:20" x14ac:dyDescent="0.2">
      <c r="A221" t="s">
        <v>524</v>
      </c>
      <c r="B221" t="s">
        <v>20</v>
      </c>
      <c r="C221">
        <v>20</v>
      </c>
      <c r="D221" t="s">
        <v>24</v>
      </c>
      <c r="E221" t="s">
        <v>520</v>
      </c>
      <c r="F221" t="s">
        <v>524</v>
      </c>
      <c r="G221">
        <v>185</v>
      </c>
      <c r="H221">
        <v>3</v>
      </c>
      <c r="I221" t="s">
        <v>286</v>
      </c>
      <c r="J221">
        <v>635.4</v>
      </c>
      <c r="K221" t="s">
        <v>25</v>
      </c>
      <c r="L221">
        <v>254</v>
      </c>
      <c r="T221">
        <v>20</v>
      </c>
    </row>
    <row r="222" spans="1:20" x14ac:dyDescent="0.2">
      <c r="A222" t="s">
        <v>523</v>
      </c>
      <c r="B222" t="s">
        <v>20</v>
      </c>
      <c r="C222">
        <v>20</v>
      </c>
      <c r="D222" t="s">
        <v>24</v>
      </c>
      <c r="E222" t="s">
        <v>520</v>
      </c>
      <c r="F222" t="s">
        <v>523</v>
      </c>
      <c r="G222">
        <v>35</v>
      </c>
      <c r="H222">
        <v>3</v>
      </c>
      <c r="I222" t="s">
        <v>286</v>
      </c>
      <c r="J222">
        <v>78.25</v>
      </c>
      <c r="K222" t="s">
        <v>25</v>
      </c>
      <c r="L222">
        <v>262</v>
      </c>
      <c r="T222">
        <v>20</v>
      </c>
    </row>
    <row r="223" spans="1:20" x14ac:dyDescent="0.2">
      <c r="A223" t="s">
        <v>524</v>
      </c>
      <c r="B223" t="s">
        <v>20</v>
      </c>
      <c r="C223">
        <v>20</v>
      </c>
      <c r="D223" t="s">
        <v>24</v>
      </c>
      <c r="E223" t="s">
        <v>520</v>
      </c>
      <c r="F223" t="s">
        <v>524</v>
      </c>
      <c r="G223">
        <v>185</v>
      </c>
      <c r="H223">
        <v>3</v>
      </c>
      <c r="I223" t="s">
        <v>531</v>
      </c>
      <c r="J223">
        <v>58.93</v>
      </c>
      <c r="K223" t="s">
        <v>25</v>
      </c>
      <c r="L223">
        <v>305</v>
      </c>
      <c r="T223">
        <v>20</v>
      </c>
    </row>
    <row r="224" spans="1:20" x14ac:dyDescent="0.2">
      <c r="A224" t="s">
        <v>523</v>
      </c>
      <c r="B224" t="s">
        <v>20</v>
      </c>
      <c r="C224">
        <v>21</v>
      </c>
      <c r="D224" t="s">
        <v>24</v>
      </c>
      <c r="E224" t="s">
        <v>520</v>
      </c>
      <c r="F224" t="s">
        <v>523</v>
      </c>
      <c r="G224">
        <v>35</v>
      </c>
      <c r="H224">
        <v>3</v>
      </c>
      <c r="I224" t="s">
        <v>29</v>
      </c>
      <c r="J224">
        <v>49.54</v>
      </c>
      <c r="K224" t="s">
        <v>25</v>
      </c>
      <c r="L224">
        <v>22</v>
      </c>
      <c r="T224">
        <v>21</v>
      </c>
    </row>
    <row r="225" spans="1:20" x14ac:dyDescent="0.2">
      <c r="A225" t="s">
        <v>523</v>
      </c>
      <c r="B225" t="s">
        <v>20</v>
      </c>
      <c r="C225">
        <v>21</v>
      </c>
      <c r="D225" t="s">
        <v>24</v>
      </c>
      <c r="E225" t="s">
        <v>520</v>
      </c>
      <c r="F225" t="s">
        <v>523</v>
      </c>
      <c r="G225">
        <v>35</v>
      </c>
      <c r="H225">
        <v>3</v>
      </c>
      <c r="I225" t="s">
        <v>29</v>
      </c>
      <c r="J225">
        <v>8.81</v>
      </c>
      <c r="K225" t="s">
        <v>25</v>
      </c>
      <c r="L225">
        <v>25</v>
      </c>
      <c r="T225">
        <v>21</v>
      </c>
    </row>
    <row r="226" spans="1:20" x14ac:dyDescent="0.2">
      <c r="A226" t="s">
        <v>523</v>
      </c>
      <c r="B226" t="s">
        <v>20</v>
      </c>
      <c r="C226">
        <v>21</v>
      </c>
      <c r="D226" t="s">
        <v>24</v>
      </c>
      <c r="E226" t="s">
        <v>520</v>
      </c>
      <c r="F226" t="s">
        <v>523</v>
      </c>
      <c r="G226">
        <v>35</v>
      </c>
      <c r="H226">
        <v>3</v>
      </c>
      <c r="I226" t="s">
        <v>29</v>
      </c>
      <c r="J226">
        <v>185.1</v>
      </c>
      <c r="K226" t="s">
        <v>25</v>
      </c>
      <c r="L226">
        <v>26</v>
      </c>
      <c r="T226">
        <v>21</v>
      </c>
    </row>
    <row r="227" spans="1:20" x14ac:dyDescent="0.2">
      <c r="A227" t="s">
        <v>523</v>
      </c>
      <c r="B227" t="s">
        <v>20</v>
      </c>
      <c r="C227">
        <v>21</v>
      </c>
      <c r="D227" t="s">
        <v>24</v>
      </c>
      <c r="E227" t="s">
        <v>520</v>
      </c>
      <c r="F227" t="s">
        <v>523</v>
      </c>
      <c r="G227">
        <v>35</v>
      </c>
      <c r="H227">
        <v>3</v>
      </c>
      <c r="I227" t="s">
        <v>29</v>
      </c>
      <c r="J227">
        <v>101.31</v>
      </c>
      <c r="K227" t="s">
        <v>25</v>
      </c>
      <c r="L227">
        <v>28</v>
      </c>
      <c r="T227">
        <v>21</v>
      </c>
    </row>
    <row r="228" spans="1:20" x14ac:dyDescent="0.2">
      <c r="A228" t="s">
        <v>523</v>
      </c>
      <c r="B228" t="s">
        <v>20</v>
      </c>
      <c r="C228">
        <v>21</v>
      </c>
      <c r="D228" t="s">
        <v>24</v>
      </c>
      <c r="E228" t="s">
        <v>520</v>
      </c>
      <c r="F228" t="s">
        <v>523</v>
      </c>
      <c r="G228">
        <v>35</v>
      </c>
      <c r="H228">
        <v>3</v>
      </c>
      <c r="I228" t="s">
        <v>29</v>
      </c>
      <c r="J228">
        <v>6.67</v>
      </c>
      <c r="K228" t="s">
        <v>25</v>
      </c>
      <c r="L228">
        <v>30</v>
      </c>
      <c r="T228">
        <v>21</v>
      </c>
    </row>
    <row r="229" spans="1:20" x14ac:dyDescent="0.2">
      <c r="A229" t="s">
        <v>523</v>
      </c>
      <c r="B229" t="s">
        <v>20</v>
      </c>
      <c r="C229">
        <v>21</v>
      </c>
      <c r="D229" t="s">
        <v>24</v>
      </c>
      <c r="E229" t="s">
        <v>520</v>
      </c>
      <c r="F229" t="s">
        <v>523</v>
      </c>
      <c r="G229">
        <v>35</v>
      </c>
      <c r="H229">
        <v>3</v>
      </c>
      <c r="I229" t="s">
        <v>29</v>
      </c>
      <c r="J229">
        <v>201.77</v>
      </c>
      <c r="K229" t="s">
        <v>25</v>
      </c>
      <c r="L229">
        <v>46</v>
      </c>
      <c r="T229">
        <v>21</v>
      </c>
    </row>
    <row r="230" spans="1:20" x14ac:dyDescent="0.2">
      <c r="A230" t="s">
        <v>523</v>
      </c>
      <c r="B230" t="s">
        <v>20</v>
      </c>
      <c r="C230">
        <v>21</v>
      </c>
      <c r="D230" t="s">
        <v>24</v>
      </c>
      <c r="E230" t="s">
        <v>520</v>
      </c>
      <c r="F230" t="s">
        <v>523</v>
      </c>
      <c r="G230">
        <v>35</v>
      </c>
      <c r="H230">
        <v>3</v>
      </c>
      <c r="I230" t="s">
        <v>29</v>
      </c>
      <c r="J230">
        <v>115.61</v>
      </c>
      <c r="K230" t="s">
        <v>25</v>
      </c>
      <c r="L230">
        <v>52</v>
      </c>
      <c r="T230">
        <v>21</v>
      </c>
    </row>
    <row r="231" spans="1:20" x14ac:dyDescent="0.2">
      <c r="A231" t="s">
        <v>523</v>
      </c>
      <c r="B231" t="s">
        <v>20</v>
      </c>
      <c r="C231">
        <v>21</v>
      </c>
      <c r="D231" t="s">
        <v>24</v>
      </c>
      <c r="E231" t="s">
        <v>520</v>
      </c>
      <c r="F231" t="s">
        <v>523</v>
      </c>
      <c r="G231">
        <v>70</v>
      </c>
      <c r="H231">
        <v>3</v>
      </c>
      <c r="I231" t="s">
        <v>29</v>
      </c>
      <c r="J231">
        <v>170.84</v>
      </c>
      <c r="K231" t="s">
        <v>25</v>
      </c>
      <c r="L231">
        <v>63</v>
      </c>
      <c r="T231">
        <v>21</v>
      </c>
    </row>
    <row r="232" spans="1:20" x14ac:dyDescent="0.2">
      <c r="A232" t="s">
        <v>523</v>
      </c>
      <c r="B232" t="s">
        <v>20</v>
      </c>
      <c r="C232">
        <v>21</v>
      </c>
      <c r="D232" t="s">
        <v>24</v>
      </c>
      <c r="E232" t="s">
        <v>520</v>
      </c>
      <c r="F232" t="s">
        <v>523</v>
      </c>
      <c r="G232">
        <v>35</v>
      </c>
      <c r="H232">
        <v>3</v>
      </c>
      <c r="I232" t="s">
        <v>29</v>
      </c>
      <c r="J232">
        <v>215.45</v>
      </c>
      <c r="K232" t="s">
        <v>25</v>
      </c>
      <c r="L232">
        <v>81</v>
      </c>
      <c r="T232">
        <v>21</v>
      </c>
    </row>
    <row r="233" spans="1:20" x14ac:dyDescent="0.2">
      <c r="A233" t="s">
        <v>523</v>
      </c>
      <c r="B233" t="s">
        <v>20</v>
      </c>
      <c r="C233">
        <v>21</v>
      </c>
      <c r="D233" t="s">
        <v>24</v>
      </c>
      <c r="E233" t="s">
        <v>520</v>
      </c>
      <c r="F233" t="s">
        <v>523</v>
      </c>
      <c r="G233">
        <v>35</v>
      </c>
      <c r="H233">
        <v>3</v>
      </c>
      <c r="I233" t="s">
        <v>29</v>
      </c>
      <c r="J233">
        <v>5.23</v>
      </c>
      <c r="K233" t="s">
        <v>25</v>
      </c>
      <c r="L233">
        <v>93</v>
      </c>
      <c r="T233">
        <v>21</v>
      </c>
    </row>
    <row r="234" spans="1:20" x14ac:dyDescent="0.2">
      <c r="A234" t="s">
        <v>523</v>
      </c>
      <c r="B234" t="s">
        <v>20</v>
      </c>
      <c r="C234">
        <v>21</v>
      </c>
      <c r="D234" t="s">
        <v>24</v>
      </c>
      <c r="E234" t="s">
        <v>520</v>
      </c>
      <c r="F234" t="s">
        <v>523</v>
      </c>
      <c r="G234">
        <v>35</v>
      </c>
      <c r="H234">
        <v>3</v>
      </c>
      <c r="I234" t="s">
        <v>29</v>
      </c>
      <c r="J234">
        <v>82.85</v>
      </c>
      <c r="K234" t="s">
        <v>25</v>
      </c>
      <c r="L234">
        <v>97</v>
      </c>
      <c r="T234">
        <v>21</v>
      </c>
    </row>
    <row r="235" spans="1:20" x14ac:dyDescent="0.2">
      <c r="A235" t="s">
        <v>523</v>
      </c>
      <c r="B235" t="s">
        <v>20</v>
      </c>
      <c r="C235">
        <v>21</v>
      </c>
      <c r="D235" t="s">
        <v>24</v>
      </c>
      <c r="E235" t="s">
        <v>520</v>
      </c>
      <c r="F235" t="s">
        <v>523</v>
      </c>
      <c r="G235">
        <v>35</v>
      </c>
      <c r="H235">
        <v>3</v>
      </c>
      <c r="I235" t="s">
        <v>29</v>
      </c>
      <c r="J235">
        <v>416.72</v>
      </c>
      <c r="K235" t="s">
        <v>25</v>
      </c>
      <c r="L235">
        <v>111</v>
      </c>
      <c r="T235">
        <v>21</v>
      </c>
    </row>
    <row r="236" spans="1:20" x14ac:dyDescent="0.2">
      <c r="A236" t="s">
        <v>523</v>
      </c>
      <c r="B236" t="s">
        <v>20</v>
      </c>
      <c r="C236">
        <v>21</v>
      </c>
      <c r="D236" t="s">
        <v>24</v>
      </c>
      <c r="E236" t="s">
        <v>520</v>
      </c>
      <c r="F236" t="s">
        <v>523</v>
      </c>
      <c r="G236">
        <v>35</v>
      </c>
      <c r="H236">
        <v>3</v>
      </c>
      <c r="I236" t="s">
        <v>29</v>
      </c>
      <c r="J236">
        <v>68.31</v>
      </c>
      <c r="K236" t="s">
        <v>25</v>
      </c>
      <c r="L236">
        <v>123</v>
      </c>
      <c r="T236">
        <v>21</v>
      </c>
    </row>
    <row r="237" spans="1:20" x14ac:dyDescent="0.2">
      <c r="A237" t="s">
        <v>523</v>
      </c>
      <c r="B237" t="s">
        <v>20</v>
      </c>
      <c r="C237">
        <v>21</v>
      </c>
      <c r="D237" t="s">
        <v>24</v>
      </c>
      <c r="E237" t="s">
        <v>520</v>
      </c>
      <c r="F237" t="s">
        <v>523</v>
      </c>
      <c r="G237">
        <v>35</v>
      </c>
      <c r="H237">
        <v>3</v>
      </c>
      <c r="I237" t="s">
        <v>29</v>
      </c>
      <c r="J237">
        <v>125.43</v>
      </c>
      <c r="K237" t="s">
        <v>25</v>
      </c>
      <c r="L237">
        <v>208</v>
      </c>
      <c r="T237">
        <v>21</v>
      </c>
    </row>
    <row r="238" spans="1:20" x14ac:dyDescent="0.2">
      <c r="A238" t="s">
        <v>523</v>
      </c>
      <c r="B238" t="s">
        <v>20</v>
      </c>
      <c r="C238">
        <v>21</v>
      </c>
      <c r="D238" t="s">
        <v>24</v>
      </c>
      <c r="E238" t="s">
        <v>520</v>
      </c>
      <c r="F238" t="s">
        <v>523</v>
      </c>
      <c r="G238">
        <v>35</v>
      </c>
      <c r="H238">
        <v>3</v>
      </c>
      <c r="I238" t="s">
        <v>29</v>
      </c>
      <c r="J238">
        <v>345.58</v>
      </c>
      <c r="K238" t="s">
        <v>25</v>
      </c>
      <c r="L238">
        <v>249</v>
      </c>
      <c r="T238">
        <v>21</v>
      </c>
    </row>
    <row r="239" spans="1:20" x14ac:dyDescent="0.2">
      <c r="A239" t="s">
        <v>523</v>
      </c>
      <c r="B239" t="s">
        <v>20</v>
      </c>
      <c r="C239">
        <v>21</v>
      </c>
      <c r="D239" t="s">
        <v>24</v>
      </c>
      <c r="E239" t="s">
        <v>520</v>
      </c>
      <c r="F239" t="s">
        <v>523</v>
      </c>
      <c r="G239">
        <v>35</v>
      </c>
      <c r="H239">
        <v>3</v>
      </c>
      <c r="I239" t="s">
        <v>29</v>
      </c>
      <c r="J239">
        <v>56.66</v>
      </c>
      <c r="K239" t="s">
        <v>25</v>
      </c>
      <c r="L239">
        <v>277</v>
      </c>
      <c r="T239">
        <v>21</v>
      </c>
    </row>
    <row r="240" spans="1:20" x14ac:dyDescent="0.2">
      <c r="A240" t="s">
        <v>523</v>
      </c>
      <c r="B240" t="s">
        <v>20</v>
      </c>
      <c r="C240">
        <v>21</v>
      </c>
      <c r="D240" t="s">
        <v>24</v>
      </c>
      <c r="E240" t="s">
        <v>520</v>
      </c>
      <c r="F240" t="s">
        <v>523</v>
      </c>
      <c r="G240">
        <v>35</v>
      </c>
      <c r="H240">
        <v>3</v>
      </c>
      <c r="I240" t="s">
        <v>29</v>
      </c>
      <c r="J240">
        <v>173.45</v>
      </c>
      <c r="K240" t="s">
        <v>25</v>
      </c>
      <c r="L240">
        <v>286</v>
      </c>
      <c r="T240">
        <v>21</v>
      </c>
    </row>
    <row r="241" spans="1:20" x14ac:dyDescent="0.2">
      <c r="A241" t="s">
        <v>523</v>
      </c>
      <c r="B241" t="s">
        <v>20</v>
      </c>
      <c r="C241">
        <v>21</v>
      </c>
      <c r="D241" t="s">
        <v>24</v>
      </c>
      <c r="E241" t="s">
        <v>520</v>
      </c>
      <c r="F241" t="s">
        <v>523</v>
      </c>
      <c r="G241">
        <v>35</v>
      </c>
      <c r="H241">
        <v>3</v>
      </c>
      <c r="I241" t="s">
        <v>29</v>
      </c>
      <c r="J241">
        <v>91.75</v>
      </c>
      <c r="K241" t="s">
        <v>25</v>
      </c>
      <c r="L241">
        <v>288</v>
      </c>
      <c r="T241">
        <v>21</v>
      </c>
    </row>
    <row r="242" spans="1:20" x14ac:dyDescent="0.2">
      <c r="A242" t="s">
        <v>523</v>
      </c>
      <c r="B242" t="s">
        <v>20</v>
      </c>
      <c r="C242">
        <v>21</v>
      </c>
      <c r="D242" t="s">
        <v>24</v>
      </c>
      <c r="E242" t="s">
        <v>520</v>
      </c>
      <c r="F242" t="s">
        <v>523</v>
      </c>
      <c r="G242">
        <v>35</v>
      </c>
      <c r="H242">
        <v>3</v>
      </c>
      <c r="I242" t="s">
        <v>29</v>
      </c>
      <c r="J242">
        <v>123.66</v>
      </c>
      <c r="K242" t="s">
        <v>25</v>
      </c>
      <c r="L242">
        <v>294</v>
      </c>
      <c r="T242">
        <v>21</v>
      </c>
    </row>
    <row r="243" spans="1:20" x14ac:dyDescent="0.2">
      <c r="A243" t="s">
        <v>523</v>
      </c>
      <c r="B243" t="s">
        <v>20</v>
      </c>
      <c r="C243">
        <v>21</v>
      </c>
      <c r="D243" t="s">
        <v>24</v>
      </c>
      <c r="E243" t="s">
        <v>520</v>
      </c>
      <c r="F243" t="s">
        <v>523</v>
      </c>
      <c r="G243">
        <v>35</v>
      </c>
      <c r="H243">
        <v>3</v>
      </c>
      <c r="I243" t="s">
        <v>29</v>
      </c>
      <c r="J243">
        <v>193.94</v>
      </c>
      <c r="K243" t="s">
        <v>25</v>
      </c>
      <c r="L243">
        <v>306</v>
      </c>
      <c r="T243">
        <v>21</v>
      </c>
    </row>
    <row r="244" spans="1:20" x14ac:dyDescent="0.2">
      <c r="A244" t="s">
        <v>523</v>
      </c>
      <c r="B244" t="s">
        <v>20</v>
      </c>
      <c r="C244">
        <v>22</v>
      </c>
      <c r="D244" t="s">
        <v>24</v>
      </c>
      <c r="E244" t="s">
        <v>520</v>
      </c>
      <c r="F244" t="s">
        <v>523</v>
      </c>
      <c r="G244">
        <v>70</v>
      </c>
      <c r="H244">
        <v>3</v>
      </c>
      <c r="I244" t="s">
        <v>46</v>
      </c>
      <c r="J244">
        <v>781.6</v>
      </c>
      <c r="K244" t="s">
        <v>25</v>
      </c>
      <c r="L244">
        <v>57</v>
      </c>
      <c r="N244">
        <v>5.9</v>
      </c>
      <c r="O244">
        <v>6.9</v>
      </c>
      <c r="P244">
        <v>95.6</v>
      </c>
      <c r="Q244">
        <v>73.2</v>
      </c>
      <c r="R244">
        <v>93.4</v>
      </c>
      <c r="S244">
        <v>7.1</v>
      </c>
      <c r="T244">
        <v>22</v>
      </c>
    </row>
    <row r="245" spans="1:20" x14ac:dyDescent="0.2">
      <c r="A245" t="s">
        <v>523</v>
      </c>
      <c r="B245" t="s">
        <v>20</v>
      </c>
      <c r="C245">
        <v>22</v>
      </c>
      <c r="D245" t="s">
        <v>24</v>
      </c>
      <c r="E245" t="s">
        <v>520</v>
      </c>
      <c r="F245" t="s">
        <v>523</v>
      </c>
      <c r="G245">
        <v>70</v>
      </c>
      <c r="H245">
        <v>3</v>
      </c>
      <c r="I245" t="s">
        <v>46</v>
      </c>
      <c r="J245">
        <v>552.22</v>
      </c>
      <c r="K245" t="s">
        <v>25</v>
      </c>
      <c r="L245">
        <v>311</v>
      </c>
      <c r="N245">
        <v>1.5</v>
      </c>
      <c r="O245">
        <v>1.7</v>
      </c>
      <c r="P245">
        <v>24.1</v>
      </c>
      <c r="Q245">
        <v>19.899999999999999</v>
      </c>
      <c r="R245">
        <v>23.5</v>
      </c>
      <c r="S245">
        <v>1.8</v>
      </c>
      <c r="T245">
        <v>22</v>
      </c>
    </row>
    <row r="246" spans="1:20" x14ac:dyDescent="0.2">
      <c r="A246" t="s">
        <v>523</v>
      </c>
      <c r="B246" t="s">
        <v>20</v>
      </c>
      <c r="C246">
        <v>23</v>
      </c>
      <c r="D246" t="s">
        <v>24</v>
      </c>
      <c r="E246" t="s">
        <v>520</v>
      </c>
      <c r="F246" t="s">
        <v>523</v>
      </c>
      <c r="G246">
        <v>35</v>
      </c>
      <c r="H246">
        <v>3</v>
      </c>
      <c r="I246" t="s">
        <v>532</v>
      </c>
      <c r="J246">
        <v>193.06</v>
      </c>
      <c r="K246" t="s">
        <v>25</v>
      </c>
      <c r="L246">
        <v>3</v>
      </c>
      <c r="N246">
        <v>1</v>
      </c>
      <c r="O246">
        <v>1.2</v>
      </c>
      <c r="P246">
        <v>16.100000000000001</v>
      </c>
      <c r="Q246">
        <v>13.3</v>
      </c>
      <c r="R246">
        <v>15.7</v>
      </c>
      <c r="S246">
        <v>1.2</v>
      </c>
      <c r="T246">
        <v>23</v>
      </c>
    </row>
    <row r="247" spans="1:20" x14ac:dyDescent="0.2">
      <c r="A247" t="s">
        <v>523</v>
      </c>
      <c r="B247" t="s">
        <v>20</v>
      </c>
      <c r="C247">
        <v>24</v>
      </c>
      <c r="D247" t="s">
        <v>24</v>
      </c>
      <c r="E247" t="s">
        <v>520</v>
      </c>
      <c r="F247" t="s">
        <v>523</v>
      </c>
      <c r="G247">
        <v>35</v>
      </c>
      <c r="H247">
        <v>1</v>
      </c>
      <c r="I247" t="s">
        <v>46</v>
      </c>
      <c r="J247">
        <v>246.7</v>
      </c>
      <c r="K247" t="s">
        <v>174</v>
      </c>
      <c r="L247">
        <v>110</v>
      </c>
      <c r="T247">
        <v>24</v>
      </c>
    </row>
    <row r="248" spans="1:20" x14ac:dyDescent="0.2">
      <c r="A248" t="s">
        <v>523</v>
      </c>
      <c r="B248" t="s">
        <v>20</v>
      </c>
      <c r="C248">
        <v>24</v>
      </c>
      <c r="D248" t="s">
        <v>24</v>
      </c>
      <c r="E248" t="s">
        <v>520</v>
      </c>
      <c r="F248" t="s">
        <v>523</v>
      </c>
      <c r="G248">
        <v>35</v>
      </c>
      <c r="H248">
        <v>1</v>
      </c>
      <c r="I248" t="s">
        <v>46</v>
      </c>
      <c r="J248">
        <v>271.7</v>
      </c>
      <c r="K248" t="s">
        <v>174</v>
      </c>
      <c r="L248">
        <v>135</v>
      </c>
      <c r="T248">
        <v>24</v>
      </c>
    </row>
    <row r="249" spans="1:20" x14ac:dyDescent="0.2">
      <c r="A249" t="s">
        <v>523</v>
      </c>
      <c r="B249" t="s">
        <v>20</v>
      </c>
      <c r="C249">
        <v>25</v>
      </c>
      <c r="D249" t="s">
        <v>24</v>
      </c>
      <c r="E249" t="s">
        <v>520</v>
      </c>
      <c r="F249" t="s">
        <v>523</v>
      </c>
      <c r="G249">
        <v>35</v>
      </c>
      <c r="H249">
        <v>3</v>
      </c>
      <c r="I249" t="s">
        <v>46</v>
      </c>
      <c r="J249">
        <v>83.35</v>
      </c>
      <c r="K249" t="s">
        <v>25</v>
      </c>
      <c r="L249">
        <v>75</v>
      </c>
      <c r="T249">
        <v>25</v>
      </c>
    </row>
    <row r="250" spans="1:20" x14ac:dyDescent="0.2">
      <c r="A250" t="s">
        <v>523</v>
      </c>
      <c r="B250" t="s">
        <v>20</v>
      </c>
      <c r="C250">
        <v>25</v>
      </c>
      <c r="D250" t="s">
        <v>24</v>
      </c>
      <c r="E250" t="s">
        <v>520</v>
      </c>
      <c r="F250" t="s">
        <v>523</v>
      </c>
      <c r="G250">
        <v>35</v>
      </c>
      <c r="H250">
        <v>3</v>
      </c>
      <c r="I250" t="s">
        <v>46</v>
      </c>
      <c r="J250">
        <v>18.16</v>
      </c>
      <c r="K250" t="s">
        <v>25</v>
      </c>
      <c r="L250">
        <v>150</v>
      </c>
      <c r="T250">
        <v>25</v>
      </c>
    </row>
    <row r="251" spans="1:20" x14ac:dyDescent="0.2">
      <c r="A251" t="s">
        <v>523</v>
      </c>
      <c r="B251" t="s">
        <v>20</v>
      </c>
      <c r="C251">
        <v>25</v>
      </c>
      <c r="D251" t="s">
        <v>24</v>
      </c>
      <c r="E251" t="s">
        <v>520</v>
      </c>
      <c r="F251" t="s">
        <v>523</v>
      </c>
      <c r="G251">
        <v>35</v>
      </c>
      <c r="H251">
        <v>3</v>
      </c>
      <c r="I251" t="s">
        <v>91</v>
      </c>
      <c r="J251">
        <v>183.23</v>
      </c>
      <c r="K251" t="s">
        <v>25</v>
      </c>
      <c r="L251">
        <v>224</v>
      </c>
      <c r="T251">
        <v>25</v>
      </c>
    </row>
    <row r="252" spans="1:20" x14ac:dyDescent="0.2">
      <c r="A252" t="s">
        <v>523</v>
      </c>
      <c r="B252" t="s">
        <v>20</v>
      </c>
      <c r="C252">
        <v>25</v>
      </c>
      <c r="D252" t="s">
        <v>24</v>
      </c>
      <c r="E252" t="s">
        <v>520</v>
      </c>
      <c r="F252" t="s">
        <v>523</v>
      </c>
      <c r="G252">
        <v>35</v>
      </c>
      <c r="H252">
        <v>3</v>
      </c>
      <c r="I252" t="s">
        <v>21</v>
      </c>
      <c r="J252">
        <v>89.94</v>
      </c>
      <c r="K252" t="s">
        <v>25</v>
      </c>
      <c r="L252">
        <v>234</v>
      </c>
      <c r="T252">
        <v>25</v>
      </c>
    </row>
    <row r="253" spans="1:20" x14ac:dyDescent="0.2">
      <c r="A253" t="s">
        <v>523</v>
      </c>
      <c r="B253" t="s">
        <v>20</v>
      </c>
      <c r="C253">
        <v>25</v>
      </c>
      <c r="D253" t="s">
        <v>24</v>
      </c>
      <c r="E253" t="s">
        <v>520</v>
      </c>
      <c r="F253" t="s">
        <v>523</v>
      </c>
      <c r="G253">
        <v>35</v>
      </c>
      <c r="H253">
        <v>3</v>
      </c>
      <c r="I253" t="s">
        <v>46</v>
      </c>
      <c r="J253">
        <v>15.77</v>
      </c>
      <c r="K253" t="s">
        <v>25</v>
      </c>
      <c r="L253">
        <v>325</v>
      </c>
      <c r="T253">
        <v>25</v>
      </c>
    </row>
    <row r="254" spans="1:20" x14ac:dyDescent="0.2">
      <c r="A254" t="s">
        <v>523</v>
      </c>
      <c r="B254" t="s">
        <v>20</v>
      </c>
      <c r="C254">
        <v>26</v>
      </c>
      <c r="D254" t="s">
        <v>24</v>
      </c>
      <c r="E254" t="s">
        <v>520</v>
      </c>
      <c r="F254" t="s">
        <v>523</v>
      </c>
      <c r="G254">
        <v>35</v>
      </c>
      <c r="H254">
        <v>3</v>
      </c>
      <c r="I254" t="s">
        <v>46</v>
      </c>
      <c r="J254">
        <v>72.78</v>
      </c>
      <c r="K254" t="s">
        <v>25</v>
      </c>
      <c r="L254">
        <v>1</v>
      </c>
      <c r="T254">
        <v>26</v>
      </c>
    </row>
    <row r="255" spans="1:20" x14ac:dyDescent="0.2">
      <c r="A255" t="s">
        <v>523</v>
      </c>
      <c r="B255" t="s">
        <v>20</v>
      </c>
      <c r="C255">
        <v>26</v>
      </c>
      <c r="D255" t="s">
        <v>24</v>
      </c>
      <c r="E255" t="s">
        <v>520</v>
      </c>
      <c r="F255" t="s">
        <v>523</v>
      </c>
      <c r="G255">
        <v>35</v>
      </c>
      <c r="H255">
        <v>3</v>
      </c>
      <c r="I255" t="s">
        <v>46</v>
      </c>
      <c r="J255">
        <v>261.14</v>
      </c>
      <c r="K255" t="s">
        <v>25</v>
      </c>
      <c r="L255">
        <v>12</v>
      </c>
      <c r="T255">
        <v>26</v>
      </c>
    </row>
    <row r="256" spans="1:20" x14ac:dyDescent="0.2">
      <c r="A256" t="s">
        <v>523</v>
      </c>
      <c r="B256" t="s">
        <v>20</v>
      </c>
      <c r="C256">
        <v>26</v>
      </c>
      <c r="D256" t="s">
        <v>24</v>
      </c>
      <c r="E256" t="s">
        <v>520</v>
      </c>
      <c r="F256" t="s">
        <v>523</v>
      </c>
      <c r="G256">
        <v>35</v>
      </c>
      <c r="H256">
        <v>3</v>
      </c>
      <c r="I256" t="s">
        <v>46</v>
      </c>
      <c r="J256">
        <v>56.87</v>
      </c>
      <c r="K256" t="s">
        <v>25</v>
      </c>
      <c r="L256">
        <v>226</v>
      </c>
      <c r="T256">
        <v>26</v>
      </c>
    </row>
    <row r="257" spans="1:20" x14ac:dyDescent="0.2">
      <c r="A257" t="s">
        <v>523</v>
      </c>
      <c r="B257" t="s">
        <v>20</v>
      </c>
      <c r="C257">
        <v>26</v>
      </c>
      <c r="D257" t="s">
        <v>24</v>
      </c>
      <c r="E257" t="s">
        <v>520</v>
      </c>
      <c r="F257" t="s">
        <v>523</v>
      </c>
      <c r="G257">
        <v>35</v>
      </c>
      <c r="H257">
        <v>3</v>
      </c>
      <c r="I257" t="s">
        <v>46</v>
      </c>
      <c r="J257">
        <v>106.34</v>
      </c>
      <c r="K257" t="s">
        <v>25</v>
      </c>
      <c r="L257">
        <v>315</v>
      </c>
      <c r="T257">
        <v>26</v>
      </c>
    </row>
    <row r="258" spans="1:20" x14ac:dyDescent="0.2">
      <c r="A258" t="s">
        <v>523</v>
      </c>
      <c r="B258" t="s">
        <v>20</v>
      </c>
      <c r="C258">
        <v>27</v>
      </c>
      <c r="D258" t="s">
        <v>24</v>
      </c>
      <c r="E258" t="s">
        <v>520</v>
      </c>
      <c r="F258" t="s">
        <v>523</v>
      </c>
      <c r="G258">
        <v>35</v>
      </c>
      <c r="H258">
        <v>3</v>
      </c>
      <c r="I258" t="s">
        <v>29</v>
      </c>
      <c r="J258">
        <v>176.36</v>
      </c>
      <c r="K258" t="s">
        <v>25</v>
      </c>
      <c r="L258">
        <v>178</v>
      </c>
      <c r="T258">
        <v>27</v>
      </c>
    </row>
    <row r="259" spans="1:20" x14ac:dyDescent="0.2">
      <c r="A259" t="s">
        <v>523</v>
      </c>
      <c r="B259" t="s">
        <v>20</v>
      </c>
      <c r="C259">
        <v>28</v>
      </c>
      <c r="D259" t="s">
        <v>24</v>
      </c>
      <c r="E259" t="s">
        <v>520</v>
      </c>
      <c r="F259" t="s">
        <v>523</v>
      </c>
      <c r="G259">
        <v>35</v>
      </c>
      <c r="H259">
        <v>3</v>
      </c>
      <c r="I259" t="s">
        <v>29</v>
      </c>
      <c r="J259">
        <v>324.79000000000002</v>
      </c>
      <c r="K259" t="s">
        <v>25</v>
      </c>
      <c r="L259">
        <v>24</v>
      </c>
      <c r="T259">
        <v>28</v>
      </c>
    </row>
    <row r="260" spans="1:20" x14ac:dyDescent="0.2">
      <c r="A260" t="s">
        <v>523</v>
      </c>
      <c r="B260" t="s">
        <v>20</v>
      </c>
      <c r="C260">
        <v>29</v>
      </c>
      <c r="D260" t="s">
        <v>24</v>
      </c>
      <c r="E260" t="s">
        <v>520</v>
      </c>
      <c r="F260" t="s">
        <v>523</v>
      </c>
      <c r="G260">
        <v>35</v>
      </c>
      <c r="H260">
        <v>3</v>
      </c>
      <c r="I260" t="s">
        <v>29</v>
      </c>
      <c r="J260">
        <v>178.08</v>
      </c>
      <c r="K260" t="s">
        <v>25</v>
      </c>
      <c r="L260">
        <v>6</v>
      </c>
      <c r="T260">
        <v>29</v>
      </c>
    </row>
    <row r="261" spans="1:20" x14ac:dyDescent="0.2">
      <c r="A261" t="s">
        <v>523</v>
      </c>
      <c r="B261" t="s">
        <v>20</v>
      </c>
      <c r="C261">
        <v>29</v>
      </c>
      <c r="D261" t="s">
        <v>24</v>
      </c>
      <c r="E261" t="s">
        <v>520</v>
      </c>
      <c r="F261" t="s">
        <v>523</v>
      </c>
      <c r="G261">
        <v>35</v>
      </c>
      <c r="H261">
        <v>1</v>
      </c>
      <c r="I261" t="s">
        <v>29</v>
      </c>
      <c r="J261">
        <v>122.73</v>
      </c>
      <c r="K261" t="s">
        <v>174</v>
      </c>
      <c r="L261">
        <v>86</v>
      </c>
      <c r="T261">
        <v>29</v>
      </c>
    </row>
    <row r="262" spans="1:20" x14ac:dyDescent="0.2">
      <c r="A262" t="s">
        <v>523</v>
      </c>
      <c r="B262" t="s">
        <v>20</v>
      </c>
      <c r="C262">
        <v>29</v>
      </c>
      <c r="D262" t="s">
        <v>24</v>
      </c>
      <c r="E262" t="s">
        <v>520</v>
      </c>
      <c r="F262" t="s">
        <v>523</v>
      </c>
      <c r="G262">
        <v>35</v>
      </c>
      <c r="H262">
        <v>3</v>
      </c>
      <c r="I262" t="s">
        <v>29</v>
      </c>
      <c r="J262">
        <v>496.1</v>
      </c>
      <c r="K262" t="s">
        <v>25</v>
      </c>
      <c r="L262">
        <v>115</v>
      </c>
      <c r="T262">
        <v>29</v>
      </c>
    </row>
    <row r="263" spans="1:20" x14ac:dyDescent="0.2">
      <c r="A263" t="s">
        <v>523</v>
      </c>
      <c r="B263" t="s">
        <v>20</v>
      </c>
      <c r="C263">
        <v>29</v>
      </c>
      <c r="D263" t="s">
        <v>24</v>
      </c>
      <c r="E263" t="s">
        <v>520</v>
      </c>
      <c r="F263" t="s">
        <v>523</v>
      </c>
      <c r="G263">
        <v>35</v>
      </c>
      <c r="H263">
        <v>3</v>
      </c>
      <c r="I263" t="s">
        <v>29</v>
      </c>
      <c r="J263">
        <v>457.24</v>
      </c>
      <c r="K263" t="s">
        <v>25</v>
      </c>
      <c r="L263">
        <v>133</v>
      </c>
      <c r="T263">
        <v>29</v>
      </c>
    </row>
    <row r="264" spans="1:20" x14ac:dyDescent="0.2">
      <c r="A264" t="s">
        <v>523</v>
      </c>
      <c r="B264" t="s">
        <v>20</v>
      </c>
      <c r="C264">
        <v>29</v>
      </c>
      <c r="D264" t="s">
        <v>24</v>
      </c>
      <c r="E264" t="s">
        <v>520</v>
      </c>
      <c r="F264" t="s">
        <v>523</v>
      </c>
      <c r="G264">
        <v>35</v>
      </c>
      <c r="H264">
        <v>3</v>
      </c>
      <c r="I264" t="s">
        <v>29</v>
      </c>
      <c r="J264">
        <v>251.41</v>
      </c>
      <c r="K264" t="s">
        <v>25</v>
      </c>
      <c r="L264">
        <v>174</v>
      </c>
      <c r="T264">
        <v>29</v>
      </c>
    </row>
    <row r="265" spans="1:20" x14ac:dyDescent="0.2">
      <c r="A265" t="s">
        <v>523</v>
      </c>
      <c r="B265" t="s">
        <v>20</v>
      </c>
      <c r="C265">
        <v>29</v>
      </c>
      <c r="D265" t="s">
        <v>24</v>
      </c>
      <c r="E265" t="s">
        <v>520</v>
      </c>
      <c r="F265" t="s">
        <v>523</v>
      </c>
      <c r="G265">
        <v>35</v>
      </c>
      <c r="H265">
        <v>3</v>
      </c>
      <c r="I265" t="s">
        <v>29</v>
      </c>
      <c r="J265">
        <v>12.61</v>
      </c>
      <c r="K265" t="s">
        <v>25</v>
      </c>
      <c r="L265">
        <v>275</v>
      </c>
      <c r="T265">
        <v>29</v>
      </c>
    </row>
    <row r="266" spans="1:20" x14ac:dyDescent="0.2">
      <c r="A266" t="s">
        <v>523</v>
      </c>
      <c r="B266" t="s">
        <v>20</v>
      </c>
      <c r="C266">
        <v>29</v>
      </c>
      <c r="D266" t="s">
        <v>24</v>
      </c>
      <c r="E266" t="s">
        <v>520</v>
      </c>
      <c r="F266" t="s">
        <v>523</v>
      </c>
      <c r="G266">
        <v>35</v>
      </c>
      <c r="H266">
        <v>3</v>
      </c>
      <c r="I266" t="s">
        <v>29</v>
      </c>
      <c r="J266">
        <v>20.309999999999999</v>
      </c>
      <c r="K266" t="s">
        <v>25</v>
      </c>
      <c r="L266">
        <v>301</v>
      </c>
      <c r="T266">
        <v>29</v>
      </c>
    </row>
    <row r="267" spans="1:20" x14ac:dyDescent="0.2">
      <c r="A267" t="s">
        <v>523</v>
      </c>
      <c r="B267" t="s">
        <v>20</v>
      </c>
      <c r="C267">
        <v>29</v>
      </c>
      <c r="D267" t="s">
        <v>24</v>
      </c>
      <c r="E267" t="s">
        <v>520</v>
      </c>
      <c r="F267" t="s">
        <v>523</v>
      </c>
      <c r="G267">
        <v>35</v>
      </c>
      <c r="H267">
        <v>3</v>
      </c>
      <c r="I267" t="s">
        <v>29</v>
      </c>
      <c r="J267">
        <v>63.86</v>
      </c>
      <c r="K267" t="s">
        <v>25</v>
      </c>
      <c r="L267">
        <v>337</v>
      </c>
      <c r="T267">
        <v>29</v>
      </c>
    </row>
    <row r="268" spans="1:20" x14ac:dyDescent="0.2">
      <c r="A268" t="s">
        <v>523</v>
      </c>
      <c r="B268" t="s">
        <v>20</v>
      </c>
      <c r="C268">
        <v>30</v>
      </c>
      <c r="D268" t="s">
        <v>24</v>
      </c>
      <c r="E268" t="s">
        <v>520</v>
      </c>
      <c r="F268" t="s">
        <v>523</v>
      </c>
      <c r="G268">
        <v>35</v>
      </c>
      <c r="H268">
        <v>3</v>
      </c>
      <c r="I268" t="s">
        <v>29</v>
      </c>
      <c r="J268">
        <v>174.72</v>
      </c>
      <c r="K268" t="s">
        <v>25</v>
      </c>
      <c r="L268">
        <v>138</v>
      </c>
      <c r="T268">
        <v>30</v>
      </c>
    </row>
    <row r="269" spans="1:20" x14ac:dyDescent="0.2">
      <c r="A269" t="s">
        <v>523</v>
      </c>
      <c r="B269" t="s">
        <v>20</v>
      </c>
      <c r="C269">
        <v>31</v>
      </c>
      <c r="D269" t="s">
        <v>24</v>
      </c>
      <c r="E269" t="s">
        <v>520</v>
      </c>
      <c r="F269" t="s">
        <v>523</v>
      </c>
      <c r="G269">
        <v>35</v>
      </c>
      <c r="H269">
        <v>3</v>
      </c>
      <c r="I269" t="s">
        <v>29</v>
      </c>
      <c r="J269">
        <v>803.09</v>
      </c>
      <c r="K269" t="s">
        <v>25</v>
      </c>
      <c r="L269">
        <v>11</v>
      </c>
      <c r="T269">
        <v>31</v>
      </c>
    </row>
    <row r="270" spans="1:20" x14ac:dyDescent="0.2">
      <c r="A270" t="s">
        <v>523</v>
      </c>
      <c r="B270" t="s">
        <v>20</v>
      </c>
      <c r="C270">
        <v>31</v>
      </c>
      <c r="D270" t="s">
        <v>24</v>
      </c>
      <c r="E270" t="s">
        <v>520</v>
      </c>
      <c r="F270" t="s">
        <v>523</v>
      </c>
      <c r="G270">
        <v>35</v>
      </c>
      <c r="H270">
        <v>3</v>
      </c>
      <c r="I270" t="s">
        <v>29</v>
      </c>
      <c r="J270">
        <v>618.29</v>
      </c>
      <c r="K270" t="s">
        <v>25</v>
      </c>
      <c r="L270">
        <v>128</v>
      </c>
      <c r="T270">
        <v>31</v>
      </c>
    </row>
    <row r="271" spans="1:20" x14ac:dyDescent="0.2">
      <c r="A271" t="s">
        <v>523</v>
      </c>
      <c r="B271" t="s">
        <v>20</v>
      </c>
      <c r="C271">
        <v>32</v>
      </c>
      <c r="D271" t="s">
        <v>24</v>
      </c>
      <c r="E271" t="s">
        <v>520</v>
      </c>
      <c r="F271" t="s">
        <v>523</v>
      </c>
      <c r="G271">
        <v>35</v>
      </c>
      <c r="H271">
        <v>3</v>
      </c>
      <c r="I271" t="s">
        <v>29</v>
      </c>
      <c r="J271">
        <v>52.54</v>
      </c>
      <c r="K271" t="s">
        <v>25</v>
      </c>
      <c r="L271">
        <v>122</v>
      </c>
      <c r="T271">
        <v>32</v>
      </c>
    </row>
    <row r="272" spans="1:20" x14ac:dyDescent="0.2">
      <c r="A272" t="s">
        <v>523</v>
      </c>
      <c r="B272" t="s">
        <v>20</v>
      </c>
      <c r="C272">
        <v>33</v>
      </c>
      <c r="D272" t="s">
        <v>24</v>
      </c>
      <c r="E272" t="s">
        <v>520</v>
      </c>
      <c r="F272" t="s">
        <v>523</v>
      </c>
      <c r="G272">
        <v>35</v>
      </c>
      <c r="H272">
        <v>3</v>
      </c>
      <c r="I272" t="s">
        <v>29</v>
      </c>
      <c r="J272">
        <v>11.54</v>
      </c>
      <c r="K272" t="s">
        <v>25</v>
      </c>
      <c r="L272">
        <v>270</v>
      </c>
      <c r="T272">
        <v>33</v>
      </c>
    </row>
    <row r="273" spans="1:20" x14ac:dyDescent="0.2">
      <c r="A273" t="s">
        <v>523</v>
      </c>
      <c r="B273" t="s">
        <v>20</v>
      </c>
      <c r="C273">
        <v>34</v>
      </c>
      <c r="D273" t="s">
        <v>24</v>
      </c>
      <c r="E273" t="s">
        <v>520</v>
      </c>
      <c r="F273" t="s">
        <v>523</v>
      </c>
      <c r="G273">
        <v>35</v>
      </c>
      <c r="H273">
        <v>1</v>
      </c>
      <c r="I273" t="s">
        <v>29</v>
      </c>
      <c r="J273">
        <v>458.36</v>
      </c>
      <c r="K273" t="s">
        <v>45</v>
      </c>
      <c r="L273">
        <v>154</v>
      </c>
      <c r="T273">
        <v>34</v>
      </c>
    </row>
    <row r="274" spans="1:20" x14ac:dyDescent="0.2">
      <c r="A274" t="s">
        <v>523</v>
      </c>
      <c r="B274" t="s">
        <v>20</v>
      </c>
      <c r="C274">
        <v>35</v>
      </c>
      <c r="D274" t="s">
        <v>24</v>
      </c>
      <c r="E274" t="s">
        <v>520</v>
      </c>
      <c r="F274" t="s">
        <v>523</v>
      </c>
      <c r="G274">
        <v>35</v>
      </c>
      <c r="H274">
        <v>3</v>
      </c>
      <c r="I274" t="s">
        <v>29</v>
      </c>
      <c r="J274">
        <v>29</v>
      </c>
      <c r="K274" t="s">
        <v>25</v>
      </c>
      <c r="L274">
        <v>310</v>
      </c>
      <c r="T274">
        <v>35</v>
      </c>
    </row>
    <row r="275" spans="1:20" x14ac:dyDescent="0.2">
      <c r="A275" t="s">
        <v>523</v>
      </c>
      <c r="B275" t="s">
        <v>20</v>
      </c>
      <c r="C275">
        <v>36</v>
      </c>
      <c r="D275" t="s">
        <v>24</v>
      </c>
      <c r="E275" t="s">
        <v>520</v>
      </c>
      <c r="F275" t="s">
        <v>523</v>
      </c>
      <c r="G275">
        <v>35</v>
      </c>
      <c r="H275">
        <v>1</v>
      </c>
      <c r="I275" t="s">
        <v>29</v>
      </c>
      <c r="J275">
        <v>18.41</v>
      </c>
      <c r="K275" t="s">
        <v>45</v>
      </c>
      <c r="L275">
        <v>13</v>
      </c>
      <c r="T275">
        <v>36</v>
      </c>
    </row>
    <row r="276" spans="1:20" x14ac:dyDescent="0.2">
      <c r="A276" t="s">
        <v>523</v>
      </c>
      <c r="B276" t="s">
        <v>20</v>
      </c>
      <c r="C276">
        <v>37</v>
      </c>
      <c r="D276" t="s">
        <v>24</v>
      </c>
      <c r="E276" t="s">
        <v>520</v>
      </c>
      <c r="F276" t="s">
        <v>523</v>
      </c>
      <c r="G276">
        <v>35</v>
      </c>
      <c r="H276">
        <v>1</v>
      </c>
      <c r="I276" t="s">
        <v>29</v>
      </c>
      <c r="J276">
        <v>1037.94</v>
      </c>
      <c r="K276" t="s">
        <v>45</v>
      </c>
      <c r="L276">
        <v>287</v>
      </c>
      <c r="T276">
        <v>37</v>
      </c>
    </row>
    <row r="277" spans="1:20" x14ac:dyDescent="0.2">
      <c r="A277" t="s">
        <v>523</v>
      </c>
      <c r="B277" t="s">
        <v>20</v>
      </c>
      <c r="C277">
        <v>38</v>
      </c>
      <c r="D277" t="s">
        <v>24</v>
      </c>
      <c r="E277" t="s">
        <v>520</v>
      </c>
      <c r="F277" t="s">
        <v>523</v>
      </c>
      <c r="G277">
        <v>35</v>
      </c>
      <c r="H277">
        <v>1</v>
      </c>
      <c r="I277" t="s">
        <v>29</v>
      </c>
      <c r="J277">
        <v>13.36</v>
      </c>
      <c r="K277" t="s">
        <v>174</v>
      </c>
      <c r="L277">
        <v>35</v>
      </c>
      <c r="T277">
        <v>38</v>
      </c>
    </row>
    <row r="278" spans="1:20" x14ac:dyDescent="0.2">
      <c r="A278" t="s">
        <v>523</v>
      </c>
      <c r="B278" t="s">
        <v>20</v>
      </c>
      <c r="C278">
        <v>38</v>
      </c>
      <c r="D278" t="s">
        <v>24</v>
      </c>
      <c r="E278" t="s">
        <v>520</v>
      </c>
      <c r="F278" t="s">
        <v>523</v>
      </c>
      <c r="G278">
        <v>35</v>
      </c>
      <c r="H278">
        <v>1</v>
      </c>
      <c r="I278" t="s">
        <v>29</v>
      </c>
      <c r="J278">
        <v>16.29</v>
      </c>
      <c r="K278" t="s">
        <v>45</v>
      </c>
      <c r="L278">
        <v>42</v>
      </c>
      <c r="M278">
        <v>-9.2233720368547758E+18</v>
      </c>
      <c r="T278">
        <v>38</v>
      </c>
    </row>
    <row r="279" spans="1:20" x14ac:dyDescent="0.2">
      <c r="A279" t="s">
        <v>523</v>
      </c>
      <c r="B279" t="s">
        <v>20</v>
      </c>
      <c r="C279">
        <v>38</v>
      </c>
      <c r="D279" t="s">
        <v>24</v>
      </c>
      <c r="E279" t="s">
        <v>520</v>
      </c>
      <c r="F279" t="s">
        <v>523</v>
      </c>
      <c r="G279">
        <v>35</v>
      </c>
      <c r="H279">
        <v>3</v>
      </c>
      <c r="I279" t="s">
        <v>29</v>
      </c>
      <c r="J279">
        <v>13.76</v>
      </c>
      <c r="K279" t="s">
        <v>25</v>
      </c>
      <c r="L279">
        <v>49</v>
      </c>
      <c r="T279">
        <v>38</v>
      </c>
    </row>
    <row r="280" spans="1:20" x14ac:dyDescent="0.2">
      <c r="A280" t="s">
        <v>523</v>
      </c>
      <c r="B280" t="s">
        <v>20</v>
      </c>
      <c r="C280">
        <v>38</v>
      </c>
      <c r="D280" t="s">
        <v>24</v>
      </c>
      <c r="E280" t="s">
        <v>520</v>
      </c>
      <c r="F280" t="s">
        <v>523</v>
      </c>
      <c r="G280">
        <v>35</v>
      </c>
      <c r="H280">
        <v>3</v>
      </c>
      <c r="I280" t="s">
        <v>29</v>
      </c>
      <c r="J280">
        <v>87.83</v>
      </c>
      <c r="K280" t="s">
        <v>25</v>
      </c>
      <c r="L280">
        <v>53</v>
      </c>
      <c r="T280">
        <v>38</v>
      </c>
    </row>
    <row r="281" spans="1:20" x14ac:dyDescent="0.2">
      <c r="A281" t="s">
        <v>523</v>
      </c>
      <c r="B281" t="s">
        <v>20</v>
      </c>
      <c r="C281">
        <v>38</v>
      </c>
      <c r="D281" t="s">
        <v>24</v>
      </c>
      <c r="E281" t="s">
        <v>520</v>
      </c>
      <c r="F281" t="s">
        <v>523</v>
      </c>
      <c r="G281">
        <v>35</v>
      </c>
      <c r="H281">
        <v>3</v>
      </c>
      <c r="I281" t="s">
        <v>29</v>
      </c>
      <c r="J281">
        <v>37.94</v>
      </c>
      <c r="K281" t="s">
        <v>25</v>
      </c>
      <c r="L281">
        <v>61</v>
      </c>
      <c r="T281">
        <v>38</v>
      </c>
    </row>
    <row r="282" spans="1:20" x14ac:dyDescent="0.2">
      <c r="A282" t="s">
        <v>523</v>
      </c>
      <c r="B282" t="s">
        <v>20</v>
      </c>
      <c r="C282">
        <v>38</v>
      </c>
      <c r="D282" t="s">
        <v>24</v>
      </c>
      <c r="E282" t="s">
        <v>520</v>
      </c>
      <c r="F282" t="s">
        <v>523</v>
      </c>
      <c r="G282">
        <v>35</v>
      </c>
      <c r="H282">
        <v>3</v>
      </c>
      <c r="I282" t="s">
        <v>29</v>
      </c>
      <c r="J282">
        <v>13.85</v>
      </c>
      <c r="K282" t="s">
        <v>25</v>
      </c>
      <c r="L282">
        <v>62</v>
      </c>
      <c r="T282">
        <v>38</v>
      </c>
    </row>
    <row r="283" spans="1:20" x14ac:dyDescent="0.2">
      <c r="A283" t="s">
        <v>523</v>
      </c>
      <c r="B283" t="s">
        <v>20</v>
      </c>
      <c r="C283">
        <v>38</v>
      </c>
      <c r="D283" t="s">
        <v>24</v>
      </c>
      <c r="E283" t="s">
        <v>520</v>
      </c>
      <c r="F283" t="s">
        <v>523</v>
      </c>
      <c r="G283">
        <v>35</v>
      </c>
      <c r="H283">
        <v>3</v>
      </c>
      <c r="I283" t="s">
        <v>29</v>
      </c>
      <c r="J283">
        <v>11.38</v>
      </c>
      <c r="K283" t="s">
        <v>25</v>
      </c>
      <c r="L283">
        <v>67</v>
      </c>
      <c r="T283">
        <v>38</v>
      </c>
    </row>
    <row r="284" spans="1:20" x14ac:dyDescent="0.2">
      <c r="A284" t="s">
        <v>523</v>
      </c>
      <c r="B284" t="s">
        <v>20</v>
      </c>
      <c r="C284">
        <v>38</v>
      </c>
      <c r="D284" t="s">
        <v>24</v>
      </c>
      <c r="E284" t="s">
        <v>520</v>
      </c>
      <c r="F284" t="s">
        <v>523</v>
      </c>
      <c r="G284">
        <v>35</v>
      </c>
      <c r="H284">
        <v>1</v>
      </c>
      <c r="I284" t="s">
        <v>29</v>
      </c>
      <c r="J284">
        <v>65.64</v>
      </c>
      <c r="K284" t="s">
        <v>45</v>
      </c>
      <c r="L284">
        <v>80</v>
      </c>
      <c r="T284">
        <v>38</v>
      </c>
    </row>
    <row r="285" spans="1:20" x14ac:dyDescent="0.2">
      <c r="A285" t="s">
        <v>523</v>
      </c>
      <c r="B285" t="s">
        <v>20</v>
      </c>
      <c r="C285">
        <v>38</v>
      </c>
      <c r="D285" t="s">
        <v>24</v>
      </c>
      <c r="E285" t="s">
        <v>520</v>
      </c>
      <c r="F285" t="s">
        <v>523</v>
      </c>
      <c r="G285">
        <v>35</v>
      </c>
      <c r="H285">
        <v>1</v>
      </c>
      <c r="I285" t="s">
        <v>29</v>
      </c>
      <c r="J285">
        <v>348.26</v>
      </c>
      <c r="K285" t="s">
        <v>124</v>
      </c>
      <c r="L285">
        <v>92</v>
      </c>
      <c r="T285">
        <v>38</v>
      </c>
    </row>
    <row r="286" spans="1:20" x14ac:dyDescent="0.2">
      <c r="A286" t="s">
        <v>523</v>
      </c>
      <c r="B286" t="s">
        <v>20</v>
      </c>
      <c r="C286">
        <v>38</v>
      </c>
      <c r="D286" t="s">
        <v>24</v>
      </c>
      <c r="E286" t="s">
        <v>520</v>
      </c>
      <c r="F286" t="s">
        <v>523</v>
      </c>
      <c r="G286">
        <v>35</v>
      </c>
      <c r="H286">
        <v>3</v>
      </c>
      <c r="I286" t="s">
        <v>29</v>
      </c>
      <c r="J286">
        <v>15.06</v>
      </c>
      <c r="K286" t="s">
        <v>25</v>
      </c>
      <c r="L286">
        <v>107</v>
      </c>
      <c r="T286">
        <v>38</v>
      </c>
    </row>
    <row r="287" spans="1:20" x14ac:dyDescent="0.2">
      <c r="A287" t="s">
        <v>523</v>
      </c>
      <c r="B287" t="s">
        <v>20</v>
      </c>
      <c r="C287">
        <v>38</v>
      </c>
      <c r="D287" t="s">
        <v>24</v>
      </c>
      <c r="E287" t="s">
        <v>520</v>
      </c>
      <c r="F287" t="s">
        <v>523</v>
      </c>
      <c r="G287">
        <v>35</v>
      </c>
      <c r="H287">
        <v>3</v>
      </c>
      <c r="I287" t="s">
        <v>29</v>
      </c>
      <c r="J287">
        <v>54.99</v>
      </c>
      <c r="K287" t="s">
        <v>25</v>
      </c>
      <c r="L287">
        <v>132</v>
      </c>
      <c r="T287">
        <v>38</v>
      </c>
    </row>
    <row r="288" spans="1:20" x14ac:dyDescent="0.2">
      <c r="A288" t="s">
        <v>523</v>
      </c>
      <c r="B288" t="s">
        <v>20</v>
      </c>
      <c r="C288">
        <v>38</v>
      </c>
      <c r="D288" t="s">
        <v>24</v>
      </c>
      <c r="E288" t="s">
        <v>520</v>
      </c>
      <c r="F288" t="s">
        <v>523</v>
      </c>
      <c r="G288">
        <v>35</v>
      </c>
      <c r="H288">
        <v>3</v>
      </c>
      <c r="I288" t="s">
        <v>29</v>
      </c>
      <c r="J288">
        <v>55</v>
      </c>
      <c r="K288" t="s">
        <v>25</v>
      </c>
      <c r="L288">
        <v>143</v>
      </c>
      <c r="T288">
        <v>38</v>
      </c>
    </row>
    <row r="289" spans="1:20" x14ac:dyDescent="0.2">
      <c r="A289" t="s">
        <v>523</v>
      </c>
      <c r="B289" t="s">
        <v>20</v>
      </c>
      <c r="C289">
        <v>38</v>
      </c>
      <c r="D289" t="s">
        <v>24</v>
      </c>
      <c r="E289" t="s">
        <v>520</v>
      </c>
      <c r="F289" t="s">
        <v>523</v>
      </c>
      <c r="G289">
        <v>35</v>
      </c>
      <c r="H289">
        <v>3</v>
      </c>
      <c r="I289" t="s">
        <v>29</v>
      </c>
      <c r="J289">
        <v>302.87</v>
      </c>
      <c r="K289" t="s">
        <v>25</v>
      </c>
      <c r="L289">
        <v>145</v>
      </c>
      <c r="T289">
        <v>38</v>
      </c>
    </row>
    <row r="290" spans="1:20" x14ac:dyDescent="0.2">
      <c r="A290" t="s">
        <v>523</v>
      </c>
      <c r="B290" t="s">
        <v>20</v>
      </c>
      <c r="C290">
        <v>38</v>
      </c>
      <c r="D290" t="s">
        <v>24</v>
      </c>
      <c r="E290" t="s">
        <v>520</v>
      </c>
      <c r="F290" t="s">
        <v>523</v>
      </c>
      <c r="G290">
        <v>35</v>
      </c>
      <c r="H290">
        <v>3</v>
      </c>
      <c r="I290" t="s">
        <v>29</v>
      </c>
      <c r="J290">
        <v>28.67</v>
      </c>
      <c r="K290" t="s">
        <v>25</v>
      </c>
      <c r="L290">
        <v>153</v>
      </c>
      <c r="T290">
        <v>38</v>
      </c>
    </row>
    <row r="291" spans="1:20" x14ac:dyDescent="0.2">
      <c r="A291" t="s">
        <v>523</v>
      </c>
      <c r="B291" t="s">
        <v>20</v>
      </c>
      <c r="C291">
        <v>38</v>
      </c>
      <c r="D291" t="s">
        <v>24</v>
      </c>
      <c r="E291" t="s">
        <v>520</v>
      </c>
      <c r="F291" t="s">
        <v>523</v>
      </c>
      <c r="G291">
        <v>35</v>
      </c>
      <c r="H291">
        <v>3</v>
      </c>
      <c r="I291" t="s">
        <v>29</v>
      </c>
      <c r="J291">
        <v>9.32</v>
      </c>
      <c r="K291" t="s">
        <v>25</v>
      </c>
      <c r="L291">
        <v>161</v>
      </c>
      <c r="T291">
        <v>38</v>
      </c>
    </row>
    <row r="292" spans="1:20" x14ac:dyDescent="0.2">
      <c r="A292" t="s">
        <v>523</v>
      </c>
      <c r="B292" t="s">
        <v>20</v>
      </c>
      <c r="C292">
        <v>38</v>
      </c>
      <c r="D292" t="s">
        <v>24</v>
      </c>
      <c r="E292" t="s">
        <v>520</v>
      </c>
      <c r="F292" t="s">
        <v>523</v>
      </c>
      <c r="G292">
        <v>35</v>
      </c>
      <c r="H292">
        <v>1</v>
      </c>
      <c r="I292" t="s">
        <v>29</v>
      </c>
      <c r="J292">
        <v>6.27</v>
      </c>
      <c r="K292" t="s">
        <v>45</v>
      </c>
      <c r="L292">
        <v>163</v>
      </c>
      <c r="T292">
        <v>38</v>
      </c>
    </row>
    <row r="293" spans="1:20" x14ac:dyDescent="0.2">
      <c r="A293" t="s">
        <v>523</v>
      </c>
      <c r="B293" t="s">
        <v>20</v>
      </c>
      <c r="C293">
        <v>38</v>
      </c>
      <c r="D293" t="s">
        <v>24</v>
      </c>
      <c r="E293" t="s">
        <v>520</v>
      </c>
      <c r="F293" t="s">
        <v>523</v>
      </c>
      <c r="G293">
        <v>35</v>
      </c>
      <c r="H293">
        <v>1</v>
      </c>
      <c r="I293" t="s">
        <v>29</v>
      </c>
      <c r="J293">
        <v>29.13</v>
      </c>
      <c r="K293" t="s">
        <v>45</v>
      </c>
      <c r="L293">
        <v>176</v>
      </c>
      <c r="T293">
        <v>38</v>
      </c>
    </row>
    <row r="294" spans="1:20" x14ac:dyDescent="0.2">
      <c r="A294" t="s">
        <v>523</v>
      </c>
      <c r="B294" t="s">
        <v>20</v>
      </c>
      <c r="C294">
        <v>38</v>
      </c>
      <c r="D294" t="s">
        <v>24</v>
      </c>
      <c r="E294" t="s">
        <v>520</v>
      </c>
      <c r="F294" t="s">
        <v>523</v>
      </c>
      <c r="G294">
        <v>35</v>
      </c>
      <c r="H294">
        <v>3</v>
      </c>
      <c r="I294" t="s">
        <v>29</v>
      </c>
      <c r="J294">
        <v>72.900000000000006</v>
      </c>
      <c r="K294" t="s">
        <v>25</v>
      </c>
      <c r="L294">
        <v>189</v>
      </c>
      <c r="T294">
        <v>38</v>
      </c>
    </row>
    <row r="295" spans="1:20" x14ac:dyDescent="0.2">
      <c r="A295" t="s">
        <v>523</v>
      </c>
      <c r="B295" t="s">
        <v>20</v>
      </c>
      <c r="C295">
        <v>38</v>
      </c>
      <c r="D295" t="s">
        <v>24</v>
      </c>
      <c r="E295" t="s">
        <v>520</v>
      </c>
      <c r="F295" t="s">
        <v>523</v>
      </c>
      <c r="G295">
        <v>35</v>
      </c>
      <c r="H295">
        <v>3</v>
      </c>
      <c r="I295" t="s">
        <v>29</v>
      </c>
      <c r="J295">
        <v>314.02</v>
      </c>
      <c r="K295" t="s">
        <v>25</v>
      </c>
      <c r="L295">
        <v>210</v>
      </c>
      <c r="T295">
        <v>38</v>
      </c>
    </row>
    <row r="296" spans="1:20" x14ac:dyDescent="0.2">
      <c r="A296" t="s">
        <v>523</v>
      </c>
      <c r="B296" t="s">
        <v>20</v>
      </c>
      <c r="C296">
        <v>38</v>
      </c>
      <c r="D296" t="s">
        <v>24</v>
      </c>
      <c r="E296" t="s">
        <v>520</v>
      </c>
      <c r="F296" t="s">
        <v>523</v>
      </c>
      <c r="G296">
        <v>35</v>
      </c>
      <c r="H296">
        <v>1</v>
      </c>
      <c r="I296" t="s">
        <v>29</v>
      </c>
      <c r="J296">
        <v>162.41999999999999</v>
      </c>
      <c r="K296" t="s">
        <v>45</v>
      </c>
      <c r="L296">
        <v>220</v>
      </c>
      <c r="T296">
        <v>38</v>
      </c>
    </row>
    <row r="297" spans="1:20" x14ac:dyDescent="0.2">
      <c r="A297" t="s">
        <v>523</v>
      </c>
      <c r="B297" t="s">
        <v>20</v>
      </c>
      <c r="C297">
        <v>38</v>
      </c>
      <c r="D297" t="s">
        <v>24</v>
      </c>
      <c r="E297" t="s">
        <v>520</v>
      </c>
      <c r="F297" t="s">
        <v>523</v>
      </c>
      <c r="G297">
        <v>35</v>
      </c>
      <c r="H297">
        <v>1</v>
      </c>
      <c r="I297" t="s">
        <v>29</v>
      </c>
      <c r="J297">
        <v>18.73</v>
      </c>
      <c r="K297" t="s">
        <v>45</v>
      </c>
      <c r="L297">
        <v>235</v>
      </c>
      <c r="T297">
        <v>38</v>
      </c>
    </row>
    <row r="298" spans="1:20" x14ac:dyDescent="0.2">
      <c r="A298" t="s">
        <v>523</v>
      </c>
      <c r="B298" t="s">
        <v>20</v>
      </c>
      <c r="C298">
        <v>38</v>
      </c>
      <c r="D298" t="s">
        <v>24</v>
      </c>
      <c r="E298" t="s">
        <v>520</v>
      </c>
      <c r="F298" t="s">
        <v>523</v>
      </c>
      <c r="G298">
        <v>35</v>
      </c>
      <c r="H298">
        <v>3</v>
      </c>
      <c r="I298" t="s">
        <v>29</v>
      </c>
      <c r="J298">
        <v>82.2</v>
      </c>
      <c r="K298" t="s">
        <v>25</v>
      </c>
      <c r="L298">
        <v>255</v>
      </c>
      <c r="T298">
        <v>38</v>
      </c>
    </row>
    <row r="299" spans="1:20" x14ac:dyDescent="0.2">
      <c r="A299" t="s">
        <v>523</v>
      </c>
      <c r="B299" t="s">
        <v>20</v>
      </c>
      <c r="C299">
        <v>38</v>
      </c>
      <c r="D299" t="s">
        <v>24</v>
      </c>
      <c r="E299" t="s">
        <v>520</v>
      </c>
      <c r="F299" t="s">
        <v>523</v>
      </c>
      <c r="G299">
        <v>35</v>
      </c>
      <c r="H299">
        <v>1</v>
      </c>
      <c r="I299" t="s">
        <v>29</v>
      </c>
      <c r="J299">
        <v>186.69</v>
      </c>
      <c r="K299" t="s">
        <v>124</v>
      </c>
      <c r="L299">
        <v>291</v>
      </c>
      <c r="T299">
        <v>38</v>
      </c>
    </row>
    <row r="300" spans="1:20" x14ac:dyDescent="0.2">
      <c r="A300" t="s">
        <v>523</v>
      </c>
      <c r="B300" t="s">
        <v>20</v>
      </c>
      <c r="C300">
        <v>38</v>
      </c>
      <c r="D300" t="s">
        <v>24</v>
      </c>
      <c r="E300" t="s">
        <v>520</v>
      </c>
      <c r="F300" t="s">
        <v>523</v>
      </c>
      <c r="G300">
        <v>35</v>
      </c>
      <c r="H300">
        <v>1</v>
      </c>
      <c r="I300" t="s">
        <v>29</v>
      </c>
      <c r="J300">
        <v>94.35</v>
      </c>
      <c r="K300" t="s">
        <v>124</v>
      </c>
      <c r="L300">
        <v>295</v>
      </c>
      <c r="T300">
        <v>38</v>
      </c>
    </row>
    <row r="301" spans="1:20" x14ac:dyDescent="0.2">
      <c r="A301" t="s">
        <v>523</v>
      </c>
      <c r="B301" t="s">
        <v>20</v>
      </c>
      <c r="C301">
        <v>38</v>
      </c>
      <c r="D301" t="s">
        <v>24</v>
      </c>
      <c r="E301" t="s">
        <v>520</v>
      </c>
      <c r="F301" t="s">
        <v>523</v>
      </c>
      <c r="G301">
        <v>35</v>
      </c>
      <c r="H301">
        <v>3</v>
      </c>
      <c r="I301" t="s">
        <v>29</v>
      </c>
      <c r="J301">
        <v>51</v>
      </c>
      <c r="K301" t="s">
        <v>25</v>
      </c>
      <c r="L301">
        <v>304</v>
      </c>
      <c r="T301">
        <v>38</v>
      </c>
    </row>
    <row r="302" spans="1:20" x14ac:dyDescent="0.2">
      <c r="A302" t="s">
        <v>523</v>
      </c>
      <c r="B302" t="s">
        <v>20</v>
      </c>
      <c r="C302">
        <v>38</v>
      </c>
      <c r="D302" t="s">
        <v>24</v>
      </c>
      <c r="E302" t="s">
        <v>520</v>
      </c>
      <c r="F302" t="s">
        <v>523</v>
      </c>
      <c r="G302">
        <v>35</v>
      </c>
      <c r="H302">
        <v>3</v>
      </c>
      <c r="I302" t="s">
        <v>29</v>
      </c>
      <c r="J302">
        <v>11.57</v>
      </c>
      <c r="K302" t="s">
        <v>25</v>
      </c>
      <c r="L302">
        <v>309</v>
      </c>
      <c r="T302">
        <v>38</v>
      </c>
    </row>
    <row r="303" spans="1:20" x14ac:dyDescent="0.2">
      <c r="A303" t="s">
        <v>523</v>
      </c>
      <c r="B303" t="s">
        <v>20</v>
      </c>
      <c r="C303">
        <v>38</v>
      </c>
      <c r="D303" t="s">
        <v>24</v>
      </c>
      <c r="E303" t="s">
        <v>520</v>
      </c>
      <c r="F303" t="s">
        <v>523</v>
      </c>
      <c r="G303">
        <v>35</v>
      </c>
      <c r="H303">
        <v>1</v>
      </c>
      <c r="I303" t="s">
        <v>29</v>
      </c>
      <c r="J303">
        <v>18.03</v>
      </c>
      <c r="K303" t="s">
        <v>174</v>
      </c>
      <c r="L303">
        <v>322</v>
      </c>
      <c r="T303">
        <v>38</v>
      </c>
    </row>
    <row r="304" spans="1:20" x14ac:dyDescent="0.2">
      <c r="A304" t="s">
        <v>523</v>
      </c>
      <c r="B304" t="s">
        <v>20</v>
      </c>
      <c r="C304">
        <v>38</v>
      </c>
      <c r="D304" t="s">
        <v>24</v>
      </c>
      <c r="E304" t="s">
        <v>520</v>
      </c>
      <c r="F304" t="s">
        <v>523</v>
      </c>
      <c r="G304">
        <v>35</v>
      </c>
      <c r="H304">
        <v>1</v>
      </c>
      <c r="I304" t="s">
        <v>29</v>
      </c>
      <c r="J304">
        <v>21.91</v>
      </c>
      <c r="K304" t="s">
        <v>45</v>
      </c>
      <c r="L304">
        <v>333</v>
      </c>
      <c r="T304">
        <v>38</v>
      </c>
    </row>
    <row r="305" spans="1:20" x14ac:dyDescent="0.2">
      <c r="A305" t="s">
        <v>523</v>
      </c>
      <c r="B305" t="s">
        <v>20</v>
      </c>
      <c r="C305">
        <v>39</v>
      </c>
      <c r="D305" t="s">
        <v>24</v>
      </c>
      <c r="E305" t="s">
        <v>520</v>
      </c>
      <c r="F305" t="s">
        <v>523</v>
      </c>
      <c r="G305">
        <v>16</v>
      </c>
      <c r="H305">
        <v>1</v>
      </c>
      <c r="I305" t="s">
        <v>29</v>
      </c>
      <c r="J305">
        <v>345.51</v>
      </c>
      <c r="K305" t="s">
        <v>45</v>
      </c>
      <c r="L305">
        <v>200</v>
      </c>
      <c r="T305">
        <v>39</v>
      </c>
    </row>
    <row r="306" spans="1:20" x14ac:dyDescent="0.2">
      <c r="A306" t="s">
        <v>523</v>
      </c>
      <c r="B306" t="s">
        <v>20</v>
      </c>
      <c r="C306">
        <v>39</v>
      </c>
      <c r="D306" t="s">
        <v>24</v>
      </c>
      <c r="E306" t="s">
        <v>520</v>
      </c>
      <c r="F306" t="s">
        <v>523</v>
      </c>
      <c r="G306">
        <v>16</v>
      </c>
      <c r="H306">
        <v>1</v>
      </c>
      <c r="I306" t="s">
        <v>29</v>
      </c>
      <c r="J306">
        <v>312.18</v>
      </c>
      <c r="K306" t="s">
        <v>45</v>
      </c>
      <c r="L306">
        <v>218</v>
      </c>
      <c r="T306">
        <v>39</v>
      </c>
    </row>
    <row r="307" spans="1:20" x14ac:dyDescent="0.2">
      <c r="A307" t="s">
        <v>523</v>
      </c>
      <c r="B307" t="s">
        <v>20</v>
      </c>
      <c r="C307">
        <v>40</v>
      </c>
      <c r="D307" t="s">
        <v>24</v>
      </c>
      <c r="E307" t="s">
        <v>520</v>
      </c>
      <c r="F307" t="s">
        <v>523</v>
      </c>
      <c r="G307">
        <v>35</v>
      </c>
      <c r="H307">
        <v>3</v>
      </c>
      <c r="I307" t="s">
        <v>29</v>
      </c>
      <c r="J307">
        <v>16.13</v>
      </c>
      <c r="K307" t="s">
        <v>25</v>
      </c>
      <c r="L307">
        <v>131</v>
      </c>
      <c r="T307">
        <v>40</v>
      </c>
    </row>
    <row r="308" spans="1:20" x14ac:dyDescent="0.2">
      <c r="A308" t="s">
        <v>523</v>
      </c>
      <c r="B308" t="s">
        <v>20</v>
      </c>
      <c r="C308">
        <v>41</v>
      </c>
      <c r="D308" t="s">
        <v>24</v>
      </c>
      <c r="E308" t="s">
        <v>520</v>
      </c>
      <c r="F308" t="s">
        <v>523</v>
      </c>
      <c r="G308">
        <v>35</v>
      </c>
      <c r="H308">
        <v>1</v>
      </c>
      <c r="I308" t="s">
        <v>29</v>
      </c>
      <c r="J308">
        <v>260.99</v>
      </c>
      <c r="K308" t="s">
        <v>45</v>
      </c>
      <c r="L308">
        <v>69</v>
      </c>
      <c r="T308">
        <v>41</v>
      </c>
    </row>
    <row r="309" spans="1:20" x14ac:dyDescent="0.2">
      <c r="A309" t="s">
        <v>523</v>
      </c>
      <c r="B309" t="s">
        <v>20</v>
      </c>
      <c r="C309">
        <v>41</v>
      </c>
      <c r="D309" t="s">
        <v>24</v>
      </c>
      <c r="E309" t="s">
        <v>520</v>
      </c>
      <c r="F309" t="s">
        <v>523</v>
      </c>
      <c r="G309">
        <v>35</v>
      </c>
      <c r="H309">
        <v>1</v>
      </c>
      <c r="I309" t="s">
        <v>29</v>
      </c>
      <c r="J309">
        <v>135.19999999999999</v>
      </c>
      <c r="K309" t="s">
        <v>45</v>
      </c>
      <c r="L309">
        <v>308</v>
      </c>
      <c r="T309">
        <v>41</v>
      </c>
    </row>
    <row r="310" spans="1:20" x14ac:dyDescent="0.2">
      <c r="A310" t="s">
        <v>523</v>
      </c>
      <c r="B310" t="s">
        <v>20</v>
      </c>
      <c r="C310">
        <v>42</v>
      </c>
      <c r="D310" t="s">
        <v>24</v>
      </c>
      <c r="E310" t="s">
        <v>520</v>
      </c>
      <c r="F310" t="s">
        <v>523</v>
      </c>
      <c r="G310">
        <v>35</v>
      </c>
      <c r="H310">
        <v>3</v>
      </c>
      <c r="I310" t="s">
        <v>29</v>
      </c>
      <c r="J310">
        <v>15.85</v>
      </c>
      <c r="K310" t="s">
        <v>25</v>
      </c>
      <c r="L310">
        <v>5</v>
      </c>
      <c r="T310">
        <v>42</v>
      </c>
    </row>
    <row r="311" spans="1:20" x14ac:dyDescent="0.2">
      <c r="A311" t="s">
        <v>523</v>
      </c>
      <c r="B311" t="s">
        <v>20</v>
      </c>
      <c r="C311">
        <v>43</v>
      </c>
      <c r="D311" t="s">
        <v>24</v>
      </c>
      <c r="E311" t="s">
        <v>520</v>
      </c>
      <c r="F311" t="s">
        <v>523</v>
      </c>
      <c r="G311">
        <v>35</v>
      </c>
      <c r="H311">
        <v>3</v>
      </c>
      <c r="I311" t="s">
        <v>29</v>
      </c>
      <c r="J311">
        <v>9.76</v>
      </c>
      <c r="K311" t="s">
        <v>25</v>
      </c>
      <c r="L311">
        <v>258</v>
      </c>
      <c r="T311">
        <v>43</v>
      </c>
    </row>
    <row r="312" spans="1:20" x14ac:dyDescent="0.2">
      <c r="A312" t="s">
        <v>523</v>
      </c>
      <c r="B312" t="s">
        <v>20</v>
      </c>
      <c r="C312">
        <v>44</v>
      </c>
      <c r="D312" t="s">
        <v>24</v>
      </c>
      <c r="E312" t="s">
        <v>520</v>
      </c>
      <c r="F312" t="s">
        <v>523</v>
      </c>
      <c r="G312">
        <v>35</v>
      </c>
      <c r="H312">
        <v>1</v>
      </c>
      <c r="I312" t="s">
        <v>29</v>
      </c>
      <c r="J312">
        <v>589.32000000000005</v>
      </c>
      <c r="K312" t="s">
        <v>174</v>
      </c>
      <c r="L312">
        <v>38</v>
      </c>
      <c r="T312">
        <v>44</v>
      </c>
    </row>
    <row r="313" spans="1:20" x14ac:dyDescent="0.2">
      <c r="A313" t="s">
        <v>523</v>
      </c>
      <c r="B313" t="s">
        <v>20</v>
      </c>
      <c r="C313">
        <v>44</v>
      </c>
      <c r="D313" t="s">
        <v>24</v>
      </c>
      <c r="E313" t="s">
        <v>520</v>
      </c>
      <c r="F313" t="s">
        <v>523</v>
      </c>
      <c r="G313">
        <v>35</v>
      </c>
      <c r="H313">
        <v>1</v>
      </c>
      <c r="I313" t="s">
        <v>29</v>
      </c>
      <c r="J313">
        <v>420.1</v>
      </c>
      <c r="K313" t="s">
        <v>174</v>
      </c>
      <c r="L313">
        <v>204</v>
      </c>
      <c r="T313">
        <v>44</v>
      </c>
    </row>
    <row r="314" spans="1:20" x14ac:dyDescent="0.2">
      <c r="A314" t="s">
        <v>523</v>
      </c>
      <c r="B314" t="s">
        <v>20</v>
      </c>
      <c r="C314">
        <v>45</v>
      </c>
      <c r="D314" t="s">
        <v>24</v>
      </c>
      <c r="E314" t="s">
        <v>520</v>
      </c>
      <c r="F314" t="s">
        <v>523</v>
      </c>
      <c r="G314">
        <v>35</v>
      </c>
      <c r="H314">
        <v>3</v>
      </c>
      <c r="I314" t="s">
        <v>29</v>
      </c>
      <c r="J314">
        <v>186.93</v>
      </c>
      <c r="K314" t="s">
        <v>25</v>
      </c>
      <c r="L314">
        <v>2</v>
      </c>
      <c r="T314">
        <v>45</v>
      </c>
    </row>
    <row r="315" spans="1:20" x14ac:dyDescent="0.2">
      <c r="A315" t="s">
        <v>523</v>
      </c>
      <c r="B315" t="s">
        <v>20</v>
      </c>
      <c r="C315">
        <v>45</v>
      </c>
      <c r="D315" t="s">
        <v>24</v>
      </c>
      <c r="E315" t="s">
        <v>520</v>
      </c>
      <c r="F315" t="s">
        <v>523</v>
      </c>
      <c r="G315">
        <v>35</v>
      </c>
      <c r="H315">
        <v>3</v>
      </c>
      <c r="I315" t="s">
        <v>29</v>
      </c>
      <c r="J315">
        <v>168.18</v>
      </c>
      <c r="K315" t="s">
        <v>25</v>
      </c>
      <c r="L315">
        <v>165</v>
      </c>
      <c r="T315">
        <v>45</v>
      </c>
    </row>
    <row r="316" spans="1:20" x14ac:dyDescent="0.2">
      <c r="A316" t="s">
        <v>523</v>
      </c>
      <c r="B316" t="s">
        <v>20</v>
      </c>
      <c r="C316">
        <v>46</v>
      </c>
      <c r="D316" t="s">
        <v>24</v>
      </c>
      <c r="E316" t="s">
        <v>520</v>
      </c>
      <c r="F316" t="s">
        <v>523</v>
      </c>
      <c r="G316">
        <v>35</v>
      </c>
      <c r="H316">
        <v>3</v>
      </c>
      <c r="I316" t="s">
        <v>29</v>
      </c>
      <c r="J316">
        <v>29.89</v>
      </c>
      <c r="K316" t="s">
        <v>25</v>
      </c>
      <c r="L316">
        <v>256</v>
      </c>
      <c r="T316">
        <v>46</v>
      </c>
    </row>
    <row r="317" spans="1:20" x14ac:dyDescent="0.2">
      <c r="A317" t="s">
        <v>523</v>
      </c>
      <c r="B317" t="s">
        <v>20</v>
      </c>
      <c r="C317">
        <v>47</v>
      </c>
      <c r="D317" t="s">
        <v>24</v>
      </c>
      <c r="E317" t="s">
        <v>520</v>
      </c>
      <c r="F317" t="s">
        <v>523</v>
      </c>
      <c r="G317">
        <v>35</v>
      </c>
      <c r="H317">
        <v>3</v>
      </c>
      <c r="I317" t="s">
        <v>29</v>
      </c>
      <c r="J317">
        <v>15.06</v>
      </c>
      <c r="K317" t="s">
        <v>25</v>
      </c>
      <c r="L317">
        <v>318</v>
      </c>
      <c r="T317">
        <v>47</v>
      </c>
    </row>
    <row r="318" spans="1:20" x14ac:dyDescent="0.2">
      <c r="A318" t="s">
        <v>523</v>
      </c>
      <c r="B318" t="s">
        <v>20</v>
      </c>
      <c r="C318">
        <v>48</v>
      </c>
      <c r="D318" t="s">
        <v>24</v>
      </c>
      <c r="E318" t="s">
        <v>520</v>
      </c>
      <c r="F318" t="s">
        <v>523</v>
      </c>
      <c r="G318">
        <v>35</v>
      </c>
      <c r="H318">
        <v>3</v>
      </c>
      <c r="I318" t="s">
        <v>29</v>
      </c>
      <c r="J318">
        <v>532.32000000000005</v>
      </c>
      <c r="K318" t="s">
        <v>25</v>
      </c>
      <c r="L318">
        <v>17</v>
      </c>
      <c r="T318">
        <v>48</v>
      </c>
    </row>
    <row r="319" spans="1:20" x14ac:dyDescent="0.2">
      <c r="A319" t="s">
        <v>523</v>
      </c>
      <c r="B319" t="s">
        <v>20</v>
      </c>
      <c r="C319">
        <v>48</v>
      </c>
      <c r="D319" t="s">
        <v>24</v>
      </c>
      <c r="E319" t="s">
        <v>520</v>
      </c>
      <c r="F319" t="s">
        <v>523</v>
      </c>
      <c r="G319">
        <v>35</v>
      </c>
      <c r="H319">
        <v>3</v>
      </c>
      <c r="I319" t="s">
        <v>29</v>
      </c>
      <c r="J319">
        <v>25.93</v>
      </c>
      <c r="K319" t="s">
        <v>25</v>
      </c>
      <c r="L319">
        <v>27</v>
      </c>
      <c r="T319">
        <v>48</v>
      </c>
    </row>
    <row r="320" spans="1:20" x14ac:dyDescent="0.2">
      <c r="A320" t="s">
        <v>523</v>
      </c>
      <c r="B320" t="s">
        <v>20</v>
      </c>
      <c r="C320">
        <v>48</v>
      </c>
      <c r="D320" t="s">
        <v>24</v>
      </c>
      <c r="E320" t="s">
        <v>520</v>
      </c>
      <c r="F320" t="s">
        <v>523</v>
      </c>
      <c r="G320">
        <v>35</v>
      </c>
      <c r="H320">
        <v>3</v>
      </c>
      <c r="I320" t="s">
        <v>29</v>
      </c>
      <c r="J320">
        <v>207.73</v>
      </c>
      <c r="K320" t="s">
        <v>25</v>
      </c>
      <c r="L320">
        <v>41</v>
      </c>
      <c r="T320">
        <v>48</v>
      </c>
    </row>
    <row r="321" spans="1:20" x14ac:dyDescent="0.2">
      <c r="A321" t="s">
        <v>523</v>
      </c>
      <c r="B321" t="s">
        <v>20</v>
      </c>
      <c r="C321">
        <v>48</v>
      </c>
      <c r="D321" t="s">
        <v>24</v>
      </c>
      <c r="E321" t="s">
        <v>520</v>
      </c>
      <c r="F321" t="s">
        <v>523</v>
      </c>
      <c r="G321">
        <v>35</v>
      </c>
      <c r="H321">
        <v>3</v>
      </c>
      <c r="I321" t="s">
        <v>29</v>
      </c>
      <c r="J321">
        <v>185.89</v>
      </c>
      <c r="K321" t="s">
        <v>25</v>
      </c>
      <c r="L321">
        <v>58</v>
      </c>
      <c r="T321">
        <v>48</v>
      </c>
    </row>
    <row r="322" spans="1:20" x14ac:dyDescent="0.2">
      <c r="A322" t="s">
        <v>523</v>
      </c>
      <c r="B322" t="s">
        <v>20</v>
      </c>
      <c r="C322">
        <v>48</v>
      </c>
      <c r="D322" t="s">
        <v>24</v>
      </c>
      <c r="E322" t="s">
        <v>520</v>
      </c>
      <c r="F322" t="s">
        <v>523</v>
      </c>
      <c r="G322">
        <v>35</v>
      </c>
      <c r="H322">
        <v>3</v>
      </c>
      <c r="I322" t="s">
        <v>29</v>
      </c>
      <c r="J322">
        <v>457.18</v>
      </c>
      <c r="K322" t="s">
        <v>25</v>
      </c>
      <c r="L322">
        <v>109</v>
      </c>
      <c r="T322">
        <v>48</v>
      </c>
    </row>
    <row r="323" spans="1:20" x14ac:dyDescent="0.2">
      <c r="A323" t="s">
        <v>523</v>
      </c>
      <c r="B323" t="s">
        <v>20</v>
      </c>
      <c r="C323">
        <v>48</v>
      </c>
      <c r="D323" t="s">
        <v>24</v>
      </c>
      <c r="E323" t="s">
        <v>520</v>
      </c>
      <c r="F323" t="s">
        <v>523</v>
      </c>
      <c r="G323">
        <v>35</v>
      </c>
      <c r="H323">
        <v>3</v>
      </c>
      <c r="I323" t="s">
        <v>29</v>
      </c>
      <c r="J323">
        <v>822.75</v>
      </c>
      <c r="K323" t="s">
        <v>25</v>
      </c>
      <c r="L323">
        <v>116</v>
      </c>
      <c r="T323">
        <v>48</v>
      </c>
    </row>
    <row r="324" spans="1:20" x14ac:dyDescent="0.2">
      <c r="A324" t="s">
        <v>523</v>
      </c>
      <c r="B324" t="s">
        <v>20</v>
      </c>
      <c r="C324">
        <v>48</v>
      </c>
      <c r="D324" t="s">
        <v>24</v>
      </c>
      <c r="E324" t="s">
        <v>520</v>
      </c>
      <c r="F324" t="s">
        <v>523</v>
      </c>
      <c r="G324">
        <v>35</v>
      </c>
      <c r="H324">
        <v>3</v>
      </c>
      <c r="I324" t="s">
        <v>29</v>
      </c>
      <c r="J324">
        <v>381.29</v>
      </c>
      <c r="K324" t="s">
        <v>25</v>
      </c>
      <c r="L324">
        <v>148</v>
      </c>
      <c r="T324">
        <v>48</v>
      </c>
    </row>
    <row r="325" spans="1:20" x14ac:dyDescent="0.2">
      <c r="A325" t="s">
        <v>523</v>
      </c>
      <c r="B325" t="s">
        <v>20</v>
      </c>
      <c r="C325">
        <v>48</v>
      </c>
      <c r="D325" t="s">
        <v>24</v>
      </c>
      <c r="E325" t="s">
        <v>520</v>
      </c>
      <c r="F325" t="s">
        <v>523</v>
      </c>
      <c r="G325">
        <v>35</v>
      </c>
      <c r="H325">
        <v>3</v>
      </c>
      <c r="I325" t="s">
        <v>29</v>
      </c>
      <c r="J325">
        <v>114.28</v>
      </c>
      <c r="K325" t="s">
        <v>25</v>
      </c>
      <c r="L325">
        <v>162</v>
      </c>
      <c r="T325">
        <v>48</v>
      </c>
    </row>
    <row r="326" spans="1:20" x14ac:dyDescent="0.2">
      <c r="A326" t="s">
        <v>523</v>
      </c>
      <c r="B326" t="s">
        <v>20</v>
      </c>
      <c r="C326">
        <v>48</v>
      </c>
      <c r="D326" t="s">
        <v>24</v>
      </c>
      <c r="E326" t="s">
        <v>520</v>
      </c>
      <c r="F326" t="s">
        <v>523</v>
      </c>
      <c r="G326">
        <v>35</v>
      </c>
      <c r="H326">
        <v>3</v>
      </c>
      <c r="I326" t="s">
        <v>29</v>
      </c>
      <c r="J326">
        <v>5.9</v>
      </c>
      <c r="K326" t="s">
        <v>25</v>
      </c>
      <c r="L326">
        <v>213</v>
      </c>
      <c r="T326">
        <v>48</v>
      </c>
    </row>
    <row r="327" spans="1:20" x14ac:dyDescent="0.2">
      <c r="A327" t="s">
        <v>523</v>
      </c>
      <c r="B327" t="s">
        <v>20</v>
      </c>
      <c r="C327">
        <v>48</v>
      </c>
      <c r="D327" t="s">
        <v>24</v>
      </c>
      <c r="E327" t="s">
        <v>520</v>
      </c>
      <c r="F327" t="s">
        <v>523</v>
      </c>
      <c r="G327">
        <v>35</v>
      </c>
      <c r="H327">
        <v>3</v>
      </c>
      <c r="I327" t="s">
        <v>29</v>
      </c>
      <c r="J327">
        <v>252.64</v>
      </c>
      <c r="K327" t="s">
        <v>25</v>
      </c>
      <c r="L327">
        <v>237</v>
      </c>
      <c r="T327">
        <v>48</v>
      </c>
    </row>
    <row r="328" spans="1:20" x14ac:dyDescent="0.2">
      <c r="A328" t="s">
        <v>523</v>
      </c>
      <c r="B328" t="s">
        <v>20</v>
      </c>
      <c r="C328">
        <v>48</v>
      </c>
      <c r="D328" t="s">
        <v>24</v>
      </c>
      <c r="E328" t="s">
        <v>520</v>
      </c>
      <c r="F328" t="s">
        <v>523</v>
      </c>
      <c r="G328">
        <v>35</v>
      </c>
      <c r="H328">
        <v>3</v>
      </c>
      <c r="I328" t="s">
        <v>29</v>
      </c>
      <c r="J328">
        <v>564.14</v>
      </c>
      <c r="K328" t="s">
        <v>25</v>
      </c>
      <c r="L328">
        <v>244</v>
      </c>
      <c r="T328">
        <v>48</v>
      </c>
    </row>
    <row r="329" spans="1:20" x14ac:dyDescent="0.2">
      <c r="A329" t="s">
        <v>523</v>
      </c>
      <c r="B329" t="s">
        <v>20</v>
      </c>
      <c r="C329">
        <v>48</v>
      </c>
      <c r="D329" t="s">
        <v>24</v>
      </c>
      <c r="E329" t="s">
        <v>520</v>
      </c>
      <c r="F329" t="s">
        <v>523</v>
      </c>
      <c r="G329">
        <v>35</v>
      </c>
      <c r="H329">
        <v>3</v>
      </c>
      <c r="I329" t="s">
        <v>29</v>
      </c>
      <c r="J329">
        <v>106.2</v>
      </c>
      <c r="K329" t="s">
        <v>25</v>
      </c>
      <c r="L329">
        <v>278</v>
      </c>
      <c r="T329">
        <v>48</v>
      </c>
    </row>
    <row r="330" spans="1:20" x14ac:dyDescent="0.2">
      <c r="A330" t="s">
        <v>523</v>
      </c>
      <c r="B330" t="s">
        <v>20</v>
      </c>
      <c r="C330">
        <v>48</v>
      </c>
      <c r="D330" t="s">
        <v>24</v>
      </c>
      <c r="E330" t="s">
        <v>520</v>
      </c>
      <c r="F330" t="s">
        <v>523</v>
      </c>
      <c r="G330">
        <v>35</v>
      </c>
      <c r="H330">
        <v>3</v>
      </c>
      <c r="I330" t="s">
        <v>29</v>
      </c>
      <c r="J330">
        <v>5.65</v>
      </c>
      <c r="K330" t="s">
        <v>25</v>
      </c>
      <c r="L330">
        <v>321</v>
      </c>
      <c r="T330">
        <v>48</v>
      </c>
    </row>
    <row r="331" spans="1:20" x14ac:dyDescent="0.2">
      <c r="A331" t="s">
        <v>523</v>
      </c>
      <c r="B331" t="s">
        <v>20</v>
      </c>
      <c r="C331">
        <v>49</v>
      </c>
      <c r="D331" t="s">
        <v>24</v>
      </c>
      <c r="E331" t="s">
        <v>520</v>
      </c>
      <c r="F331" t="s">
        <v>523</v>
      </c>
      <c r="G331">
        <v>35</v>
      </c>
      <c r="H331">
        <v>3</v>
      </c>
      <c r="I331" t="s">
        <v>29</v>
      </c>
      <c r="J331">
        <v>142.63999999999999</v>
      </c>
      <c r="K331" t="s">
        <v>25</v>
      </c>
      <c r="L331">
        <v>59</v>
      </c>
      <c r="T331">
        <v>49</v>
      </c>
    </row>
    <row r="332" spans="1:20" x14ac:dyDescent="0.2">
      <c r="A332" t="s">
        <v>523</v>
      </c>
      <c r="B332" t="s">
        <v>20</v>
      </c>
      <c r="C332">
        <v>50</v>
      </c>
      <c r="D332" t="s">
        <v>24</v>
      </c>
      <c r="E332" t="s">
        <v>520</v>
      </c>
      <c r="F332" t="s">
        <v>523</v>
      </c>
      <c r="G332">
        <v>35</v>
      </c>
      <c r="H332">
        <v>3</v>
      </c>
      <c r="I332" t="s">
        <v>29</v>
      </c>
      <c r="J332">
        <v>474.2</v>
      </c>
      <c r="K332" t="s">
        <v>25</v>
      </c>
      <c r="L332">
        <v>105</v>
      </c>
      <c r="T332">
        <v>50</v>
      </c>
    </row>
    <row r="333" spans="1:20" x14ac:dyDescent="0.2">
      <c r="A333" t="s">
        <v>523</v>
      </c>
      <c r="B333" t="s">
        <v>20</v>
      </c>
      <c r="C333">
        <v>50</v>
      </c>
      <c r="D333" t="s">
        <v>24</v>
      </c>
      <c r="E333" t="s">
        <v>520</v>
      </c>
      <c r="F333" t="s">
        <v>523</v>
      </c>
      <c r="G333">
        <v>35</v>
      </c>
      <c r="H333">
        <v>3</v>
      </c>
      <c r="I333" t="s">
        <v>29</v>
      </c>
      <c r="J333">
        <v>82.57</v>
      </c>
      <c r="K333" t="s">
        <v>25</v>
      </c>
      <c r="L333">
        <v>166</v>
      </c>
      <c r="T333">
        <v>50</v>
      </c>
    </row>
    <row r="334" spans="1:20" x14ac:dyDescent="0.2">
      <c r="A334" t="s">
        <v>523</v>
      </c>
      <c r="B334" t="s">
        <v>20</v>
      </c>
      <c r="C334">
        <v>50</v>
      </c>
      <c r="D334" t="s">
        <v>24</v>
      </c>
      <c r="E334" t="s">
        <v>520</v>
      </c>
      <c r="F334" t="s">
        <v>523</v>
      </c>
      <c r="G334">
        <v>35</v>
      </c>
      <c r="H334">
        <v>3</v>
      </c>
      <c r="I334" t="s">
        <v>29</v>
      </c>
      <c r="J334">
        <v>211.48</v>
      </c>
      <c r="K334" t="s">
        <v>25</v>
      </c>
      <c r="L334">
        <v>185</v>
      </c>
      <c r="T334">
        <v>50</v>
      </c>
    </row>
    <row r="335" spans="1:20" x14ac:dyDescent="0.2">
      <c r="A335" t="s">
        <v>523</v>
      </c>
      <c r="B335" t="s">
        <v>20</v>
      </c>
      <c r="C335">
        <v>50</v>
      </c>
      <c r="D335" t="s">
        <v>24</v>
      </c>
      <c r="E335" t="s">
        <v>520</v>
      </c>
      <c r="F335" t="s">
        <v>523</v>
      </c>
      <c r="G335">
        <v>35</v>
      </c>
      <c r="H335">
        <v>3</v>
      </c>
      <c r="I335" t="s">
        <v>29</v>
      </c>
      <c r="J335">
        <v>558.46</v>
      </c>
      <c r="K335" t="s">
        <v>25</v>
      </c>
      <c r="L335">
        <v>194</v>
      </c>
      <c r="T335">
        <v>50</v>
      </c>
    </row>
    <row r="336" spans="1:20" x14ac:dyDescent="0.2">
      <c r="A336" t="s">
        <v>523</v>
      </c>
      <c r="B336" t="s">
        <v>20</v>
      </c>
      <c r="C336">
        <v>51</v>
      </c>
      <c r="D336" t="s">
        <v>24</v>
      </c>
      <c r="E336" t="s">
        <v>520</v>
      </c>
      <c r="F336" t="s">
        <v>523</v>
      </c>
      <c r="G336">
        <v>35</v>
      </c>
      <c r="H336">
        <v>3</v>
      </c>
      <c r="I336" t="s">
        <v>29</v>
      </c>
      <c r="J336">
        <v>156.65</v>
      </c>
      <c r="K336" t="s">
        <v>25</v>
      </c>
      <c r="L336">
        <v>40</v>
      </c>
      <c r="T336">
        <v>51</v>
      </c>
    </row>
    <row r="337" spans="1:20" x14ac:dyDescent="0.2">
      <c r="A337" t="s">
        <v>523</v>
      </c>
      <c r="B337" t="s">
        <v>20</v>
      </c>
      <c r="C337">
        <v>51</v>
      </c>
      <c r="D337" t="s">
        <v>24</v>
      </c>
      <c r="E337" t="s">
        <v>520</v>
      </c>
      <c r="F337" t="s">
        <v>523</v>
      </c>
      <c r="G337">
        <v>35</v>
      </c>
      <c r="H337">
        <v>3</v>
      </c>
      <c r="I337" t="s">
        <v>29</v>
      </c>
      <c r="J337">
        <v>72.39</v>
      </c>
      <c r="K337" t="s">
        <v>25</v>
      </c>
      <c r="L337">
        <v>239</v>
      </c>
      <c r="T337">
        <v>51</v>
      </c>
    </row>
    <row r="338" spans="1:20" x14ac:dyDescent="0.2">
      <c r="A338" t="s">
        <v>523</v>
      </c>
      <c r="B338" t="s">
        <v>20</v>
      </c>
      <c r="C338">
        <v>51</v>
      </c>
      <c r="D338" t="s">
        <v>24</v>
      </c>
      <c r="E338" t="s">
        <v>520</v>
      </c>
      <c r="F338" t="s">
        <v>523</v>
      </c>
      <c r="G338">
        <v>35</v>
      </c>
      <c r="H338">
        <v>3</v>
      </c>
      <c r="I338" t="s">
        <v>29</v>
      </c>
      <c r="J338">
        <v>396.07</v>
      </c>
      <c r="K338" t="s">
        <v>25</v>
      </c>
      <c r="L338">
        <v>269</v>
      </c>
      <c r="T338">
        <v>51</v>
      </c>
    </row>
    <row r="339" spans="1:20" x14ac:dyDescent="0.2">
      <c r="A339" t="s">
        <v>523</v>
      </c>
      <c r="B339" t="s">
        <v>20</v>
      </c>
      <c r="C339">
        <v>52</v>
      </c>
      <c r="D339" t="s">
        <v>24</v>
      </c>
      <c r="E339" t="s">
        <v>520</v>
      </c>
      <c r="F339" t="s">
        <v>523</v>
      </c>
      <c r="G339">
        <v>35</v>
      </c>
      <c r="H339">
        <v>3</v>
      </c>
      <c r="I339" t="s">
        <v>29</v>
      </c>
      <c r="J339">
        <v>17.09</v>
      </c>
      <c r="K339" t="s">
        <v>25</v>
      </c>
      <c r="L339">
        <v>106</v>
      </c>
      <c r="T339">
        <v>52</v>
      </c>
    </row>
    <row r="340" spans="1:20" x14ac:dyDescent="0.2">
      <c r="H340" s="2" t="s">
        <v>635</v>
      </c>
      <c r="J340" s="2">
        <f>+SUM(J2:J339)/1000</f>
        <v>57.266759999999991</v>
      </c>
      <c r="K340" t="s">
        <v>636</v>
      </c>
    </row>
    <row r="342" spans="1:20" x14ac:dyDescent="0.2">
      <c r="C342" s="2" t="s">
        <v>649</v>
      </c>
      <c r="D342" s="2" t="s">
        <v>665</v>
      </c>
      <c r="E342" s="2" t="s">
        <v>666</v>
      </c>
      <c r="F342" s="16" t="s">
        <v>667</v>
      </c>
      <c r="G342" s="4"/>
      <c r="H342" s="4"/>
      <c r="I342" s="15" t="s">
        <v>661</v>
      </c>
      <c r="J342" s="4"/>
      <c r="K342" s="4"/>
      <c r="L342" s="14" t="s">
        <v>661</v>
      </c>
    </row>
    <row r="343" spans="1:20" x14ac:dyDescent="0.2">
      <c r="C343" s="2">
        <v>1</v>
      </c>
      <c r="D343" s="2">
        <f>+SUMIF($C$2:$C$339,C343,$J$2:$J$340)</f>
        <v>21.009999999999998</v>
      </c>
      <c r="E343" s="2">
        <f>+D343/1000</f>
        <v>2.1009999999999997E-2</v>
      </c>
      <c r="F343" s="2"/>
      <c r="G343" s="4"/>
      <c r="H343" s="4"/>
    </row>
    <row r="344" spans="1:20" x14ac:dyDescent="0.2">
      <c r="C344" s="2">
        <f>1+C343</f>
        <v>2</v>
      </c>
      <c r="D344" s="2">
        <f t="shared" ref="D344:D394" si="0">+SUMIF($C$2:$C$339,C344,$J$2:$J$340)</f>
        <v>239.22</v>
      </c>
      <c r="E344" s="2">
        <f t="shared" ref="E344:E394" si="1">+D344/1000</f>
        <v>0.23921999999999999</v>
      </c>
      <c r="F344" s="2"/>
      <c r="G344" s="4"/>
      <c r="H344" s="4"/>
    </row>
    <row r="345" spans="1:20" x14ac:dyDescent="0.2">
      <c r="C345" s="2">
        <f t="shared" ref="C345:C394" si="2">1+C344</f>
        <v>3</v>
      </c>
      <c r="D345" s="2">
        <f t="shared" si="0"/>
        <v>604.21</v>
      </c>
      <c r="E345" s="2">
        <f t="shared" si="1"/>
        <v>0.60421000000000002</v>
      </c>
      <c r="F345" s="2"/>
      <c r="G345" s="4"/>
      <c r="H345" s="4"/>
    </row>
    <row r="346" spans="1:20" x14ac:dyDescent="0.2">
      <c r="C346" s="2">
        <f t="shared" si="2"/>
        <v>4</v>
      </c>
      <c r="D346" s="2">
        <f t="shared" si="0"/>
        <v>2408.9800000000005</v>
      </c>
      <c r="E346" s="2">
        <f t="shared" si="1"/>
        <v>2.4089800000000006</v>
      </c>
      <c r="F346" s="2"/>
      <c r="G346" s="4"/>
      <c r="H346" s="4"/>
    </row>
    <row r="347" spans="1:20" x14ac:dyDescent="0.2">
      <c r="C347" s="2">
        <f t="shared" si="2"/>
        <v>5</v>
      </c>
      <c r="D347" s="2">
        <f t="shared" si="0"/>
        <v>3553.4599999999996</v>
      </c>
      <c r="E347" s="2">
        <f t="shared" si="1"/>
        <v>3.5534599999999994</v>
      </c>
      <c r="F347" s="2"/>
      <c r="G347" s="4"/>
      <c r="H347" s="4"/>
    </row>
    <row r="348" spans="1:20" x14ac:dyDescent="0.2">
      <c r="C348" s="2">
        <f t="shared" si="2"/>
        <v>6</v>
      </c>
      <c r="D348" s="2">
        <f t="shared" si="0"/>
        <v>1106.1599999999999</v>
      </c>
      <c r="E348" s="2">
        <f t="shared" si="1"/>
        <v>1.1061599999999998</v>
      </c>
      <c r="F348" s="2"/>
      <c r="G348" s="4"/>
      <c r="H348" s="4"/>
    </row>
    <row r="349" spans="1:20" x14ac:dyDescent="0.2">
      <c r="C349" s="2">
        <f t="shared" si="2"/>
        <v>7</v>
      </c>
      <c r="D349" s="2">
        <f t="shared" si="0"/>
        <v>825.69</v>
      </c>
      <c r="E349" s="2">
        <f t="shared" si="1"/>
        <v>0.82569000000000004</v>
      </c>
      <c r="F349" s="2"/>
      <c r="G349" s="4"/>
      <c r="H349" s="4"/>
    </row>
    <row r="350" spans="1:20" x14ac:dyDescent="0.2">
      <c r="C350" s="2">
        <f t="shared" si="2"/>
        <v>8</v>
      </c>
      <c r="D350" s="2">
        <f t="shared" si="0"/>
        <v>1627.2600000000002</v>
      </c>
      <c r="E350" s="2">
        <f t="shared" si="1"/>
        <v>1.6272600000000002</v>
      </c>
      <c r="F350" s="2"/>
      <c r="G350" s="4"/>
      <c r="H350" s="4"/>
    </row>
    <row r="351" spans="1:20" x14ac:dyDescent="0.2">
      <c r="C351" s="2">
        <f t="shared" si="2"/>
        <v>9</v>
      </c>
      <c r="D351" s="2">
        <f t="shared" si="0"/>
        <v>821.95999999999981</v>
      </c>
      <c r="E351" s="2">
        <f t="shared" si="1"/>
        <v>0.8219599999999998</v>
      </c>
      <c r="F351" s="2"/>
      <c r="G351" s="4"/>
      <c r="H351" s="4"/>
    </row>
    <row r="352" spans="1:20" x14ac:dyDescent="0.2">
      <c r="C352" s="2">
        <f t="shared" si="2"/>
        <v>10</v>
      </c>
      <c r="D352" s="2">
        <f t="shared" si="0"/>
        <v>3397.6499999999996</v>
      </c>
      <c r="E352" s="2">
        <f t="shared" si="1"/>
        <v>3.3976499999999996</v>
      </c>
      <c r="F352" s="2"/>
      <c r="G352" s="4"/>
      <c r="H352" s="4"/>
    </row>
    <row r="353" spans="3:8" x14ac:dyDescent="0.2">
      <c r="C353" s="2">
        <f t="shared" si="2"/>
        <v>11</v>
      </c>
      <c r="D353" s="2">
        <f t="shared" si="0"/>
        <v>278.48</v>
      </c>
      <c r="E353" s="2">
        <f t="shared" si="1"/>
        <v>0.27848000000000001</v>
      </c>
      <c r="F353" s="2"/>
      <c r="G353" s="4"/>
      <c r="H353" s="4"/>
    </row>
    <row r="354" spans="3:8" x14ac:dyDescent="0.2">
      <c r="C354" s="2">
        <f t="shared" si="2"/>
        <v>12</v>
      </c>
      <c r="D354" s="2">
        <f t="shared" si="0"/>
        <v>624.6099999999999</v>
      </c>
      <c r="E354" s="2">
        <f t="shared" si="1"/>
        <v>0.62460999999999989</v>
      </c>
      <c r="F354" s="2"/>
      <c r="G354" s="4"/>
      <c r="H354" s="4"/>
    </row>
    <row r="355" spans="3:8" x14ac:dyDescent="0.2">
      <c r="C355" s="2">
        <f t="shared" si="2"/>
        <v>13</v>
      </c>
      <c r="D355" s="2">
        <f t="shared" si="0"/>
        <v>1480.92</v>
      </c>
      <c r="E355" s="2">
        <f t="shared" si="1"/>
        <v>1.48092</v>
      </c>
      <c r="F355" s="2"/>
      <c r="G355" s="4"/>
      <c r="H355" s="4"/>
    </row>
    <row r="356" spans="3:8" x14ac:dyDescent="0.2">
      <c r="C356" s="2">
        <f t="shared" si="2"/>
        <v>14</v>
      </c>
      <c r="D356" s="2">
        <f t="shared" si="0"/>
        <v>1319.9199999999998</v>
      </c>
      <c r="E356" s="2">
        <f t="shared" si="1"/>
        <v>1.3199199999999998</v>
      </c>
      <c r="F356" s="2"/>
      <c r="G356" s="4"/>
      <c r="H356" s="4"/>
    </row>
    <row r="357" spans="3:8" x14ac:dyDescent="0.2">
      <c r="C357" s="2">
        <f t="shared" si="2"/>
        <v>15</v>
      </c>
      <c r="D357" s="2">
        <f t="shared" si="0"/>
        <v>1503.56</v>
      </c>
      <c r="E357" s="2">
        <f t="shared" si="1"/>
        <v>1.50356</v>
      </c>
      <c r="F357" s="2"/>
      <c r="G357" s="4"/>
      <c r="H357" s="4"/>
    </row>
    <row r="358" spans="3:8" x14ac:dyDescent="0.2">
      <c r="C358" s="2">
        <f t="shared" si="2"/>
        <v>16</v>
      </c>
      <c r="D358" s="2">
        <f t="shared" si="0"/>
        <v>711.63000000000011</v>
      </c>
      <c r="E358" s="2">
        <f t="shared" si="1"/>
        <v>0.7116300000000001</v>
      </c>
      <c r="F358" s="2"/>
      <c r="G358" s="4"/>
      <c r="H358" s="4"/>
    </row>
    <row r="359" spans="3:8" x14ac:dyDescent="0.2">
      <c r="C359" s="2">
        <f t="shared" si="2"/>
        <v>17</v>
      </c>
      <c r="D359" s="2">
        <f t="shared" si="0"/>
        <v>9754.3199999999979</v>
      </c>
      <c r="E359" s="2">
        <f t="shared" si="1"/>
        <v>9.7543199999999981</v>
      </c>
      <c r="F359" s="2"/>
      <c r="G359" s="4"/>
      <c r="H359" s="4"/>
    </row>
    <row r="360" spans="3:8" x14ac:dyDescent="0.2">
      <c r="C360" s="2">
        <f t="shared" si="2"/>
        <v>18</v>
      </c>
      <c r="D360" s="2">
        <f t="shared" si="0"/>
        <v>888.47</v>
      </c>
      <c r="E360" s="2">
        <f t="shared" si="1"/>
        <v>0.88846999999999998</v>
      </c>
      <c r="F360" s="2"/>
      <c r="G360" s="4"/>
      <c r="H360" s="4"/>
    </row>
    <row r="361" spans="3:8" x14ac:dyDescent="0.2">
      <c r="C361" s="2">
        <f t="shared" si="2"/>
        <v>19</v>
      </c>
      <c r="D361" s="2">
        <f t="shared" si="0"/>
        <v>2350.4000000000005</v>
      </c>
      <c r="E361" s="2">
        <f t="shared" si="1"/>
        <v>2.3504000000000005</v>
      </c>
      <c r="F361" s="2"/>
      <c r="G361" s="4"/>
      <c r="H361" s="4"/>
    </row>
    <row r="362" spans="3:8" x14ac:dyDescent="0.2">
      <c r="C362" s="2">
        <f t="shared" si="2"/>
        <v>20</v>
      </c>
      <c r="D362" s="2">
        <f t="shared" si="0"/>
        <v>2345.96</v>
      </c>
      <c r="E362" s="2">
        <f t="shared" si="1"/>
        <v>2.3459599999999998</v>
      </c>
      <c r="F362" s="2"/>
      <c r="G362" s="4"/>
      <c r="H362" s="4"/>
    </row>
    <row r="363" spans="3:8" x14ac:dyDescent="0.2">
      <c r="C363" s="2">
        <f t="shared" si="2"/>
        <v>21</v>
      </c>
      <c r="D363" s="2">
        <f t="shared" si="0"/>
        <v>2738.68</v>
      </c>
      <c r="E363" s="2">
        <f t="shared" si="1"/>
        <v>2.73868</v>
      </c>
      <c r="F363" s="2"/>
      <c r="G363" s="4"/>
      <c r="H363" s="4"/>
    </row>
    <row r="364" spans="3:8" x14ac:dyDescent="0.2">
      <c r="C364" s="2">
        <f t="shared" si="2"/>
        <v>22</v>
      </c>
      <c r="D364" s="2">
        <f t="shared" si="0"/>
        <v>1333.8200000000002</v>
      </c>
      <c r="E364" s="2">
        <f t="shared" si="1"/>
        <v>1.3338200000000002</v>
      </c>
      <c r="F364" s="2"/>
      <c r="G364" s="4"/>
      <c r="H364" s="4"/>
    </row>
    <row r="365" spans="3:8" x14ac:dyDescent="0.2">
      <c r="C365" s="2">
        <f t="shared" si="2"/>
        <v>23</v>
      </c>
      <c r="D365" s="2">
        <f t="shared" si="0"/>
        <v>193.06</v>
      </c>
      <c r="E365" s="2">
        <f t="shared" si="1"/>
        <v>0.19306000000000001</v>
      </c>
      <c r="F365" s="2"/>
      <c r="G365" s="4"/>
      <c r="H365" s="4"/>
    </row>
    <row r="366" spans="3:8" x14ac:dyDescent="0.2">
      <c r="C366" s="2">
        <f t="shared" si="2"/>
        <v>24</v>
      </c>
      <c r="D366" s="2">
        <f t="shared" si="0"/>
        <v>518.4</v>
      </c>
      <c r="E366" s="2">
        <f t="shared" si="1"/>
        <v>0.51839999999999997</v>
      </c>
      <c r="F366" s="2"/>
      <c r="G366" s="4"/>
      <c r="H366" s="4"/>
    </row>
    <row r="367" spans="3:8" x14ac:dyDescent="0.2">
      <c r="C367" s="2">
        <f t="shared" si="2"/>
        <v>25</v>
      </c>
      <c r="D367" s="2">
        <f t="shared" si="0"/>
        <v>390.45</v>
      </c>
      <c r="E367" s="2">
        <f t="shared" si="1"/>
        <v>0.39044999999999996</v>
      </c>
      <c r="F367" s="2"/>
      <c r="G367" s="4"/>
      <c r="H367" s="4"/>
    </row>
    <row r="368" spans="3:8" x14ac:dyDescent="0.2">
      <c r="C368" s="2">
        <f t="shared" si="2"/>
        <v>26</v>
      </c>
      <c r="D368" s="2">
        <f t="shared" si="0"/>
        <v>497.13</v>
      </c>
      <c r="E368" s="2">
        <f t="shared" si="1"/>
        <v>0.49713000000000002</v>
      </c>
      <c r="F368" s="2"/>
      <c r="G368" s="4"/>
      <c r="H368" s="4"/>
    </row>
    <row r="369" spans="3:8" x14ac:dyDescent="0.2">
      <c r="C369" s="2">
        <f t="shared" si="2"/>
        <v>27</v>
      </c>
      <c r="D369" s="2">
        <f t="shared" si="0"/>
        <v>176.36</v>
      </c>
      <c r="E369" s="2">
        <f t="shared" si="1"/>
        <v>0.17636000000000002</v>
      </c>
      <c r="F369" s="2"/>
      <c r="G369" s="4"/>
      <c r="H369" s="4"/>
    </row>
    <row r="370" spans="3:8" x14ac:dyDescent="0.2">
      <c r="C370" s="2">
        <f t="shared" si="2"/>
        <v>28</v>
      </c>
      <c r="D370" s="2">
        <f t="shared" si="0"/>
        <v>324.79000000000002</v>
      </c>
      <c r="E370" s="2">
        <f t="shared" si="1"/>
        <v>0.32479000000000002</v>
      </c>
      <c r="F370" s="2"/>
      <c r="G370" s="4"/>
      <c r="H370" s="4"/>
    </row>
    <row r="371" spans="3:8" x14ac:dyDescent="0.2">
      <c r="C371" s="2">
        <f t="shared" si="2"/>
        <v>29</v>
      </c>
      <c r="D371" s="2">
        <f t="shared" si="0"/>
        <v>1602.34</v>
      </c>
      <c r="E371" s="2">
        <f t="shared" si="1"/>
        <v>1.6023399999999999</v>
      </c>
      <c r="F371" s="2"/>
      <c r="G371" s="4"/>
      <c r="H371" s="4"/>
    </row>
    <row r="372" spans="3:8" x14ac:dyDescent="0.2">
      <c r="C372" s="2">
        <f t="shared" si="2"/>
        <v>30</v>
      </c>
      <c r="D372" s="2">
        <f t="shared" si="0"/>
        <v>174.72</v>
      </c>
      <c r="E372" s="2">
        <f t="shared" si="1"/>
        <v>0.17471999999999999</v>
      </c>
      <c r="F372" s="2"/>
      <c r="G372" s="4"/>
      <c r="H372" s="4"/>
    </row>
    <row r="373" spans="3:8" x14ac:dyDescent="0.2">
      <c r="C373" s="2">
        <f t="shared" si="2"/>
        <v>31</v>
      </c>
      <c r="D373" s="2">
        <f t="shared" si="0"/>
        <v>1421.38</v>
      </c>
      <c r="E373" s="2">
        <f t="shared" si="1"/>
        <v>1.4213800000000001</v>
      </c>
      <c r="F373" s="2"/>
      <c r="G373" s="4"/>
      <c r="H373" s="4"/>
    </row>
    <row r="374" spans="3:8" x14ac:dyDescent="0.2">
      <c r="C374" s="2">
        <f t="shared" si="2"/>
        <v>32</v>
      </c>
      <c r="D374" s="2">
        <f t="shared" si="0"/>
        <v>52.54</v>
      </c>
      <c r="E374" s="2">
        <f t="shared" si="1"/>
        <v>5.2539999999999996E-2</v>
      </c>
      <c r="F374" s="2"/>
      <c r="G374" s="4"/>
      <c r="H374" s="4"/>
    </row>
    <row r="375" spans="3:8" x14ac:dyDescent="0.2">
      <c r="C375" s="2">
        <f t="shared" si="2"/>
        <v>33</v>
      </c>
      <c r="D375" s="2">
        <f t="shared" si="0"/>
        <v>11.54</v>
      </c>
      <c r="E375" s="2">
        <f t="shared" si="1"/>
        <v>1.154E-2</v>
      </c>
      <c r="F375" s="2"/>
      <c r="G375" s="4"/>
      <c r="H375" s="4"/>
    </row>
    <row r="376" spans="3:8" x14ac:dyDescent="0.2">
      <c r="C376" s="2">
        <f t="shared" si="2"/>
        <v>34</v>
      </c>
      <c r="D376" s="2">
        <f t="shared" si="0"/>
        <v>458.36</v>
      </c>
      <c r="E376" s="2">
        <f t="shared" si="1"/>
        <v>0.45835999999999999</v>
      </c>
      <c r="F376" s="2"/>
      <c r="G376" s="4"/>
      <c r="H376" s="4"/>
    </row>
    <row r="377" spans="3:8" x14ac:dyDescent="0.2">
      <c r="C377" s="2">
        <f t="shared" si="2"/>
        <v>35</v>
      </c>
      <c r="D377" s="2">
        <f t="shared" si="0"/>
        <v>29</v>
      </c>
      <c r="E377" s="2">
        <f t="shared" si="1"/>
        <v>2.9000000000000001E-2</v>
      </c>
      <c r="F377" s="2"/>
      <c r="G377" s="4"/>
      <c r="H377" s="4"/>
    </row>
    <row r="378" spans="3:8" x14ac:dyDescent="0.2">
      <c r="C378" s="2">
        <f t="shared" si="2"/>
        <v>36</v>
      </c>
      <c r="D378" s="2">
        <f t="shared" si="0"/>
        <v>18.41</v>
      </c>
      <c r="E378" s="2">
        <f t="shared" si="1"/>
        <v>1.8409999999999999E-2</v>
      </c>
      <c r="F378" s="2"/>
      <c r="G378" s="4"/>
      <c r="H378" s="4"/>
    </row>
    <row r="379" spans="3:8" x14ac:dyDescent="0.2">
      <c r="C379" s="2">
        <f t="shared" si="2"/>
        <v>37</v>
      </c>
      <c r="D379" s="2">
        <f t="shared" si="0"/>
        <v>1037.94</v>
      </c>
      <c r="E379" s="2">
        <f t="shared" si="1"/>
        <v>1.0379400000000001</v>
      </c>
      <c r="F379" s="2"/>
      <c r="G379" s="4"/>
      <c r="H379" s="4"/>
    </row>
    <row r="380" spans="3:8" x14ac:dyDescent="0.2">
      <c r="C380" s="2">
        <f t="shared" si="2"/>
        <v>38</v>
      </c>
      <c r="D380" s="2">
        <f t="shared" si="0"/>
        <v>2143.4400000000005</v>
      </c>
      <c r="E380" s="2">
        <f t="shared" si="1"/>
        <v>2.1434400000000005</v>
      </c>
      <c r="F380" s="2"/>
      <c r="G380" s="4"/>
      <c r="H380" s="4"/>
    </row>
    <row r="381" spans="3:8" x14ac:dyDescent="0.2">
      <c r="C381" s="2">
        <f t="shared" si="2"/>
        <v>39</v>
      </c>
      <c r="D381" s="2">
        <f t="shared" si="0"/>
        <v>657.69</v>
      </c>
      <c r="E381" s="2">
        <f t="shared" si="1"/>
        <v>0.65769000000000011</v>
      </c>
      <c r="F381" s="2"/>
      <c r="G381" s="4"/>
      <c r="H381" s="4"/>
    </row>
    <row r="382" spans="3:8" x14ac:dyDescent="0.2">
      <c r="C382" s="2">
        <f t="shared" si="2"/>
        <v>40</v>
      </c>
      <c r="D382" s="2">
        <f t="shared" si="0"/>
        <v>16.13</v>
      </c>
      <c r="E382" s="2">
        <f t="shared" si="1"/>
        <v>1.6129999999999999E-2</v>
      </c>
      <c r="F382" s="2"/>
      <c r="G382" s="4"/>
      <c r="H382" s="4"/>
    </row>
    <row r="383" spans="3:8" x14ac:dyDescent="0.2">
      <c r="C383" s="2">
        <f t="shared" si="2"/>
        <v>41</v>
      </c>
      <c r="D383" s="2">
        <f t="shared" si="0"/>
        <v>396.19</v>
      </c>
      <c r="E383" s="2">
        <f t="shared" si="1"/>
        <v>0.39618999999999999</v>
      </c>
      <c r="F383" s="2"/>
      <c r="G383" s="4"/>
      <c r="H383" s="4"/>
    </row>
    <row r="384" spans="3:8" x14ac:dyDescent="0.2">
      <c r="C384" s="2">
        <f t="shared" si="2"/>
        <v>42</v>
      </c>
      <c r="D384" s="2">
        <f t="shared" si="0"/>
        <v>15.85</v>
      </c>
      <c r="E384" s="2">
        <f t="shared" si="1"/>
        <v>1.585E-2</v>
      </c>
      <c r="F384" s="2"/>
      <c r="G384" s="4"/>
      <c r="H384" s="4"/>
    </row>
    <row r="385" spans="3:8" x14ac:dyDescent="0.2">
      <c r="C385" s="2">
        <f t="shared" si="2"/>
        <v>43</v>
      </c>
      <c r="D385" s="2">
        <f t="shared" si="0"/>
        <v>9.76</v>
      </c>
      <c r="E385" s="2">
        <f t="shared" si="1"/>
        <v>9.7599999999999996E-3</v>
      </c>
      <c r="F385" s="2"/>
      <c r="G385" s="4"/>
      <c r="H385" s="4"/>
    </row>
    <row r="386" spans="3:8" x14ac:dyDescent="0.2">
      <c r="C386" s="2">
        <f t="shared" si="2"/>
        <v>44</v>
      </c>
      <c r="D386" s="2">
        <f t="shared" si="0"/>
        <v>1009.4200000000001</v>
      </c>
      <c r="E386" s="2">
        <f t="shared" si="1"/>
        <v>1.00942</v>
      </c>
      <c r="F386" s="2"/>
      <c r="G386" s="4"/>
      <c r="H386" s="4"/>
    </row>
    <row r="387" spans="3:8" x14ac:dyDescent="0.2">
      <c r="C387" s="2">
        <f t="shared" si="2"/>
        <v>45</v>
      </c>
      <c r="D387" s="2">
        <f t="shared" si="0"/>
        <v>355.11</v>
      </c>
      <c r="E387" s="2">
        <f t="shared" si="1"/>
        <v>0.35511000000000004</v>
      </c>
      <c r="F387" s="2"/>
      <c r="G387" s="4"/>
      <c r="H387" s="4"/>
    </row>
    <row r="388" spans="3:8" x14ac:dyDescent="0.2">
      <c r="C388" s="2">
        <f t="shared" si="2"/>
        <v>46</v>
      </c>
      <c r="D388" s="2">
        <f t="shared" si="0"/>
        <v>29.89</v>
      </c>
      <c r="E388" s="2">
        <f t="shared" si="1"/>
        <v>2.989E-2</v>
      </c>
      <c r="F388" s="2"/>
      <c r="G388" s="4"/>
      <c r="H388" s="4"/>
    </row>
    <row r="389" spans="3:8" x14ac:dyDescent="0.2">
      <c r="C389" s="2">
        <f t="shared" si="2"/>
        <v>47</v>
      </c>
      <c r="D389" s="2">
        <f t="shared" si="0"/>
        <v>15.06</v>
      </c>
      <c r="E389" s="2">
        <f t="shared" si="1"/>
        <v>1.506E-2</v>
      </c>
      <c r="F389" s="2"/>
      <c r="G389" s="4"/>
      <c r="H389" s="4"/>
    </row>
    <row r="390" spans="3:8" x14ac:dyDescent="0.2">
      <c r="C390" s="2">
        <f t="shared" si="2"/>
        <v>48</v>
      </c>
      <c r="D390" s="2">
        <f t="shared" si="0"/>
        <v>3661.9</v>
      </c>
      <c r="E390" s="2">
        <f t="shared" si="1"/>
        <v>3.6619000000000002</v>
      </c>
      <c r="F390" s="2"/>
      <c r="G390" s="4"/>
      <c r="H390" s="4"/>
    </row>
    <row r="391" spans="3:8" x14ac:dyDescent="0.2">
      <c r="C391" s="2">
        <f t="shared" si="2"/>
        <v>49</v>
      </c>
      <c r="D391" s="2">
        <f t="shared" si="0"/>
        <v>142.63999999999999</v>
      </c>
      <c r="E391" s="2">
        <f t="shared" si="1"/>
        <v>0.14263999999999999</v>
      </c>
      <c r="F391" s="2"/>
      <c r="G391" s="4"/>
      <c r="H391" s="4"/>
    </row>
    <row r="392" spans="3:8" x14ac:dyDescent="0.2">
      <c r="C392" s="2">
        <f t="shared" si="2"/>
        <v>50</v>
      </c>
      <c r="D392" s="2">
        <f t="shared" si="0"/>
        <v>1326.71</v>
      </c>
      <c r="E392" s="2">
        <f t="shared" si="1"/>
        <v>1.3267100000000001</v>
      </c>
      <c r="F392" s="2"/>
      <c r="G392" s="4"/>
      <c r="H392" s="4"/>
    </row>
    <row r="393" spans="3:8" x14ac:dyDescent="0.2">
      <c r="C393" s="2">
        <f t="shared" si="2"/>
        <v>51</v>
      </c>
      <c r="D393" s="2">
        <f t="shared" si="0"/>
        <v>625.11</v>
      </c>
      <c r="E393" s="2">
        <f t="shared" si="1"/>
        <v>0.62511000000000005</v>
      </c>
      <c r="F393" s="2"/>
      <c r="G393" s="4"/>
      <c r="H393" s="4"/>
    </row>
    <row r="394" spans="3:8" x14ac:dyDescent="0.2">
      <c r="C394" s="2">
        <f t="shared" si="2"/>
        <v>52</v>
      </c>
      <c r="D394" s="2">
        <f t="shared" si="0"/>
        <v>17.09</v>
      </c>
      <c r="E394" s="2">
        <f t="shared" si="1"/>
        <v>1.7090000000000001E-2</v>
      </c>
      <c r="F394" s="2"/>
      <c r="G394" s="4"/>
      <c r="H394" s="4"/>
    </row>
    <row r="395" spans="3:8" x14ac:dyDescent="0.2">
      <c r="C395" s="2" t="s">
        <v>647</v>
      </c>
      <c r="D395" s="2">
        <f>+SUM(D343:D394)</f>
        <v>57264.78</v>
      </c>
      <c r="E395" s="2">
        <f>+D395/1000</f>
        <v>57.264780000000002</v>
      </c>
      <c r="F395"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topLeftCell="B94" workbookViewId="0">
      <selection activeCell="I95" sqref="I95"/>
    </sheetView>
  </sheetViews>
  <sheetFormatPr baseColWidth="10" defaultRowHeight="12.75" x14ac:dyDescent="0.2"/>
  <cols>
    <col min="1" max="1" width="0" hidden="1" customWidth="1"/>
    <col min="2" max="3" width="15"/>
    <col min="4" max="4" width="20.7109375" bestFit="1" customWidth="1"/>
    <col min="5" max="6" width="15"/>
    <col min="7" max="7" width="8" bestFit="1" customWidth="1"/>
    <col min="8" max="8" width="13.85546875" customWidth="1"/>
    <col min="9" max="9" width="15"/>
    <col min="10" max="10" width="18.42578125" bestFit="1" customWidth="1"/>
    <col min="11" max="1024" width="15"/>
  </cols>
  <sheetData>
    <row r="1" spans="1:11" x14ac:dyDescent="0.2">
      <c r="A1" t="s">
        <v>0</v>
      </c>
      <c r="B1" t="s">
        <v>1</v>
      </c>
      <c r="C1" t="s">
        <v>12</v>
      </c>
      <c r="D1" t="s">
        <v>537</v>
      </c>
      <c r="E1" t="s">
        <v>538</v>
      </c>
      <c r="F1" t="s">
        <v>539</v>
      </c>
      <c r="G1" t="s">
        <v>540</v>
      </c>
      <c r="H1" t="s">
        <v>2</v>
      </c>
      <c r="I1" t="s">
        <v>541</v>
      </c>
      <c r="J1" t="s">
        <v>542</v>
      </c>
    </row>
    <row r="2" spans="1:11" x14ac:dyDescent="0.2">
      <c r="A2" t="s">
        <v>19</v>
      </c>
      <c r="B2" t="s">
        <v>20</v>
      </c>
      <c r="C2" t="s">
        <v>519</v>
      </c>
      <c r="D2" t="s">
        <v>543</v>
      </c>
      <c r="E2" t="s">
        <v>544</v>
      </c>
      <c r="F2" t="s">
        <v>20</v>
      </c>
      <c r="G2" t="s">
        <v>563</v>
      </c>
      <c r="H2" t="s">
        <v>522</v>
      </c>
      <c r="I2" t="s">
        <v>20</v>
      </c>
      <c r="J2" s="1">
        <v>1</v>
      </c>
      <c r="K2">
        <v>1</v>
      </c>
    </row>
    <row r="3" spans="1:11" x14ac:dyDescent="0.2">
      <c r="A3" t="s">
        <v>19</v>
      </c>
      <c r="B3" t="s">
        <v>20</v>
      </c>
      <c r="C3" t="s">
        <v>24</v>
      </c>
      <c r="D3" t="s">
        <v>543</v>
      </c>
      <c r="E3" t="s">
        <v>544</v>
      </c>
      <c r="F3" t="s">
        <v>20</v>
      </c>
      <c r="G3" t="s">
        <v>549</v>
      </c>
      <c r="H3" t="s">
        <v>521</v>
      </c>
      <c r="I3" t="s">
        <v>608</v>
      </c>
      <c r="J3" s="1">
        <v>2</v>
      </c>
      <c r="K3" s="1">
        <f>1+K2</f>
        <v>2</v>
      </c>
    </row>
    <row r="4" spans="1:11" x14ac:dyDescent="0.2">
      <c r="A4" t="s">
        <v>19</v>
      </c>
      <c r="B4" t="s">
        <v>20</v>
      </c>
      <c r="C4" t="s">
        <v>24</v>
      </c>
      <c r="D4" t="s">
        <v>543</v>
      </c>
      <c r="E4" t="s">
        <v>544</v>
      </c>
      <c r="F4" t="s">
        <v>20</v>
      </c>
      <c r="G4" t="s">
        <v>549</v>
      </c>
      <c r="H4" t="s">
        <v>547</v>
      </c>
      <c r="I4" t="s">
        <v>593</v>
      </c>
      <c r="J4" s="1">
        <v>3</v>
      </c>
      <c r="K4" s="1">
        <f t="shared" ref="K4:K53" si="0">1+K3</f>
        <v>3</v>
      </c>
    </row>
    <row r="5" spans="1:11" x14ac:dyDescent="0.2">
      <c r="A5" t="s">
        <v>19</v>
      </c>
      <c r="B5" t="s">
        <v>20</v>
      </c>
      <c r="C5" t="s">
        <v>24</v>
      </c>
      <c r="D5" t="s">
        <v>543</v>
      </c>
      <c r="E5" t="s">
        <v>544</v>
      </c>
      <c r="F5" t="s">
        <v>20</v>
      </c>
      <c r="G5" t="s">
        <v>549</v>
      </c>
      <c r="H5" t="s">
        <v>561</v>
      </c>
      <c r="I5" t="s">
        <v>562</v>
      </c>
      <c r="J5" s="1">
        <v>4</v>
      </c>
      <c r="K5" s="1">
        <f t="shared" si="0"/>
        <v>4</v>
      </c>
    </row>
    <row r="6" spans="1:11" x14ac:dyDescent="0.2">
      <c r="A6" t="s">
        <v>19</v>
      </c>
      <c r="B6" t="s">
        <v>20</v>
      </c>
      <c r="C6" t="s">
        <v>24</v>
      </c>
      <c r="D6" t="s">
        <v>543</v>
      </c>
      <c r="E6" t="s">
        <v>544</v>
      </c>
      <c r="F6" t="s">
        <v>20</v>
      </c>
      <c r="G6" t="s">
        <v>549</v>
      </c>
      <c r="H6" t="s">
        <v>597</v>
      </c>
      <c r="I6" t="s">
        <v>598</v>
      </c>
      <c r="J6" s="1">
        <v>5</v>
      </c>
      <c r="K6" s="1">
        <f t="shared" si="0"/>
        <v>5</v>
      </c>
    </row>
    <row r="7" spans="1:11" x14ac:dyDescent="0.2">
      <c r="A7" t="s">
        <v>19</v>
      </c>
      <c r="B7" t="s">
        <v>20</v>
      </c>
      <c r="C7" t="s">
        <v>24</v>
      </c>
      <c r="D7" t="s">
        <v>543</v>
      </c>
      <c r="E7" t="s">
        <v>544</v>
      </c>
      <c r="F7" t="s">
        <v>20</v>
      </c>
      <c r="G7" t="s">
        <v>549</v>
      </c>
      <c r="H7" t="s">
        <v>612</v>
      </c>
      <c r="I7" t="s">
        <v>613</v>
      </c>
      <c r="J7" s="1">
        <v>6</v>
      </c>
      <c r="K7" s="1">
        <f t="shared" si="0"/>
        <v>6</v>
      </c>
    </row>
    <row r="8" spans="1:11" x14ac:dyDescent="0.2">
      <c r="A8" t="s">
        <v>19</v>
      </c>
      <c r="B8" t="s">
        <v>20</v>
      </c>
      <c r="C8" t="s">
        <v>24</v>
      </c>
      <c r="D8" t="s">
        <v>543</v>
      </c>
      <c r="E8" t="s">
        <v>544</v>
      </c>
      <c r="F8" t="s">
        <v>20</v>
      </c>
      <c r="G8" t="s">
        <v>549</v>
      </c>
      <c r="H8" t="s">
        <v>29</v>
      </c>
      <c r="I8" t="s">
        <v>584</v>
      </c>
      <c r="J8" s="1">
        <v>7</v>
      </c>
      <c r="K8" s="1">
        <f t="shared" si="0"/>
        <v>7</v>
      </c>
    </row>
    <row r="9" spans="1:11" x14ac:dyDescent="0.2">
      <c r="A9" t="s">
        <v>19</v>
      </c>
      <c r="B9" t="s">
        <v>20</v>
      </c>
      <c r="C9" t="s">
        <v>24</v>
      </c>
      <c r="D9" t="s">
        <v>543</v>
      </c>
      <c r="E9" t="s">
        <v>544</v>
      </c>
      <c r="F9" t="s">
        <v>20</v>
      </c>
      <c r="G9" t="s">
        <v>549</v>
      </c>
      <c r="H9" t="s">
        <v>110</v>
      </c>
      <c r="I9" t="s">
        <v>589</v>
      </c>
      <c r="J9" s="1">
        <v>8</v>
      </c>
      <c r="K9" s="1">
        <f t="shared" si="0"/>
        <v>8</v>
      </c>
    </row>
    <row r="10" spans="1:11" x14ac:dyDescent="0.2">
      <c r="A10" t="s">
        <v>19</v>
      </c>
      <c r="B10" t="s">
        <v>20</v>
      </c>
      <c r="C10" t="s">
        <v>24</v>
      </c>
      <c r="D10" t="s">
        <v>543</v>
      </c>
      <c r="E10" t="s">
        <v>544</v>
      </c>
      <c r="F10" t="s">
        <v>20</v>
      </c>
      <c r="G10" t="s">
        <v>549</v>
      </c>
      <c r="H10" t="s">
        <v>601</v>
      </c>
      <c r="I10" t="s">
        <v>602</v>
      </c>
      <c r="J10" s="1">
        <v>9</v>
      </c>
      <c r="K10" s="1">
        <f t="shared" si="0"/>
        <v>9</v>
      </c>
    </row>
    <row r="11" spans="1:11" x14ac:dyDescent="0.2">
      <c r="A11" t="s">
        <v>19</v>
      </c>
      <c r="B11" t="s">
        <v>20</v>
      </c>
      <c r="C11" t="s">
        <v>24</v>
      </c>
      <c r="D11" t="s">
        <v>543</v>
      </c>
      <c r="E11" t="s">
        <v>544</v>
      </c>
      <c r="F11" t="s">
        <v>20</v>
      </c>
      <c r="G11" t="s">
        <v>549</v>
      </c>
      <c r="H11" t="s">
        <v>547</v>
      </c>
      <c r="I11" t="s">
        <v>622</v>
      </c>
      <c r="J11" s="1">
        <v>10</v>
      </c>
      <c r="K11" s="1">
        <f t="shared" si="0"/>
        <v>10</v>
      </c>
    </row>
    <row r="12" spans="1:11" x14ac:dyDescent="0.2">
      <c r="A12" t="s">
        <v>19</v>
      </c>
      <c r="B12" s="11" t="s">
        <v>20</v>
      </c>
      <c r="C12" s="11" t="s">
        <v>24</v>
      </c>
      <c r="D12" s="11" t="s">
        <v>543</v>
      </c>
      <c r="E12" s="11" t="s">
        <v>544</v>
      </c>
      <c r="F12" s="11" t="s">
        <v>20</v>
      </c>
      <c r="G12" s="11" t="s">
        <v>624</v>
      </c>
      <c r="H12" s="11" t="s">
        <v>49</v>
      </c>
      <c r="I12" s="11" t="s">
        <v>567</v>
      </c>
      <c r="J12" s="19">
        <v>11</v>
      </c>
      <c r="K12" s="1">
        <f t="shared" si="0"/>
        <v>11</v>
      </c>
    </row>
    <row r="13" spans="1:11" x14ac:dyDescent="0.2">
      <c r="A13" t="s">
        <v>19</v>
      </c>
      <c r="B13" t="s">
        <v>20</v>
      </c>
      <c r="C13" t="s">
        <v>24</v>
      </c>
      <c r="D13" t="s">
        <v>543</v>
      </c>
      <c r="E13" t="s">
        <v>544</v>
      </c>
      <c r="F13" t="s">
        <v>20</v>
      </c>
      <c r="G13" t="s">
        <v>549</v>
      </c>
      <c r="H13" t="s">
        <v>552</v>
      </c>
      <c r="I13" t="s">
        <v>631</v>
      </c>
      <c r="J13" s="1">
        <v>12</v>
      </c>
      <c r="K13" s="1">
        <f t="shared" si="0"/>
        <v>12</v>
      </c>
    </row>
    <row r="14" spans="1:11" x14ac:dyDescent="0.2">
      <c r="A14" t="s">
        <v>19</v>
      </c>
      <c r="B14" t="s">
        <v>20</v>
      </c>
      <c r="C14" t="s">
        <v>24</v>
      </c>
      <c r="D14" t="s">
        <v>543</v>
      </c>
      <c r="E14" t="s">
        <v>544</v>
      </c>
      <c r="F14" t="s">
        <v>20</v>
      </c>
      <c r="G14" t="s">
        <v>549</v>
      </c>
      <c r="H14" t="s">
        <v>552</v>
      </c>
      <c r="I14" t="s">
        <v>553</v>
      </c>
      <c r="J14" s="1">
        <v>13</v>
      </c>
      <c r="K14" s="1">
        <f t="shared" si="0"/>
        <v>13</v>
      </c>
    </row>
    <row r="15" spans="1:11" x14ac:dyDescent="0.2">
      <c r="A15" t="s">
        <v>19</v>
      </c>
      <c r="B15" t="s">
        <v>20</v>
      </c>
      <c r="C15" t="s">
        <v>24</v>
      </c>
      <c r="D15" t="s">
        <v>543</v>
      </c>
      <c r="E15" t="s">
        <v>544</v>
      </c>
      <c r="F15" t="s">
        <v>20</v>
      </c>
      <c r="G15" t="s">
        <v>549</v>
      </c>
      <c r="H15" t="s">
        <v>582</v>
      </c>
      <c r="I15" t="s">
        <v>600</v>
      </c>
      <c r="J15" s="1">
        <v>14</v>
      </c>
      <c r="K15" s="1">
        <f t="shared" si="0"/>
        <v>14</v>
      </c>
    </row>
    <row r="16" spans="1:11" x14ac:dyDescent="0.2">
      <c r="A16" t="s">
        <v>19</v>
      </c>
      <c r="B16" t="s">
        <v>20</v>
      </c>
      <c r="C16" t="s">
        <v>24</v>
      </c>
      <c r="D16" t="s">
        <v>543</v>
      </c>
      <c r="E16" t="s">
        <v>544</v>
      </c>
      <c r="F16" t="s">
        <v>20</v>
      </c>
      <c r="G16" t="s">
        <v>549</v>
      </c>
      <c r="H16" t="s">
        <v>550</v>
      </c>
      <c r="I16" t="s">
        <v>551</v>
      </c>
      <c r="J16" s="1">
        <v>15</v>
      </c>
      <c r="K16" s="1">
        <f t="shared" si="0"/>
        <v>15</v>
      </c>
    </row>
    <row r="17" spans="1:11" x14ac:dyDescent="0.2">
      <c r="A17" t="s">
        <v>19</v>
      </c>
      <c r="B17" t="s">
        <v>20</v>
      </c>
      <c r="C17" t="s">
        <v>24</v>
      </c>
      <c r="D17" t="s">
        <v>543</v>
      </c>
      <c r="E17" t="s">
        <v>544</v>
      </c>
      <c r="F17" t="s">
        <v>20</v>
      </c>
      <c r="G17" t="s">
        <v>549</v>
      </c>
      <c r="H17" t="s">
        <v>582</v>
      </c>
      <c r="I17" t="s">
        <v>623</v>
      </c>
      <c r="J17" s="1">
        <v>16</v>
      </c>
      <c r="K17" s="1">
        <f t="shared" si="0"/>
        <v>16</v>
      </c>
    </row>
    <row r="18" spans="1:11" x14ac:dyDescent="0.2">
      <c r="A18" t="s">
        <v>19</v>
      </c>
      <c r="B18" t="s">
        <v>20</v>
      </c>
      <c r="C18" t="s">
        <v>24</v>
      </c>
      <c r="D18" t="s">
        <v>543</v>
      </c>
      <c r="E18" t="s">
        <v>544</v>
      </c>
      <c r="F18" t="s">
        <v>20</v>
      </c>
      <c r="G18" t="s">
        <v>549</v>
      </c>
      <c r="H18" t="s">
        <v>603</v>
      </c>
      <c r="I18" t="s">
        <v>604</v>
      </c>
      <c r="J18" s="1">
        <v>17</v>
      </c>
      <c r="K18" s="1">
        <f t="shared" si="0"/>
        <v>17</v>
      </c>
    </row>
    <row r="19" spans="1:11" x14ac:dyDescent="0.2">
      <c r="A19" t="s">
        <v>19</v>
      </c>
      <c r="B19" s="11" t="s">
        <v>20</v>
      </c>
      <c r="C19" s="11" t="s">
        <v>24</v>
      </c>
      <c r="D19" s="11" t="s">
        <v>543</v>
      </c>
      <c r="E19" s="11" t="s">
        <v>544</v>
      </c>
      <c r="F19" s="11" t="s">
        <v>20</v>
      </c>
      <c r="G19" s="11" t="s">
        <v>624</v>
      </c>
      <c r="H19" s="11" t="s">
        <v>594</v>
      </c>
      <c r="I19" s="11" t="s">
        <v>559</v>
      </c>
      <c r="J19" s="19">
        <v>18</v>
      </c>
      <c r="K19" s="1">
        <f t="shared" si="0"/>
        <v>18</v>
      </c>
    </row>
    <row r="20" spans="1:11" x14ac:dyDescent="0.2">
      <c r="A20" t="s">
        <v>19</v>
      </c>
      <c r="B20" t="s">
        <v>20</v>
      </c>
      <c r="C20" t="s">
        <v>24</v>
      </c>
      <c r="D20" t="s">
        <v>543</v>
      </c>
      <c r="E20" t="s">
        <v>544</v>
      </c>
      <c r="F20" t="s">
        <v>20</v>
      </c>
      <c r="G20" t="s">
        <v>549</v>
      </c>
      <c r="H20" t="s">
        <v>582</v>
      </c>
      <c r="I20" t="s">
        <v>583</v>
      </c>
      <c r="J20" s="1">
        <v>19</v>
      </c>
      <c r="K20" s="1">
        <f t="shared" si="0"/>
        <v>19</v>
      </c>
    </row>
    <row r="21" spans="1:11" x14ac:dyDescent="0.2">
      <c r="A21" t="s">
        <v>19</v>
      </c>
      <c r="B21" s="11" t="s">
        <v>20</v>
      </c>
      <c r="C21" s="11" t="s">
        <v>24</v>
      </c>
      <c r="D21" s="11" t="s">
        <v>543</v>
      </c>
      <c r="E21" s="11" t="s">
        <v>544</v>
      </c>
      <c r="F21" s="11" t="s">
        <v>20</v>
      </c>
      <c r="G21" s="11" t="s">
        <v>624</v>
      </c>
      <c r="H21" s="11" t="s">
        <v>286</v>
      </c>
      <c r="I21" s="11" t="s">
        <v>619</v>
      </c>
      <c r="J21" s="19">
        <v>20</v>
      </c>
      <c r="K21" s="1">
        <f t="shared" si="0"/>
        <v>20</v>
      </c>
    </row>
    <row r="22" spans="1:11" x14ac:dyDescent="0.2">
      <c r="A22" t="s">
        <v>19</v>
      </c>
      <c r="B22" t="s">
        <v>20</v>
      </c>
      <c r="C22" t="s">
        <v>24</v>
      </c>
      <c r="D22" t="s">
        <v>543</v>
      </c>
      <c r="E22" t="s">
        <v>544</v>
      </c>
      <c r="F22" t="s">
        <v>20</v>
      </c>
      <c r="G22" t="s">
        <v>549</v>
      </c>
      <c r="H22" t="s">
        <v>576</v>
      </c>
      <c r="I22" t="s">
        <v>577</v>
      </c>
      <c r="J22" s="1">
        <v>21</v>
      </c>
      <c r="K22" s="1">
        <f t="shared" si="0"/>
        <v>21</v>
      </c>
    </row>
    <row r="23" spans="1:11" x14ac:dyDescent="0.2">
      <c r="A23" t="s">
        <v>19</v>
      </c>
      <c r="B23" t="s">
        <v>20</v>
      </c>
      <c r="C23" t="s">
        <v>24</v>
      </c>
      <c r="D23" t="s">
        <v>543</v>
      </c>
      <c r="E23" t="s">
        <v>544</v>
      </c>
      <c r="F23" t="s">
        <v>20</v>
      </c>
      <c r="G23" t="s">
        <v>545</v>
      </c>
      <c r="H23" t="s">
        <v>565</v>
      </c>
      <c r="J23" s="1">
        <v>22</v>
      </c>
      <c r="K23" s="1">
        <f t="shared" si="0"/>
        <v>22</v>
      </c>
    </row>
    <row r="24" spans="1:11" x14ac:dyDescent="0.2">
      <c r="A24" t="s">
        <v>19</v>
      </c>
      <c r="B24" t="s">
        <v>20</v>
      </c>
      <c r="C24" t="s">
        <v>24</v>
      </c>
      <c r="D24" t="s">
        <v>543</v>
      </c>
      <c r="E24" t="s">
        <v>544</v>
      </c>
      <c r="F24" t="s">
        <v>20</v>
      </c>
      <c r="G24" t="s">
        <v>545</v>
      </c>
      <c r="H24" t="s">
        <v>564</v>
      </c>
      <c r="J24" s="1">
        <v>23</v>
      </c>
      <c r="K24" s="1">
        <f t="shared" si="0"/>
        <v>23</v>
      </c>
    </row>
    <row r="25" spans="1:11" x14ac:dyDescent="0.2">
      <c r="A25" t="s">
        <v>19</v>
      </c>
      <c r="B25" t="s">
        <v>20</v>
      </c>
      <c r="C25" t="s">
        <v>24</v>
      </c>
      <c r="D25" t="s">
        <v>543</v>
      </c>
      <c r="E25" t="s">
        <v>544</v>
      </c>
      <c r="F25" t="s">
        <v>20</v>
      </c>
      <c r="G25" t="s">
        <v>545</v>
      </c>
      <c r="H25" t="s">
        <v>21</v>
      </c>
      <c r="J25" s="1">
        <v>24</v>
      </c>
      <c r="K25" s="1">
        <f t="shared" si="0"/>
        <v>24</v>
      </c>
    </row>
    <row r="26" spans="1:11" x14ac:dyDescent="0.2">
      <c r="A26" t="s">
        <v>19</v>
      </c>
      <c r="B26" t="s">
        <v>20</v>
      </c>
      <c r="C26" t="s">
        <v>24</v>
      </c>
      <c r="D26" t="s">
        <v>543</v>
      </c>
      <c r="E26" t="s">
        <v>544</v>
      </c>
      <c r="F26" t="s">
        <v>20</v>
      </c>
      <c r="G26" t="s">
        <v>545</v>
      </c>
      <c r="H26" t="s">
        <v>21</v>
      </c>
      <c r="J26" s="1">
        <v>25</v>
      </c>
      <c r="K26" s="1">
        <f t="shared" si="0"/>
        <v>25</v>
      </c>
    </row>
    <row r="27" spans="1:11" x14ac:dyDescent="0.2">
      <c r="A27" t="s">
        <v>19</v>
      </c>
      <c r="B27" t="s">
        <v>20</v>
      </c>
      <c r="C27" t="s">
        <v>24</v>
      </c>
      <c r="D27" t="s">
        <v>543</v>
      </c>
      <c r="E27" t="s">
        <v>544</v>
      </c>
      <c r="F27" t="s">
        <v>20</v>
      </c>
      <c r="G27" t="s">
        <v>545</v>
      </c>
      <c r="H27" t="s">
        <v>612</v>
      </c>
      <c r="J27" s="1">
        <v>26</v>
      </c>
      <c r="K27" s="1">
        <f t="shared" si="0"/>
        <v>26</v>
      </c>
    </row>
    <row r="28" spans="1:11" x14ac:dyDescent="0.2">
      <c r="A28" t="s">
        <v>19</v>
      </c>
      <c r="B28" t="s">
        <v>20</v>
      </c>
      <c r="C28" t="s">
        <v>24</v>
      </c>
      <c r="D28" t="s">
        <v>543</v>
      </c>
      <c r="E28" t="s">
        <v>544</v>
      </c>
      <c r="F28" t="s">
        <v>20</v>
      </c>
      <c r="G28" t="s">
        <v>545</v>
      </c>
      <c r="H28" t="s">
        <v>599</v>
      </c>
      <c r="J28" s="1">
        <v>27</v>
      </c>
      <c r="K28" s="1">
        <f t="shared" si="0"/>
        <v>27</v>
      </c>
    </row>
    <row r="29" spans="1:11" x14ac:dyDescent="0.2">
      <c r="A29" t="s">
        <v>19</v>
      </c>
      <c r="B29" t="s">
        <v>20</v>
      </c>
      <c r="C29" t="s">
        <v>24</v>
      </c>
      <c r="D29" t="s">
        <v>543</v>
      </c>
      <c r="E29" t="s">
        <v>544</v>
      </c>
      <c r="F29" t="s">
        <v>20</v>
      </c>
      <c r="G29" t="s">
        <v>545</v>
      </c>
      <c r="H29" t="s">
        <v>548</v>
      </c>
      <c r="J29" s="1">
        <v>28</v>
      </c>
      <c r="K29" s="1">
        <f t="shared" si="0"/>
        <v>28</v>
      </c>
    </row>
    <row r="30" spans="1:11" x14ac:dyDescent="0.2">
      <c r="A30" t="s">
        <v>19</v>
      </c>
      <c r="B30" t="s">
        <v>20</v>
      </c>
      <c r="C30" t="s">
        <v>24</v>
      </c>
      <c r="D30" t="s">
        <v>543</v>
      </c>
      <c r="E30" t="s">
        <v>544</v>
      </c>
      <c r="F30" t="s">
        <v>20</v>
      </c>
      <c r="G30" t="s">
        <v>545</v>
      </c>
      <c r="H30" t="s">
        <v>620</v>
      </c>
      <c r="I30" t="s">
        <v>621</v>
      </c>
      <c r="J30" s="1">
        <v>29</v>
      </c>
      <c r="K30" s="1">
        <f t="shared" si="0"/>
        <v>29</v>
      </c>
    </row>
    <row r="31" spans="1:11" x14ac:dyDescent="0.2">
      <c r="A31" t="s">
        <v>19</v>
      </c>
      <c r="B31" t="s">
        <v>20</v>
      </c>
      <c r="C31" t="s">
        <v>24</v>
      </c>
      <c r="D31" t="s">
        <v>543</v>
      </c>
      <c r="E31" t="s">
        <v>544</v>
      </c>
      <c r="F31" t="s">
        <v>20</v>
      </c>
      <c r="G31" t="s">
        <v>545</v>
      </c>
      <c r="H31" t="s">
        <v>547</v>
      </c>
      <c r="J31" s="1">
        <v>30</v>
      </c>
      <c r="K31" s="1">
        <f t="shared" si="0"/>
        <v>30</v>
      </c>
    </row>
    <row r="32" spans="1:11" x14ac:dyDescent="0.2">
      <c r="A32" t="s">
        <v>19</v>
      </c>
      <c r="B32" t="s">
        <v>20</v>
      </c>
      <c r="C32" t="s">
        <v>24</v>
      </c>
      <c r="D32" t="s">
        <v>543</v>
      </c>
      <c r="E32" t="s">
        <v>544</v>
      </c>
      <c r="F32" t="s">
        <v>20</v>
      </c>
      <c r="G32" t="s">
        <v>545</v>
      </c>
      <c r="H32" t="s">
        <v>546</v>
      </c>
      <c r="J32" s="1">
        <v>31</v>
      </c>
      <c r="K32" s="1">
        <f t="shared" si="0"/>
        <v>31</v>
      </c>
    </row>
    <row r="33" spans="1:11" x14ac:dyDescent="0.2">
      <c r="A33" t="s">
        <v>19</v>
      </c>
      <c r="B33" t="s">
        <v>20</v>
      </c>
      <c r="C33" t="s">
        <v>24</v>
      </c>
      <c r="D33" t="s">
        <v>543</v>
      </c>
      <c r="E33" t="s">
        <v>544</v>
      </c>
      <c r="F33" t="s">
        <v>20</v>
      </c>
      <c r="G33" t="s">
        <v>545</v>
      </c>
      <c r="H33" t="s">
        <v>548</v>
      </c>
      <c r="J33" s="1">
        <v>32</v>
      </c>
      <c r="K33" s="1">
        <f t="shared" si="0"/>
        <v>32</v>
      </c>
    </row>
    <row r="34" spans="1:11" x14ac:dyDescent="0.2">
      <c r="A34" t="s">
        <v>19</v>
      </c>
      <c r="B34" t="s">
        <v>20</v>
      </c>
      <c r="C34" t="s">
        <v>24</v>
      </c>
      <c r="D34" t="s">
        <v>543</v>
      </c>
      <c r="E34" t="s">
        <v>544</v>
      </c>
      <c r="F34" t="s">
        <v>20</v>
      </c>
      <c r="G34" t="s">
        <v>545</v>
      </c>
      <c r="H34" t="s">
        <v>548</v>
      </c>
      <c r="J34" s="1">
        <v>33</v>
      </c>
      <c r="K34" s="1">
        <f t="shared" si="0"/>
        <v>33</v>
      </c>
    </row>
    <row r="35" spans="1:11" x14ac:dyDescent="0.2">
      <c r="A35" t="s">
        <v>19</v>
      </c>
      <c r="B35" t="s">
        <v>20</v>
      </c>
      <c r="C35" t="s">
        <v>24</v>
      </c>
      <c r="D35" t="s">
        <v>543</v>
      </c>
      <c r="E35" t="s">
        <v>544</v>
      </c>
      <c r="F35" t="s">
        <v>20</v>
      </c>
      <c r="G35" t="s">
        <v>545</v>
      </c>
      <c r="H35" t="s">
        <v>548</v>
      </c>
      <c r="J35" s="1">
        <v>34</v>
      </c>
      <c r="K35" s="1">
        <f t="shared" si="0"/>
        <v>34</v>
      </c>
    </row>
    <row r="36" spans="1:11" x14ac:dyDescent="0.2">
      <c r="A36" t="s">
        <v>19</v>
      </c>
      <c r="B36" t="s">
        <v>20</v>
      </c>
      <c r="C36" t="s">
        <v>24</v>
      </c>
      <c r="D36" t="s">
        <v>543</v>
      </c>
      <c r="E36" t="s">
        <v>544</v>
      </c>
      <c r="F36" t="s">
        <v>20</v>
      </c>
      <c r="G36" t="s">
        <v>545</v>
      </c>
      <c r="H36" t="s">
        <v>548</v>
      </c>
      <c r="J36" s="1">
        <v>35</v>
      </c>
      <c r="K36" s="1">
        <f t="shared" si="0"/>
        <v>35</v>
      </c>
    </row>
    <row r="37" spans="1:11" x14ac:dyDescent="0.2">
      <c r="A37" t="s">
        <v>19</v>
      </c>
      <c r="B37" t="s">
        <v>20</v>
      </c>
      <c r="C37" t="s">
        <v>24</v>
      </c>
      <c r="D37" t="s">
        <v>543</v>
      </c>
      <c r="E37" t="s">
        <v>544</v>
      </c>
      <c r="F37" t="s">
        <v>20</v>
      </c>
      <c r="G37" t="s">
        <v>545</v>
      </c>
      <c r="H37" t="s">
        <v>548</v>
      </c>
      <c r="J37" s="1">
        <v>36</v>
      </c>
      <c r="K37" s="1">
        <f t="shared" si="0"/>
        <v>36</v>
      </c>
    </row>
    <row r="38" spans="1:11" x14ac:dyDescent="0.2">
      <c r="A38" t="s">
        <v>19</v>
      </c>
      <c r="B38" t="s">
        <v>20</v>
      </c>
      <c r="C38" t="s">
        <v>24</v>
      </c>
      <c r="D38" t="s">
        <v>543</v>
      </c>
      <c r="E38" t="s">
        <v>544</v>
      </c>
      <c r="F38" t="s">
        <v>20</v>
      </c>
      <c r="G38" t="s">
        <v>545</v>
      </c>
      <c r="H38" t="s">
        <v>548</v>
      </c>
      <c r="J38" s="1">
        <v>37</v>
      </c>
      <c r="K38" s="1">
        <f t="shared" si="0"/>
        <v>37</v>
      </c>
    </row>
    <row r="39" spans="1:11" x14ac:dyDescent="0.2">
      <c r="A39" t="s">
        <v>19</v>
      </c>
      <c r="B39" t="s">
        <v>20</v>
      </c>
      <c r="C39" t="s">
        <v>24</v>
      </c>
      <c r="D39" t="s">
        <v>543</v>
      </c>
      <c r="E39" t="s">
        <v>544</v>
      </c>
      <c r="F39" t="s">
        <v>20</v>
      </c>
      <c r="G39" t="s">
        <v>545</v>
      </c>
      <c r="H39" t="s">
        <v>547</v>
      </c>
      <c r="J39" s="1">
        <v>38</v>
      </c>
      <c r="K39" s="1">
        <f t="shared" si="0"/>
        <v>38</v>
      </c>
    </row>
    <row r="40" spans="1:11" x14ac:dyDescent="0.2">
      <c r="A40" t="s">
        <v>19</v>
      </c>
      <c r="B40" t="s">
        <v>20</v>
      </c>
      <c r="C40" t="s">
        <v>24</v>
      </c>
      <c r="D40" t="s">
        <v>543</v>
      </c>
      <c r="E40" t="s">
        <v>544</v>
      </c>
      <c r="F40" t="s">
        <v>20</v>
      </c>
      <c r="G40" t="s">
        <v>545</v>
      </c>
      <c r="H40" t="s">
        <v>560</v>
      </c>
      <c r="J40" s="1">
        <v>39</v>
      </c>
      <c r="K40" s="1">
        <f t="shared" si="0"/>
        <v>39</v>
      </c>
    </row>
    <row r="41" spans="1:11" x14ac:dyDescent="0.2">
      <c r="A41" t="s">
        <v>19</v>
      </c>
      <c r="B41" t="s">
        <v>20</v>
      </c>
      <c r="C41" t="s">
        <v>24</v>
      </c>
      <c r="D41" t="s">
        <v>543</v>
      </c>
      <c r="E41" t="s">
        <v>544</v>
      </c>
      <c r="F41" t="s">
        <v>20</v>
      </c>
      <c r="G41" t="s">
        <v>545</v>
      </c>
      <c r="H41" t="s">
        <v>548</v>
      </c>
      <c r="J41" s="1">
        <v>40</v>
      </c>
      <c r="K41" s="1">
        <f t="shared" si="0"/>
        <v>40</v>
      </c>
    </row>
    <row r="42" spans="1:11" x14ac:dyDescent="0.2">
      <c r="A42" t="s">
        <v>19</v>
      </c>
      <c r="B42" t="s">
        <v>20</v>
      </c>
      <c r="C42" t="s">
        <v>24</v>
      </c>
      <c r="D42" t="s">
        <v>543</v>
      </c>
      <c r="E42" t="s">
        <v>544</v>
      </c>
      <c r="F42" t="s">
        <v>20</v>
      </c>
      <c r="G42" t="s">
        <v>545</v>
      </c>
      <c r="H42" t="s">
        <v>547</v>
      </c>
      <c r="J42" s="1">
        <v>41</v>
      </c>
      <c r="K42" s="1">
        <f t="shared" si="0"/>
        <v>41</v>
      </c>
    </row>
    <row r="43" spans="1:11" x14ac:dyDescent="0.2">
      <c r="A43" t="s">
        <v>19</v>
      </c>
      <c r="B43" t="s">
        <v>20</v>
      </c>
      <c r="C43" t="s">
        <v>24</v>
      </c>
      <c r="D43" t="s">
        <v>543</v>
      </c>
      <c r="E43" t="s">
        <v>544</v>
      </c>
      <c r="F43" t="s">
        <v>20</v>
      </c>
      <c r="G43" t="s">
        <v>545</v>
      </c>
      <c r="H43" t="s">
        <v>548</v>
      </c>
      <c r="J43" s="1">
        <v>42</v>
      </c>
      <c r="K43" s="1">
        <f t="shared" si="0"/>
        <v>42</v>
      </c>
    </row>
    <row r="44" spans="1:11" x14ac:dyDescent="0.2">
      <c r="A44" t="s">
        <v>19</v>
      </c>
      <c r="B44" t="s">
        <v>20</v>
      </c>
      <c r="C44" t="s">
        <v>24</v>
      </c>
      <c r="D44" t="s">
        <v>543</v>
      </c>
      <c r="E44" t="s">
        <v>544</v>
      </c>
      <c r="F44" t="s">
        <v>20</v>
      </c>
      <c r="G44" t="s">
        <v>545</v>
      </c>
      <c r="H44" t="s">
        <v>548</v>
      </c>
      <c r="J44" s="1">
        <v>43</v>
      </c>
      <c r="K44" s="1">
        <f t="shared" si="0"/>
        <v>43</v>
      </c>
    </row>
    <row r="45" spans="1:11" x14ac:dyDescent="0.2">
      <c r="A45" t="s">
        <v>19</v>
      </c>
      <c r="B45" t="s">
        <v>20</v>
      </c>
      <c r="C45" t="s">
        <v>24</v>
      </c>
      <c r="D45" t="s">
        <v>543</v>
      </c>
      <c r="E45" t="s">
        <v>544</v>
      </c>
      <c r="F45" t="s">
        <v>20</v>
      </c>
      <c r="G45" t="s">
        <v>545</v>
      </c>
      <c r="H45" t="s">
        <v>560</v>
      </c>
      <c r="J45" s="1">
        <v>44</v>
      </c>
      <c r="K45" s="1">
        <f t="shared" si="0"/>
        <v>44</v>
      </c>
    </row>
    <row r="46" spans="1:11" x14ac:dyDescent="0.2">
      <c r="A46" t="s">
        <v>19</v>
      </c>
      <c r="B46" t="s">
        <v>20</v>
      </c>
      <c r="C46" t="s">
        <v>24</v>
      </c>
      <c r="D46" t="s">
        <v>543</v>
      </c>
      <c r="E46" t="s">
        <v>544</v>
      </c>
      <c r="F46" t="s">
        <v>20</v>
      </c>
      <c r="G46" t="s">
        <v>545</v>
      </c>
      <c r="H46" t="s">
        <v>548</v>
      </c>
      <c r="J46" s="1">
        <v>45</v>
      </c>
      <c r="K46" s="1">
        <f t="shared" si="0"/>
        <v>45</v>
      </c>
    </row>
    <row r="47" spans="1:11" x14ac:dyDescent="0.2">
      <c r="A47" t="s">
        <v>19</v>
      </c>
      <c r="B47" t="s">
        <v>20</v>
      </c>
      <c r="C47" t="s">
        <v>24</v>
      </c>
      <c r="D47" t="s">
        <v>543</v>
      </c>
      <c r="E47" t="s">
        <v>544</v>
      </c>
      <c r="F47" t="s">
        <v>20</v>
      </c>
      <c r="G47" t="s">
        <v>545</v>
      </c>
      <c r="H47" t="s">
        <v>548</v>
      </c>
      <c r="J47" s="1">
        <v>46</v>
      </c>
      <c r="K47" s="1">
        <f t="shared" si="0"/>
        <v>46</v>
      </c>
    </row>
    <row r="48" spans="1:11" x14ac:dyDescent="0.2">
      <c r="A48" t="s">
        <v>19</v>
      </c>
      <c r="B48" t="s">
        <v>20</v>
      </c>
      <c r="C48" t="s">
        <v>24</v>
      </c>
      <c r="D48" t="s">
        <v>543</v>
      </c>
      <c r="E48" t="s">
        <v>544</v>
      </c>
      <c r="F48" t="s">
        <v>20</v>
      </c>
      <c r="G48" t="s">
        <v>545</v>
      </c>
      <c r="H48" t="s">
        <v>548</v>
      </c>
      <c r="J48" s="1">
        <v>47</v>
      </c>
      <c r="K48" s="1">
        <f t="shared" si="0"/>
        <v>47</v>
      </c>
    </row>
    <row r="49" spans="1:12" x14ac:dyDescent="0.2">
      <c r="A49" t="s">
        <v>19</v>
      </c>
      <c r="B49" t="s">
        <v>20</v>
      </c>
      <c r="C49" t="s">
        <v>24</v>
      </c>
      <c r="D49" t="s">
        <v>543</v>
      </c>
      <c r="E49" t="s">
        <v>544</v>
      </c>
      <c r="F49" t="s">
        <v>20</v>
      </c>
      <c r="G49" t="s">
        <v>545</v>
      </c>
      <c r="H49" t="s">
        <v>547</v>
      </c>
      <c r="J49" s="1">
        <v>48</v>
      </c>
      <c r="K49" s="1">
        <f t="shared" si="0"/>
        <v>48</v>
      </c>
    </row>
    <row r="50" spans="1:12" x14ac:dyDescent="0.2">
      <c r="A50" t="s">
        <v>19</v>
      </c>
      <c r="B50" t="s">
        <v>20</v>
      </c>
      <c r="C50" t="s">
        <v>24</v>
      </c>
      <c r="D50" t="s">
        <v>543</v>
      </c>
      <c r="E50" t="s">
        <v>544</v>
      </c>
      <c r="F50" t="s">
        <v>20</v>
      </c>
      <c r="G50" t="s">
        <v>545</v>
      </c>
      <c r="H50" t="s">
        <v>547</v>
      </c>
      <c r="J50" s="1">
        <v>49</v>
      </c>
      <c r="K50" s="1">
        <f t="shared" si="0"/>
        <v>49</v>
      </c>
    </row>
    <row r="51" spans="1:12" x14ac:dyDescent="0.2">
      <c r="A51" t="s">
        <v>19</v>
      </c>
      <c r="B51" t="s">
        <v>20</v>
      </c>
      <c r="C51" t="s">
        <v>24</v>
      </c>
      <c r="D51" t="s">
        <v>543</v>
      </c>
      <c r="E51" t="s">
        <v>544</v>
      </c>
      <c r="F51" t="s">
        <v>20</v>
      </c>
      <c r="G51" t="s">
        <v>545</v>
      </c>
      <c r="H51" t="s">
        <v>576</v>
      </c>
      <c r="J51" s="1">
        <v>50</v>
      </c>
      <c r="K51" s="1">
        <f t="shared" si="0"/>
        <v>50</v>
      </c>
    </row>
    <row r="52" spans="1:12" x14ac:dyDescent="0.2">
      <c r="A52" t="s">
        <v>19</v>
      </c>
      <c r="B52" t="s">
        <v>20</v>
      </c>
      <c r="C52" t="s">
        <v>24</v>
      </c>
      <c r="D52" t="s">
        <v>543</v>
      </c>
      <c r="E52" t="s">
        <v>544</v>
      </c>
      <c r="F52" t="s">
        <v>20</v>
      </c>
      <c r="G52" t="s">
        <v>545</v>
      </c>
      <c r="H52" t="s">
        <v>547</v>
      </c>
      <c r="J52" s="1">
        <v>51</v>
      </c>
      <c r="K52" s="1">
        <f t="shared" si="0"/>
        <v>51</v>
      </c>
    </row>
    <row r="53" spans="1:12" x14ac:dyDescent="0.2">
      <c r="A53" t="s">
        <v>19</v>
      </c>
      <c r="B53" t="s">
        <v>20</v>
      </c>
      <c r="C53" t="s">
        <v>24</v>
      </c>
      <c r="D53" t="s">
        <v>543</v>
      </c>
      <c r="E53" t="s">
        <v>544</v>
      </c>
      <c r="F53" t="s">
        <v>20</v>
      </c>
      <c r="G53" t="s">
        <v>545</v>
      </c>
      <c r="H53" t="s">
        <v>547</v>
      </c>
      <c r="J53" s="1">
        <v>52</v>
      </c>
      <c r="K53" s="1">
        <f t="shared" si="0"/>
        <v>52</v>
      </c>
    </row>
    <row r="54" spans="1:12" x14ac:dyDescent="0.2">
      <c r="A54" t="s">
        <v>19</v>
      </c>
      <c r="B54" t="s">
        <v>20</v>
      </c>
      <c r="C54" t="s">
        <v>24</v>
      </c>
      <c r="D54" t="s">
        <v>24</v>
      </c>
      <c r="E54" t="s">
        <v>568</v>
      </c>
      <c r="F54" t="s">
        <v>614</v>
      </c>
      <c r="G54" t="s">
        <v>549</v>
      </c>
      <c r="H54" t="s">
        <v>615</v>
      </c>
      <c r="I54" t="s">
        <v>616</v>
      </c>
      <c r="J54" t="s">
        <v>617</v>
      </c>
      <c r="K54" s="1" t="str">
        <f>F54</f>
        <v>ALT5</v>
      </c>
      <c r="L54">
        <v>20</v>
      </c>
    </row>
    <row r="55" spans="1:12" x14ac:dyDescent="0.2">
      <c r="A55" t="s">
        <v>19</v>
      </c>
      <c r="B55" t="s">
        <v>20</v>
      </c>
      <c r="C55" t="s">
        <v>24</v>
      </c>
      <c r="D55" t="s">
        <v>24</v>
      </c>
      <c r="E55" t="s">
        <v>568</v>
      </c>
      <c r="F55" t="s">
        <v>569</v>
      </c>
      <c r="G55" t="s">
        <v>549</v>
      </c>
      <c r="H55" t="s">
        <v>531</v>
      </c>
      <c r="I55" t="s">
        <v>587</v>
      </c>
      <c r="J55" t="s">
        <v>588</v>
      </c>
      <c r="K55" s="1" t="str">
        <f t="shared" ref="K55:K69" si="1">F55</f>
        <v>CAE2</v>
      </c>
      <c r="L55">
        <v>17</v>
      </c>
    </row>
    <row r="56" spans="1:12" x14ac:dyDescent="0.2">
      <c r="A56" t="s">
        <v>19</v>
      </c>
      <c r="B56" t="s">
        <v>20</v>
      </c>
      <c r="C56" t="s">
        <v>24</v>
      </c>
      <c r="D56" t="s">
        <v>24</v>
      </c>
      <c r="E56" t="s">
        <v>568</v>
      </c>
      <c r="F56" t="s">
        <v>569</v>
      </c>
      <c r="G56" t="s">
        <v>549</v>
      </c>
      <c r="H56" t="s">
        <v>570</v>
      </c>
      <c r="I56" t="s">
        <v>571</v>
      </c>
      <c r="J56" t="s">
        <v>572</v>
      </c>
      <c r="K56" s="1" t="str">
        <f t="shared" si="1"/>
        <v>CAE2</v>
      </c>
      <c r="L56">
        <v>8</v>
      </c>
    </row>
    <row r="57" spans="1:12" x14ac:dyDescent="0.2">
      <c r="A57" t="s">
        <v>19</v>
      </c>
      <c r="B57" t="s">
        <v>20</v>
      </c>
      <c r="C57" t="s">
        <v>24</v>
      </c>
      <c r="D57" t="s">
        <v>24</v>
      </c>
      <c r="E57" t="s">
        <v>544</v>
      </c>
      <c r="F57" t="s">
        <v>590</v>
      </c>
      <c r="G57" t="s">
        <v>549</v>
      </c>
      <c r="H57" t="s">
        <v>547</v>
      </c>
      <c r="I57" t="s">
        <v>591</v>
      </c>
      <c r="J57" t="s">
        <v>592</v>
      </c>
      <c r="K57" s="1" t="str">
        <f t="shared" si="1"/>
        <v>ITG12</v>
      </c>
      <c r="L57">
        <v>2</v>
      </c>
    </row>
    <row r="58" spans="1:12" x14ac:dyDescent="0.2">
      <c r="A58" t="s">
        <v>19</v>
      </c>
      <c r="B58" t="s">
        <v>20</v>
      </c>
      <c r="C58" t="s">
        <v>24</v>
      </c>
      <c r="D58" t="s">
        <v>24</v>
      </c>
      <c r="E58" t="s">
        <v>544</v>
      </c>
      <c r="F58" t="s">
        <v>590</v>
      </c>
      <c r="G58" t="s">
        <v>549</v>
      </c>
      <c r="H58" t="s">
        <v>612</v>
      </c>
      <c r="I58" t="s">
        <v>625</v>
      </c>
      <c r="J58" t="s">
        <v>626</v>
      </c>
      <c r="K58" s="1" t="str">
        <f t="shared" si="1"/>
        <v>ITG12</v>
      </c>
      <c r="L58">
        <v>6</v>
      </c>
    </row>
    <row r="59" spans="1:12" x14ac:dyDescent="0.2">
      <c r="A59" t="s">
        <v>19</v>
      </c>
      <c r="B59" t="s">
        <v>20</v>
      </c>
      <c r="C59" t="s">
        <v>24</v>
      </c>
      <c r="D59" t="s">
        <v>24</v>
      </c>
      <c r="E59" t="s">
        <v>544</v>
      </c>
      <c r="F59" t="s">
        <v>629</v>
      </c>
      <c r="G59" t="s">
        <v>545</v>
      </c>
      <c r="H59" t="s">
        <v>582</v>
      </c>
      <c r="J59" t="s">
        <v>630</v>
      </c>
      <c r="K59" s="1" t="str">
        <f t="shared" si="1"/>
        <v>ITG2</v>
      </c>
      <c r="L59">
        <v>14</v>
      </c>
    </row>
    <row r="60" spans="1:12" x14ac:dyDescent="0.2">
      <c r="A60" t="s">
        <v>19</v>
      </c>
      <c r="B60" t="s">
        <v>20</v>
      </c>
      <c r="C60" t="s">
        <v>24</v>
      </c>
      <c r="D60" t="s">
        <v>24</v>
      </c>
      <c r="E60" t="s">
        <v>544</v>
      </c>
      <c r="F60" t="s">
        <v>554</v>
      </c>
      <c r="G60" t="s">
        <v>549</v>
      </c>
      <c r="H60" t="s">
        <v>594</v>
      </c>
      <c r="I60" t="s">
        <v>595</v>
      </c>
      <c r="J60" t="s">
        <v>596</v>
      </c>
      <c r="K60" s="1" t="str">
        <f t="shared" si="1"/>
        <v>ITG3</v>
      </c>
      <c r="L60">
        <v>11</v>
      </c>
    </row>
    <row r="61" spans="1:12" x14ac:dyDescent="0.2">
      <c r="A61" t="s">
        <v>19</v>
      </c>
      <c r="B61" t="s">
        <v>20</v>
      </c>
      <c r="C61" t="s">
        <v>24</v>
      </c>
      <c r="D61" t="s">
        <v>24</v>
      </c>
      <c r="E61" t="s">
        <v>544</v>
      </c>
      <c r="F61" t="s">
        <v>554</v>
      </c>
      <c r="G61" t="s">
        <v>624</v>
      </c>
      <c r="H61" t="s">
        <v>531</v>
      </c>
      <c r="I61" t="s">
        <v>595</v>
      </c>
      <c r="J61" t="s">
        <v>596</v>
      </c>
      <c r="K61" s="1" t="str">
        <f t="shared" si="1"/>
        <v>ITG3</v>
      </c>
      <c r="L61">
        <v>11</v>
      </c>
    </row>
    <row r="62" spans="1:12" x14ac:dyDescent="0.2">
      <c r="A62" t="s">
        <v>19</v>
      </c>
      <c r="B62" t="s">
        <v>20</v>
      </c>
      <c r="C62" t="s">
        <v>24</v>
      </c>
      <c r="D62" t="s">
        <v>24</v>
      </c>
      <c r="E62" t="s">
        <v>544</v>
      </c>
      <c r="F62" t="s">
        <v>554</v>
      </c>
      <c r="G62" t="s">
        <v>549</v>
      </c>
      <c r="H62" t="s">
        <v>548</v>
      </c>
      <c r="I62" t="s">
        <v>606</v>
      </c>
      <c r="J62" t="s">
        <v>607</v>
      </c>
      <c r="K62" s="1" t="str">
        <f t="shared" si="1"/>
        <v>ITG3</v>
      </c>
      <c r="L62">
        <v>16</v>
      </c>
    </row>
    <row r="63" spans="1:12" x14ac:dyDescent="0.2">
      <c r="A63" t="s">
        <v>19</v>
      </c>
      <c r="B63" t="s">
        <v>20</v>
      </c>
      <c r="C63" t="s">
        <v>24</v>
      </c>
      <c r="D63" t="s">
        <v>24</v>
      </c>
      <c r="E63" t="s">
        <v>544</v>
      </c>
      <c r="F63" t="s">
        <v>554</v>
      </c>
      <c r="G63" t="s">
        <v>549</v>
      </c>
      <c r="H63" t="s">
        <v>555</v>
      </c>
      <c r="I63" t="s">
        <v>578</v>
      </c>
      <c r="J63" t="s">
        <v>579</v>
      </c>
      <c r="K63" s="1" t="str">
        <f t="shared" si="1"/>
        <v>ITG3</v>
      </c>
      <c r="L63">
        <v>19</v>
      </c>
    </row>
    <row r="64" spans="1:12" x14ac:dyDescent="0.2">
      <c r="A64" t="s">
        <v>19</v>
      </c>
      <c r="B64" t="s">
        <v>20</v>
      </c>
      <c r="C64" t="s">
        <v>24</v>
      </c>
      <c r="D64" t="s">
        <v>24</v>
      </c>
      <c r="E64" t="s">
        <v>544</v>
      </c>
      <c r="F64" t="s">
        <v>554</v>
      </c>
      <c r="G64" t="s">
        <v>549</v>
      </c>
      <c r="H64" t="s">
        <v>555</v>
      </c>
      <c r="I64" t="s">
        <v>556</v>
      </c>
      <c r="J64" t="s">
        <v>557</v>
      </c>
      <c r="K64" s="1" t="str">
        <f t="shared" si="1"/>
        <v>ITG3</v>
      </c>
      <c r="L64">
        <v>20</v>
      </c>
    </row>
    <row r="65" spans="1:13" x14ac:dyDescent="0.2">
      <c r="A65" t="s">
        <v>19</v>
      </c>
      <c r="B65" t="s">
        <v>20</v>
      </c>
      <c r="C65" t="s">
        <v>24</v>
      </c>
      <c r="D65" t="s">
        <v>24</v>
      </c>
      <c r="E65" t="s">
        <v>544</v>
      </c>
      <c r="F65" t="s">
        <v>554</v>
      </c>
      <c r="G65" t="s">
        <v>549</v>
      </c>
      <c r="H65" t="s">
        <v>576</v>
      </c>
      <c r="I65" t="s">
        <v>627</v>
      </c>
      <c r="J65" t="s">
        <v>628</v>
      </c>
      <c r="K65" s="1" t="str">
        <f t="shared" si="1"/>
        <v>ITG3</v>
      </c>
      <c r="L65">
        <v>21</v>
      </c>
    </row>
    <row r="66" spans="1:13" x14ac:dyDescent="0.2">
      <c r="A66" t="s">
        <v>19</v>
      </c>
      <c r="B66" t="s">
        <v>20</v>
      </c>
      <c r="C66" t="s">
        <v>24</v>
      </c>
      <c r="D66" t="s">
        <v>24</v>
      </c>
      <c r="E66" t="s">
        <v>544</v>
      </c>
      <c r="F66" t="s">
        <v>573</v>
      </c>
      <c r="G66" t="s">
        <v>549</v>
      </c>
      <c r="H66" t="s">
        <v>609</v>
      </c>
      <c r="I66" t="s">
        <v>610</v>
      </c>
      <c r="J66" t="s">
        <v>611</v>
      </c>
      <c r="K66" s="1" t="str">
        <f t="shared" si="1"/>
        <v>ITG8</v>
      </c>
      <c r="L66">
        <v>3</v>
      </c>
    </row>
    <row r="67" spans="1:13" x14ac:dyDescent="0.2">
      <c r="A67" t="s">
        <v>19</v>
      </c>
      <c r="B67" t="s">
        <v>20</v>
      </c>
      <c r="C67" t="s">
        <v>24</v>
      </c>
      <c r="D67" t="s">
        <v>24</v>
      </c>
      <c r="E67" t="s">
        <v>544</v>
      </c>
      <c r="F67" t="s">
        <v>573</v>
      </c>
      <c r="G67" t="s">
        <v>549</v>
      </c>
      <c r="H67" t="s">
        <v>91</v>
      </c>
      <c r="I67" t="s">
        <v>580</v>
      </c>
      <c r="J67" t="s">
        <v>581</v>
      </c>
      <c r="K67" s="1" t="str">
        <f t="shared" si="1"/>
        <v>ITG8</v>
      </c>
      <c r="L67">
        <v>4</v>
      </c>
    </row>
    <row r="68" spans="1:13" x14ac:dyDescent="0.2">
      <c r="A68" t="s">
        <v>19</v>
      </c>
      <c r="B68" t="s">
        <v>20</v>
      </c>
      <c r="C68" t="s">
        <v>24</v>
      </c>
      <c r="D68" t="s">
        <v>24</v>
      </c>
      <c r="E68" t="s">
        <v>544</v>
      </c>
      <c r="F68" t="s">
        <v>573</v>
      </c>
      <c r="G68" t="s">
        <v>549</v>
      </c>
      <c r="H68" t="s">
        <v>91</v>
      </c>
      <c r="I68" t="s">
        <v>574</v>
      </c>
      <c r="J68" t="s">
        <v>575</v>
      </c>
      <c r="K68" s="1" t="str">
        <f t="shared" si="1"/>
        <v>ITG8</v>
      </c>
      <c r="L68">
        <v>5</v>
      </c>
    </row>
    <row r="69" spans="1:13" x14ac:dyDescent="0.2">
      <c r="A69" t="s">
        <v>19</v>
      </c>
      <c r="B69" t="s">
        <v>20</v>
      </c>
      <c r="C69" t="s">
        <v>24</v>
      </c>
      <c r="D69" t="s">
        <v>24</v>
      </c>
      <c r="E69" t="s">
        <v>544</v>
      </c>
      <c r="F69" t="s">
        <v>573</v>
      </c>
      <c r="G69" t="s">
        <v>549</v>
      </c>
      <c r="H69" t="s">
        <v>530</v>
      </c>
      <c r="I69" t="s">
        <v>585</v>
      </c>
      <c r="J69" t="s">
        <v>586</v>
      </c>
      <c r="K69" s="1" t="str">
        <f t="shared" si="1"/>
        <v>ITG8</v>
      </c>
      <c r="L69">
        <v>6</v>
      </c>
    </row>
    <row r="70" spans="1:13" x14ac:dyDescent="0.2">
      <c r="A70" t="s">
        <v>19</v>
      </c>
      <c r="B70" t="s">
        <v>20</v>
      </c>
      <c r="C70" t="s">
        <v>24</v>
      </c>
      <c r="D70" t="s">
        <v>24</v>
      </c>
      <c r="E70" t="s">
        <v>544</v>
      </c>
      <c r="F70" t="s">
        <v>20</v>
      </c>
      <c r="G70" t="s">
        <v>549</v>
      </c>
      <c r="H70" t="s">
        <v>566</v>
      </c>
      <c r="I70" t="s">
        <v>567</v>
      </c>
      <c r="J70" s="1" t="s">
        <v>673</v>
      </c>
      <c r="K70" s="1"/>
    </row>
    <row r="71" spans="1:13" x14ac:dyDescent="0.2">
      <c r="A71" t="s">
        <v>19</v>
      </c>
      <c r="B71" t="s">
        <v>20</v>
      </c>
      <c r="C71" t="s">
        <v>24</v>
      </c>
      <c r="D71" t="s">
        <v>543</v>
      </c>
      <c r="E71" t="s">
        <v>544</v>
      </c>
      <c r="F71" t="s">
        <v>20</v>
      </c>
      <c r="G71" t="s">
        <v>605</v>
      </c>
      <c r="H71" t="s">
        <v>560</v>
      </c>
      <c r="J71" s="1" t="s">
        <v>676</v>
      </c>
      <c r="K71" s="1"/>
    </row>
    <row r="72" spans="1:13" x14ac:dyDescent="0.2">
      <c r="A72" t="s">
        <v>19</v>
      </c>
      <c r="B72" t="s">
        <v>20</v>
      </c>
      <c r="C72" t="s">
        <v>24</v>
      </c>
      <c r="D72" t="s">
        <v>24</v>
      </c>
      <c r="E72" t="s">
        <v>544</v>
      </c>
      <c r="F72" t="s">
        <v>20</v>
      </c>
      <c r="G72" t="s">
        <v>549</v>
      </c>
      <c r="H72" t="s">
        <v>558</v>
      </c>
      <c r="I72" t="s">
        <v>559</v>
      </c>
      <c r="J72" s="1" t="s">
        <v>674</v>
      </c>
      <c r="K72" s="1"/>
    </row>
    <row r="73" spans="1:13" x14ac:dyDescent="0.2">
      <c r="A73" t="s">
        <v>19</v>
      </c>
      <c r="B73" t="s">
        <v>20</v>
      </c>
      <c r="C73" t="s">
        <v>24</v>
      </c>
      <c r="D73" t="s">
        <v>24</v>
      </c>
      <c r="E73" t="s">
        <v>544</v>
      </c>
      <c r="F73" t="s">
        <v>20</v>
      </c>
      <c r="G73" t="s">
        <v>549</v>
      </c>
      <c r="H73" t="s">
        <v>618</v>
      </c>
      <c r="I73" t="s">
        <v>619</v>
      </c>
      <c r="J73" s="1" t="s">
        <v>675</v>
      </c>
      <c r="K73" s="1"/>
    </row>
    <row r="75" spans="1:13" x14ac:dyDescent="0.2">
      <c r="C75" s="2" t="s">
        <v>649</v>
      </c>
      <c r="D75" s="2" t="s">
        <v>668</v>
      </c>
      <c r="E75" s="2" t="s">
        <v>669</v>
      </c>
      <c r="F75" s="2" t="s">
        <v>670</v>
      </c>
      <c r="G75" s="2" t="s">
        <v>671</v>
      </c>
      <c r="H75" s="87" t="s">
        <v>672</v>
      </c>
      <c r="I75" s="88"/>
      <c r="K75" s="89" t="s">
        <v>637</v>
      </c>
      <c r="L75" s="89"/>
      <c r="M75" s="89"/>
    </row>
    <row r="76" spans="1:13" x14ac:dyDescent="0.2">
      <c r="C76" s="18">
        <v>1</v>
      </c>
      <c r="D76" s="5" t="s">
        <v>677</v>
      </c>
      <c r="E76" s="3" t="s">
        <v>563</v>
      </c>
      <c r="F76" s="18">
        <v>1</v>
      </c>
      <c r="G76" s="2">
        <f>COUNTIF($L$54:$L$69,C76)</f>
        <v>0</v>
      </c>
      <c r="H76" s="2"/>
      <c r="I76" s="2"/>
      <c r="K76" s="90" t="s">
        <v>641</v>
      </c>
      <c r="L76" s="90"/>
      <c r="M76" s="3" t="s">
        <v>642</v>
      </c>
    </row>
    <row r="77" spans="1:13" x14ac:dyDescent="0.2">
      <c r="C77" s="18">
        <f t="shared" ref="C77:C108" si="2">1+C76</f>
        <v>2</v>
      </c>
      <c r="D77" s="5" t="str">
        <f>+IF(F77=1, "Reconectador", IF(F77=0,"Seccionador Cuchilla", IF(F77=2, "Fusible", "")))</f>
        <v>Seccionador Cuchilla</v>
      </c>
      <c r="E77" s="5" t="str">
        <f>+IF(F77=1, "RC", IF(F77=0,"SC", IF(F77=2, "SF", "")))</f>
        <v>SC</v>
      </c>
      <c r="F77" s="18">
        <f>+IF(G3="RC", 1, IF(G3="SC", 0, IF(G3="SF", 2, "")))</f>
        <v>0</v>
      </c>
      <c r="G77" s="2">
        <f t="shared" ref="G77:G127" si="3">COUNTIF($L$54:$L$69,C77)</f>
        <v>1</v>
      </c>
      <c r="H77" s="2" t="s">
        <v>590</v>
      </c>
      <c r="I77" s="2"/>
      <c r="K77" s="90" t="s">
        <v>638</v>
      </c>
      <c r="L77" s="90"/>
      <c r="M77" s="2">
        <f>+COUNTIF($G$2:$G$73,"INT")</f>
        <v>1</v>
      </c>
    </row>
    <row r="78" spans="1:13" x14ac:dyDescent="0.2">
      <c r="C78" s="18">
        <f t="shared" si="2"/>
        <v>3</v>
      </c>
      <c r="D78" s="5" t="str">
        <f t="shared" ref="D78:D127" si="4">+IF(F78=1, "Reconectador", IF(F78=0,"Seccionador Cuchilla", IF(F78=2, "Fusible", "")))</f>
        <v>Seccionador Cuchilla</v>
      </c>
      <c r="E78" s="5" t="str">
        <f t="shared" ref="E78:E127" si="5">+IF(F78=1, "RC", IF(F78=0,"SC", IF(F78=2, "SF", "")))</f>
        <v>SC</v>
      </c>
      <c r="F78" s="18">
        <f t="shared" ref="F78:F127" si="6">+IF(G4="RC", 1, IF(G4="SC", 0, IF(G4="SF", 2, "")))</f>
        <v>0</v>
      </c>
      <c r="G78" s="2">
        <f t="shared" si="3"/>
        <v>1</v>
      </c>
      <c r="H78" s="2" t="s">
        <v>748</v>
      </c>
      <c r="I78" s="2"/>
      <c r="K78" s="89" t="s">
        <v>643</v>
      </c>
      <c r="L78" s="89"/>
      <c r="M78" s="2">
        <f>+COUNTIFS($G$2:$G$73,"RC",$D$2:$D$73,"C")</f>
        <v>3</v>
      </c>
    </row>
    <row r="79" spans="1:13" x14ac:dyDescent="0.2">
      <c r="C79" s="18">
        <f t="shared" si="2"/>
        <v>4</v>
      </c>
      <c r="D79" s="5" t="str">
        <f t="shared" si="4"/>
        <v>Seccionador Cuchilla</v>
      </c>
      <c r="E79" s="5" t="str">
        <f t="shared" si="5"/>
        <v>SC</v>
      </c>
      <c r="F79" s="18">
        <f t="shared" si="6"/>
        <v>0</v>
      </c>
      <c r="G79" s="2">
        <f t="shared" si="3"/>
        <v>1</v>
      </c>
      <c r="H79" s="2" t="s">
        <v>748</v>
      </c>
      <c r="I79" s="2"/>
      <c r="K79" s="89" t="s">
        <v>644</v>
      </c>
      <c r="L79" s="89"/>
      <c r="M79" s="2">
        <f>+COUNTIFS($G$2:$G$73,"RC",$D$2:$D$73,"A")</f>
        <v>1</v>
      </c>
    </row>
    <row r="80" spans="1:13" x14ac:dyDescent="0.2">
      <c r="C80" s="18">
        <f t="shared" si="2"/>
        <v>5</v>
      </c>
      <c r="D80" s="5" t="str">
        <f t="shared" si="4"/>
        <v>Seccionador Cuchilla</v>
      </c>
      <c r="E80" s="5" t="str">
        <f t="shared" si="5"/>
        <v>SC</v>
      </c>
      <c r="F80" s="18">
        <f t="shared" si="6"/>
        <v>0</v>
      </c>
      <c r="G80" s="2">
        <f t="shared" si="3"/>
        <v>1</v>
      </c>
      <c r="H80" s="2" t="s">
        <v>748</v>
      </c>
      <c r="I80" s="2"/>
      <c r="K80" s="87" t="s">
        <v>645</v>
      </c>
      <c r="L80" s="88"/>
      <c r="M80" s="2">
        <f>+COUNTIFS($G$2:$G$73,"SC",$D$2:$D$73,"C")</f>
        <v>17</v>
      </c>
    </row>
    <row r="81" spans="3:13" x14ac:dyDescent="0.2">
      <c r="C81" s="18">
        <f t="shared" si="2"/>
        <v>6</v>
      </c>
      <c r="D81" s="5" t="str">
        <f t="shared" si="4"/>
        <v>Seccionador Cuchilla</v>
      </c>
      <c r="E81" s="5" t="str">
        <f t="shared" si="5"/>
        <v>SC</v>
      </c>
      <c r="F81" s="18">
        <f t="shared" si="6"/>
        <v>0</v>
      </c>
      <c r="G81" s="2">
        <f t="shared" si="3"/>
        <v>2</v>
      </c>
      <c r="H81" s="2" t="s">
        <v>748</v>
      </c>
      <c r="I81" s="2" t="s">
        <v>590</v>
      </c>
      <c r="K81" s="87" t="s">
        <v>646</v>
      </c>
      <c r="L81" s="88"/>
      <c r="M81" s="2">
        <f>+COUNTIFS($G$2:$G$73,"SC",$D$2:$D$73,"A")</f>
        <v>17</v>
      </c>
    </row>
    <row r="82" spans="3:13" x14ac:dyDescent="0.2">
      <c r="C82" s="18">
        <f t="shared" si="2"/>
        <v>7</v>
      </c>
      <c r="D82" s="5" t="str">
        <f t="shared" si="4"/>
        <v>Seccionador Cuchilla</v>
      </c>
      <c r="E82" s="5" t="str">
        <f t="shared" si="5"/>
        <v>SC</v>
      </c>
      <c r="F82" s="18">
        <f t="shared" si="6"/>
        <v>0</v>
      </c>
      <c r="G82" s="2">
        <f t="shared" si="3"/>
        <v>0</v>
      </c>
      <c r="H82" s="2"/>
      <c r="I82" s="2"/>
      <c r="K82" s="89" t="s">
        <v>639</v>
      </c>
      <c r="L82" s="89"/>
      <c r="M82" s="2">
        <f>+COUNTIFS($G$2:$G$73,"SF")</f>
        <v>32</v>
      </c>
    </row>
    <row r="83" spans="3:13" x14ac:dyDescent="0.2">
      <c r="C83" s="18">
        <f t="shared" si="2"/>
        <v>8</v>
      </c>
      <c r="D83" s="5" t="str">
        <f t="shared" si="4"/>
        <v>Seccionador Cuchilla</v>
      </c>
      <c r="E83" s="5" t="str">
        <f t="shared" si="5"/>
        <v>SC</v>
      </c>
      <c r="F83" s="18">
        <f t="shared" si="6"/>
        <v>0</v>
      </c>
      <c r="G83" s="2">
        <f t="shared" si="3"/>
        <v>1</v>
      </c>
      <c r="H83" s="2" t="s">
        <v>749</v>
      </c>
      <c r="I83" s="2"/>
      <c r="K83" s="89" t="s">
        <v>640</v>
      </c>
      <c r="L83" s="89"/>
      <c r="M83" s="2">
        <f>+COUNTIFS($G$2:$G$73,"RT")</f>
        <v>1</v>
      </c>
    </row>
    <row r="84" spans="3:13" x14ac:dyDescent="0.2">
      <c r="C84" s="18">
        <f t="shared" si="2"/>
        <v>9</v>
      </c>
      <c r="D84" s="5" t="str">
        <f t="shared" si="4"/>
        <v>Seccionador Cuchilla</v>
      </c>
      <c r="E84" s="5" t="str">
        <f t="shared" si="5"/>
        <v>SC</v>
      </c>
      <c r="F84" s="18">
        <f t="shared" si="6"/>
        <v>0</v>
      </c>
      <c r="G84" s="2">
        <f t="shared" si="3"/>
        <v>0</v>
      </c>
      <c r="H84" s="2"/>
      <c r="I84" s="2"/>
    </row>
    <row r="85" spans="3:13" x14ac:dyDescent="0.2">
      <c r="C85" s="18">
        <f t="shared" si="2"/>
        <v>10</v>
      </c>
      <c r="D85" s="5" t="str">
        <f t="shared" si="4"/>
        <v>Seccionador Cuchilla</v>
      </c>
      <c r="E85" s="5" t="str">
        <f t="shared" si="5"/>
        <v>SC</v>
      </c>
      <c r="F85" s="18">
        <f t="shared" si="6"/>
        <v>0</v>
      </c>
      <c r="G85" s="2">
        <f t="shared" si="3"/>
        <v>0</v>
      </c>
      <c r="H85" s="2"/>
      <c r="I85" s="2"/>
      <c r="L85" t="s">
        <v>647</v>
      </c>
      <c r="M85">
        <f>+SUM(M77:M83)</f>
        <v>72</v>
      </c>
    </row>
    <row r="86" spans="3:13" x14ac:dyDescent="0.2">
      <c r="C86" s="18">
        <f t="shared" si="2"/>
        <v>11</v>
      </c>
      <c r="D86" s="5" t="str">
        <f t="shared" si="4"/>
        <v>Reconectador</v>
      </c>
      <c r="E86" s="5" t="str">
        <f t="shared" si="5"/>
        <v>RC</v>
      </c>
      <c r="F86" s="18">
        <f t="shared" si="6"/>
        <v>1</v>
      </c>
      <c r="G86" s="2">
        <f t="shared" si="3"/>
        <v>2</v>
      </c>
      <c r="H86" s="2" t="s">
        <v>750</v>
      </c>
      <c r="I86" s="2" t="s">
        <v>750</v>
      </c>
    </row>
    <row r="87" spans="3:13" x14ac:dyDescent="0.2">
      <c r="C87" s="18">
        <f t="shared" si="2"/>
        <v>12</v>
      </c>
      <c r="D87" s="5" t="str">
        <f t="shared" si="4"/>
        <v>Seccionador Cuchilla</v>
      </c>
      <c r="E87" s="5" t="str">
        <f t="shared" si="5"/>
        <v>SC</v>
      </c>
      <c r="F87" s="18">
        <f t="shared" si="6"/>
        <v>0</v>
      </c>
      <c r="G87" s="2">
        <f t="shared" si="3"/>
        <v>0</v>
      </c>
      <c r="H87" s="2"/>
      <c r="I87" s="2"/>
    </row>
    <row r="88" spans="3:13" x14ac:dyDescent="0.2">
      <c r="C88" s="18">
        <f t="shared" si="2"/>
        <v>13</v>
      </c>
      <c r="D88" s="5" t="str">
        <f t="shared" si="4"/>
        <v>Seccionador Cuchilla</v>
      </c>
      <c r="E88" s="5" t="str">
        <f t="shared" si="5"/>
        <v>SC</v>
      </c>
      <c r="F88" s="18">
        <f t="shared" si="6"/>
        <v>0</v>
      </c>
      <c r="G88" s="2">
        <f t="shared" si="3"/>
        <v>0</v>
      </c>
      <c r="H88" s="2"/>
      <c r="I88" s="2"/>
    </row>
    <row r="89" spans="3:13" x14ac:dyDescent="0.2">
      <c r="C89" s="18">
        <f t="shared" si="2"/>
        <v>14</v>
      </c>
      <c r="D89" s="5" t="str">
        <f t="shared" si="4"/>
        <v>Seccionador Cuchilla</v>
      </c>
      <c r="E89" s="5" t="str">
        <f t="shared" si="5"/>
        <v>SC</v>
      </c>
      <c r="F89" s="18">
        <f t="shared" si="6"/>
        <v>0</v>
      </c>
      <c r="G89" s="2">
        <f t="shared" si="3"/>
        <v>1</v>
      </c>
      <c r="H89" s="2" t="s">
        <v>751</v>
      </c>
      <c r="I89" s="2"/>
    </row>
    <row r="90" spans="3:13" x14ac:dyDescent="0.2">
      <c r="C90" s="18">
        <f t="shared" si="2"/>
        <v>15</v>
      </c>
      <c r="D90" s="5" t="str">
        <f t="shared" si="4"/>
        <v>Seccionador Cuchilla</v>
      </c>
      <c r="E90" s="5" t="str">
        <f t="shared" si="5"/>
        <v>SC</v>
      </c>
      <c r="F90" s="18">
        <f t="shared" si="6"/>
        <v>0</v>
      </c>
      <c r="G90" s="2">
        <f t="shared" si="3"/>
        <v>0</v>
      </c>
      <c r="H90" s="2"/>
      <c r="I90" s="2"/>
    </row>
    <row r="91" spans="3:13" x14ac:dyDescent="0.2">
      <c r="C91" s="18">
        <f t="shared" si="2"/>
        <v>16</v>
      </c>
      <c r="D91" s="5" t="str">
        <f t="shared" si="4"/>
        <v>Seccionador Cuchilla</v>
      </c>
      <c r="E91" s="5" t="str">
        <f t="shared" si="5"/>
        <v>SC</v>
      </c>
      <c r="F91" s="18">
        <f t="shared" si="6"/>
        <v>0</v>
      </c>
      <c r="G91" s="2">
        <f t="shared" si="3"/>
        <v>1</v>
      </c>
      <c r="H91" s="2" t="s">
        <v>750</v>
      </c>
      <c r="I91" s="2"/>
    </row>
    <row r="92" spans="3:13" x14ac:dyDescent="0.2">
      <c r="C92" s="18">
        <f t="shared" si="2"/>
        <v>17</v>
      </c>
      <c r="D92" s="5" t="str">
        <f t="shared" si="4"/>
        <v>Seccionador Cuchilla</v>
      </c>
      <c r="E92" s="5" t="str">
        <f t="shared" si="5"/>
        <v>SC</v>
      </c>
      <c r="F92" s="18">
        <f t="shared" si="6"/>
        <v>0</v>
      </c>
      <c r="G92" s="2">
        <f t="shared" si="3"/>
        <v>1</v>
      </c>
      <c r="H92" s="2" t="s">
        <v>749</v>
      </c>
      <c r="I92" s="2"/>
    </row>
    <row r="93" spans="3:13" x14ac:dyDescent="0.2">
      <c r="C93" s="18">
        <f t="shared" si="2"/>
        <v>18</v>
      </c>
      <c r="D93" s="5" t="str">
        <f t="shared" si="4"/>
        <v>Reconectador</v>
      </c>
      <c r="E93" s="5" t="str">
        <f t="shared" si="5"/>
        <v>RC</v>
      </c>
      <c r="F93" s="18">
        <f t="shared" si="6"/>
        <v>1</v>
      </c>
      <c r="G93" s="2">
        <f t="shared" si="3"/>
        <v>0</v>
      </c>
      <c r="H93" s="2" t="s">
        <v>750</v>
      </c>
      <c r="I93" s="2"/>
    </row>
    <row r="94" spans="3:13" x14ac:dyDescent="0.2">
      <c r="C94" s="18">
        <f t="shared" si="2"/>
        <v>19</v>
      </c>
      <c r="D94" s="5" t="str">
        <f t="shared" si="4"/>
        <v>Seccionador Cuchilla</v>
      </c>
      <c r="E94" s="5" t="str">
        <f t="shared" si="5"/>
        <v>SC</v>
      </c>
      <c r="F94" s="18">
        <f t="shared" si="6"/>
        <v>0</v>
      </c>
      <c r="G94" s="2">
        <f t="shared" si="3"/>
        <v>1</v>
      </c>
      <c r="H94" s="2" t="s">
        <v>750</v>
      </c>
      <c r="I94" s="2"/>
    </row>
    <row r="95" spans="3:13" x14ac:dyDescent="0.2">
      <c r="C95" s="18">
        <f t="shared" si="2"/>
        <v>20</v>
      </c>
      <c r="D95" s="5" t="str">
        <f t="shared" si="4"/>
        <v>Reconectador</v>
      </c>
      <c r="E95" s="5" t="str">
        <f t="shared" si="5"/>
        <v>RC</v>
      </c>
      <c r="F95" s="18">
        <f t="shared" si="6"/>
        <v>1</v>
      </c>
      <c r="G95" s="2">
        <f t="shared" si="3"/>
        <v>2</v>
      </c>
      <c r="H95" s="2" t="s">
        <v>750</v>
      </c>
      <c r="I95" s="2" t="s">
        <v>752</v>
      </c>
    </row>
    <row r="96" spans="3:13" x14ac:dyDescent="0.2">
      <c r="C96" s="18">
        <f t="shared" si="2"/>
        <v>21</v>
      </c>
      <c r="D96" s="5" t="str">
        <f t="shared" si="4"/>
        <v>Seccionador Cuchilla</v>
      </c>
      <c r="E96" s="5" t="str">
        <f t="shared" si="5"/>
        <v>SC</v>
      </c>
      <c r="F96" s="18">
        <f t="shared" si="6"/>
        <v>0</v>
      </c>
      <c r="G96" s="2">
        <f t="shared" si="3"/>
        <v>1</v>
      </c>
      <c r="H96" s="2" t="s">
        <v>750</v>
      </c>
      <c r="I96" s="2"/>
    </row>
    <row r="97" spans="3:9" x14ac:dyDescent="0.2">
      <c r="C97" s="18">
        <f t="shared" si="2"/>
        <v>22</v>
      </c>
      <c r="D97" s="5" t="str">
        <f t="shared" si="4"/>
        <v>Fusible</v>
      </c>
      <c r="E97" s="5" t="str">
        <f t="shared" si="5"/>
        <v>SF</v>
      </c>
      <c r="F97" s="18">
        <f t="shared" si="6"/>
        <v>2</v>
      </c>
      <c r="G97" s="2">
        <f t="shared" si="3"/>
        <v>0</v>
      </c>
      <c r="H97" s="2"/>
      <c r="I97" s="2"/>
    </row>
    <row r="98" spans="3:9" x14ac:dyDescent="0.2">
      <c r="C98" s="18">
        <f t="shared" si="2"/>
        <v>23</v>
      </c>
      <c r="D98" s="5" t="str">
        <f t="shared" si="4"/>
        <v>Fusible</v>
      </c>
      <c r="E98" s="5" t="str">
        <f t="shared" si="5"/>
        <v>SF</v>
      </c>
      <c r="F98" s="18">
        <f t="shared" si="6"/>
        <v>2</v>
      </c>
      <c r="G98" s="2">
        <f t="shared" si="3"/>
        <v>0</v>
      </c>
      <c r="H98" s="2"/>
      <c r="I98" s="2"/>
    </row>
    <row r="99" spans="3:9" x14ac:dyDescent="0.2">
      <c r="C99" s="18">
        <f t="shared" si="2"/>
        <v>24</v>
      </c>
      <c r="D99" s="5" t="str">
        <f t="shared" si="4"/>
        <v>Fusible</v>
      </c>
      <c r="E99" s="5" t="str">
        <f t="shared" si="5"/>
        <v>SF</v>
      </c>
      <c r="F99" s="18">
        <f t="shared" si="6"/>
        <v>2</v>
      </c>
      <c r="G99" s="2">
        <f t="shared" si="3"/>
        <v>0</v>
      </c>
      <c r="H99" s="2"/>
      <c r="I99" s="2"/>
    </row>
    <row r="100" spans="3:9" x14ac:dyDescent="0.2">
      <c r="C100" s="18">
        <f t="shared" si="2"/>
        <v>25</v>
      </c>
      <c r="D100" s="5" t="str">
        <f t="shared" si="4"/>
        <v>Fusible</v>
      </c>
      <c r="E100" s="5" t="str">
        <f t="shared" si="5"/>
        <v>SF</v>
      </c>
      <c r="F100" s="18">
        <f t="shared" si="6"/>
        <v>2</v>
      </c>
      <c r="G100" s="2">
        <f t="shared" si="3"/>
        <v>0</v>
      </c>
      <c r="H100" s="2"/>
      <c r="I100" s="2"/>
    </row>
    <row r="101" spans="3:9" x14ac:dyDescent="0.2">
      <c r="C101" s="18">
        <f t="shared" si="2"/>
        <v>26</v>
      </c>
      <c r="D101" s="5" t="str">
        <f t="shared" si="4"/>
        <v>Fusible</v>
      </c>
      <c r="E101" s="5" t="str">
        <f t="shared" si="5"/>
        <v>SF</v>
      </c>
      <c r="F101" s="18">
        <f t="shared" si="6"/>
        <v>2</v>
      </c>
      <c r="G101" s="2">
        <f t="shared" si="3"/>
        <v>0</v>
      </c>
      <c r="H101" s="2"/>
      <c r="I101" s="2"/>
    </row>
    <row r="102" spans="3:9" x14ac:dyDescent="0.2">
      <c r="C102" s="18">
        <f t="shared" si="2"/>
        <v>27</v>
      </c>
      <c r="D102" s="5" t="str">
        <f t="shared" si="4"/>
        <v>Fusible</v>
      </c>
      <c r="E102" s="5" t="str">
        <f t="shared" si="5"/>
        <v>SF</v>
      </c>
      <c r="F102" s="18">
        <f t="shared" si="6"/>
        <v>2</v>
      </c>
      <c r="G102" s="2">
        <f t="shared" si="3"/>
        <v>0</v>
      </c>
      <c r="H102" s="2"/>
      <c r="I102" s="2"/>
    </row>
    <row r="103" spans="3:9" x14ac:dyDescent="0.2">
      <c r="C103" s="18">
        <f t="shared" si="2"/>
        <v>28</v>
      </c>
      <c r="D103" s="5" t="str">
        <f t="shared" si="4"/>
        <v>Fusible</v>
      </c>
      <c r="E103" s="5" t="str">
        <f t="shared" si="5"/>
        <v>SF</v>
      </c>
      <c r="F103" s="18">
        <f t="shared" si="6"/>
        <v>2</v>
      </c>
      <c r="G103" s="2">
        <f t="shared" si="3"/>
        <v>0</v>
      </c>
      <c r="H103" s="2"/>
      <c r="I103" s="2"/>
    </row>
    <row r="104" spans="3:9" x14ac:dyDescent="0.2">
      <c r="C104" s="18">
        <f t="shared" si="2"/>
        <v>29</v>
      </c>
      <c r="D104" s="5" t="str">
        <f t="shared" si="4"/>
        <v>Fusible</v>
      </c>
      <c r="E104" s="5" t="str">
        <f t="shared" si="5"/>
        <v>SF</v>
      </c>
      <c r="F104" s="18">
        <f t="shared" si="6"/>
        <v>2</v>
      </c>
      <c r="G104" s="2">
        <f t="shared" si="3"/>
        <v>0</v>
      </c>
      <c r="H104" s="2"/>
      <c r="I104" s="2"/>
    </row>
    <row r="105" spans="3:9" x14ac:dyDescent="0.2">
      <c r="C105" s="18">
        <f t="shared" si="2"/>
        <v>30</v>
      </c>
      <c r="D105" s="5" t="str">
        <f t="shared" si="4"/>
        <v>Fusible</v>
      </c>
      <c r="E105" s="5" t="str">
        <f t="shared" si="5"/>
        <v>SF</v>
      </c>
      <c r="F105" s="18">
        <f t="shared" si="6"/>
        <v>2</v>
      </c>
      <c r="G105" s="2">
        <f t="shared" si="3"/>
        <v>0</v>
      </c>
      <c r="H105" s="2"/>
      <c r="I105" s="2"/>
    </row>
    <row r="106" spans="3:9" x14ac:dyDescent="0.2">
      <c r="C106" s="18">
        <f t="shared" si="2"/>
        <v>31</v>
      </c>
      <c r="D106" s="5" t="str">
        <f t="shared" si="4"/>
        <v>Fusible</v>
      </c>
      <c r="E106" s="5" t="str">
        <f t="shared" si="5"/>
        <v>SF</v>
      </c>
      <c r="F106" s="18">
        <f t="shared" si="6"/>
        <v>2</v>
      </c>
      <c r="G106" s="2">
        <f t="shared" si="3"/>
        <v>0</v>
      </c>
      <c r="H106" s="2"/>
      <c r="I106" s="2"/>
    </row>
    <row r="107" spans="3:9" x14ac:dyDescent="0.2">
      <c r="C107" s="18">
        <f t="shared" si="2"/>
        <v>32</v>
      </c>
      <c r="D107" s="5" t="str">
        <f t="shared" si="4"/>
        <v>Fusible</v>
      </c>
      <c r="E107" s="5" t="str">
        <f t="shared" si="5"/>
        <v>SF</v>
      </c>
      <c r="F107" s="18">
        <f t="shared" si="6"/>
        <v>2</v>
      </c>
      <c r="G107" s="2">
        <f t="shared" si="3"/>
        <v>0</v>
      </c>
      <c r="H107" s="2"/>
      <c r="I107" s="2"/>
    </row>
    <row r="108" spans="3:9" x14ac:dyDescent="0.2">
      <c r="C108" s="18">
        <f t="shared" si="2"/>
        <v>33</v>
      </c>
      <c r="D108" s="5" t="str">
        <f t="shared" si="4"/>
        <v>Fusible</v>
      </c>
      <c r="E108" s="5" t="str">
        <f t="shared" si="5"/>
        <v>SF</v>
      </c>
      <c r="F108" s="18">
        <f t="shared" si="6"/>
        <v>2</v>
      </c>
      <c r="G108" s="2">
        <f t="shared" si="3"/>
        <v>0</v>
      </c>
      <c r="H108" s="2"/>
      <c r="I108" s="2"/>
    </row>
    <row r="109" spans="3:9" x14ac:dyDescent="0.2">
      <c r="C109" s="18">
        <f t="shared" ref="C109:C127" si="7">1+C108</f>
        <v>34</v>
      </c>
      <c r="D109" s="5" t="str">
        <f t="shared" si="4"/>
        <v>Fusible</v>
      </c>
      <c r="E109" s="5" t="str">
        <f t="shared" si="5"/>
        <v>SF</v>
      </c>
      <c r="F109" s="18">
        <f t="shared" si="6"/>
        <v>2</v>
      </c>
      <c r="G109" s="2">
        <f t="shared" si="3"/>
        <v>0</v>
      </c>
      <c r="H109" s="2"/>
      <c r="I109" s="2"/>
    </row>
    <row r="110" spans="3:9" x14ac:dyDescent="0.2">
      <c r="C110" s="18">
        <f t="shared" si="7"/>
        <v>35</v>
      </c>
      <c r="D110" s="5" t="str">
        <f t="shared" si="4"/>
        <v>Fusible</v>
      </c>
      <c r="E110" s="5" t="str">
        <f t="shared" si="5"/>
        <v>SF</v>
      </c>
      <c r="F110" s="18">
        <f t="shared" si="6"/>
        <v>2</v>
      </c>
      <c r="G110" s="2">
        <f t="shared" si="3"/>
        <v>0</v>
      </c>
      <c r="H110" s="2"/>
      <c r="I110" s="2"/>
    </row>
    <row r="111" spans="3:9" x14ac:dyDescent="0.2">
      <c r="C111" s="18">
        <f t="shared" si="7"/>
        <v>36</v>
      </c>
      <c r="D111" s="5" t="str">
        <f t="shared" si="4"/>
        <v>Fusible</v>
      </c>
      <c r="E111" s="5" t="str">
        <f t="shared" si="5"/>
        <v>SF</v>
      </c>
      <c r="F111" s="18">
        <f t="shared" si="6"/>
        <v>2</v>
      </c>
      <c r="G111" s="2">
        <f t="shared" si="3"/>
        <v>0</v>
      </c>
      <c r="H111" s="2"/>
      <c r="I111" s="2"/>
    </row>
    <row r="112" spans="3:9" x14ac:dyDescent="0.2">
      <c r="C112" s="18">
        <f t="shared" si="7"/>
        <v>37</v>
      </c>
      <c r="D112" s="5" t="str">
        <f t="shared" si="4"/>
        <v>Fusible</v>
      </c>
      <c r="E112" s="5" t="str">
        <f t="shared" si="5"/>
        <v>SF</v>
      </c>
      <c r="F112" s="18">
        <f t="shared" si="6"/>
        <v>2</v>
      </c>
      <c r="G112" s="2">
        <f t="shared" si="3"/>
        <v>0</v>
      </c>
      <c r="H112" s="2"/>
      <c r="I112" s="2"/>
    </row>
    <row r="113" spans="3:9" x14ac:dyDescent="0.2">
      <c r="C113" s="18">
        <f t="shared" si="7"/>
        <v>38</v>
      </c>
      <c r="D113" s="5" t="str">
        <f t="shared" si="4"/>
        <v>Fusible</v>
      </c>
      <c r="E113" s="5" t="str">
        <f t="shared" si="5"/>
        <v>SF</v>
      </c>
      <c r="F113" s="18">
        <f t="shared" si="6"/>
        <v>2</v>
      </c>
      <c r="G113" s="2">
        <f t="shared" si="3"/>
        <v>0</v>
      </c>
      <c r="H113" s="2"/>
      <c r="I113" s="2"/>
    </row>
    <row r="114" spans="3:9" x14ac:dyDescent="0.2">
      <c r="C114" s="18">
        <f t="shared" si="7"/>
        <v>39</v>
      </c>
      <c r="D114" s="5" t="str">
        <f t="shared" si="4"/>
        <v>Fusible</v>
      </c>
      <c r="E114" s="5" t="str">
        <f t="shared" si="5"/>
        <v>SF</v>
      </c>
      <c r="F114" s="18">
        <f t="shared" si="6"/>
        <v>2</v>
      </c>
      <c r="G114" s="2">
        <f t="shared" si="3"/>
        <v>0</v>
      </c>
      <c r="H114" s="2"/>
      <c r="I114" s="2"/>
    </row>
    <row r="115" spans="3:9" x14ac:dyDescent="0.2">
      <c r="C115" s="18">
        <f t="shared" si="7"/>
        <v>40</v>
      </c>
      <c r="D115" s="5" t="str">
        <f t="shared" si="4"/>
        <v>Fusible</v>
      </c>
      <c r="E115" s="5" t="str">
        <f t="shared" si="5"/>
        <v>SF</v>
      </c>
      <c r="F115" s="18">
        <f t="shared" si="6"/>
        <v>2</v>
      </c>
      <c r="G115" s="2">
        <f t="shared" si="3"/>
        <v>0</v>
      </c>
      <c r="H115" s="2"/>
      <c r="I115" s="2"/>
    </row>
    <row r="116" spans="3:9" x14ac:dyDescent="0.2">
      <c r="C116" s="18">
        <f t="shared" si="7"/>
        <v>41</v>
      </c>
      <c r="D116" s="5" t="str">
        <f t="shared" si="4"/>
        <v>Fusible</v>
      </c>
      <c r="E116" s="5" t="str">
        <f t="shared" si="5"/>
        <v>SF</v>
      </c>
      <c r="F116" s="18">
        <f t="shared" si="6"/>
        <v>2</v>
      </c>
      <c r="G116" s="2">
        <f t="shared" si="3"/>
        <v>0</v>
      </c>
      <c r="H116" s="2"/>
      <c r="I116" s="2"/>
    </row>
    <row r="117" spans="3:9" x14ac:dyDescent="0.2">
      <c r="C117" s="18">
        <f t="shared" si="7"/>
        <v>42</v>
      </c>
      <c r="D117" s="5" t="str">
        <f t="shared" si="4"/>
        <v>Fusible</v>
      </c>
      <c r="E117" s="5" t="str">
        <f t="shared" si="5"/>
        <v>SF</v>
      </c>
      <c r="F117" s="18">
        <f t="shared" si="6"/>
        <v>2</v>
      </c>
      <c r="G117" s="2">
        <f t="shared" si="3"/>
        <v>0</v>
      </c>
      <c r="H117" s="2"/>
      <c r="I117" s="2"/>
    </row>
    <row r="118" spans="3:9" x14ac:dyDescent="0.2">
      <c r="C118" s="18">
        <f t="shared" si="7"/>
        <v>43</v>
      </c>
      <c r="D118" s="5" t="str">
        <f t="shared" si="4"/>
        <v>Fusible</v>
      </c>
      <c r="E118" s="5" t="str">
        <f t="shared" si="5"/>
        <v>SF</v>
      </c>
      <c r="F118" s="18">
        <f t="shared" si="6"/>
        <v>2</v>
      </c>
      <c r="G118" s="2">
        <f t="shared" si="3"/>
        <v>0</v>
      </c>
      <c r="H118" s="2"/>
      <c r="I118" s="2"/>
    </row>
    <row r="119" spans="3:9" x14ac:dyDescent="0.2">
      <c r="C119" s="18">
        <f t="shared" si="7"/>
        <v>44</v>
      </c>
      <c r="D119" s="5" t="str">
        <f t="shared" si="4"/>
        <v>Fusible</v>
      </c>
      <c r="E119" s="5" t="str">
        <f t="shared" si="5"/>
        <v>SF</v>
      </c>
      <c r="F119" s="18">
        <f t="shared" si="6"/>
        <v>2</v>
      </c>
      <c r="G119" s="2">
        <f t="shared" si="3"/>
        <v>0</v>
      </c>
      <c r="H119" s="2"/>
      <c r="I119" s="2"/>
    </row>
    <row r="120" spans="3:9" x14ac:dyDescent="0.2">
      <c r="C120" s="18">
        <f t="shared" si="7"/>
        <v>45</v>
      </c>
      <c r="D120" s="5" t="str">
        <f t="shared" si="4"/>
        <v>Fusible</v>
      </c>
      <c r="E120" s="5" t="str">
        <f t="shared" si="5"/>
        <v>SF</v>
      </c>
      <c r="F120" s="18">
        <f t="shared" si="6"/>
        <v>2</v>
      </c>
      <c r="G120" s="2">
        <f t="shared" si="3"/>
        <v>0</v>
      </c>
      <c r="H120" s="2"/>
      <c r="I120" s="2"/>
    </row>
    <row r="121" spans="3:9" x14ac:dyDescent="0.2">
      <c r="C121" s="18">
        <f t="shared" si="7"/>
        <v>46</v>
      </c>
      <c r="D121" s="5" t="str">
        <f t="shared" si="4"/>
        <v>Fusible</v>
      </c>
      <c r="E121" s="5" t="str">
        <f t="shared" si="5"/>
        <v>SF</v>
      </c>
      <c r="F121" s="18">
        <f t="shared" si="6"/>
        <v>2</v>
      </c>
      <c r="G121" s="2">
        <f t="shared" si="3"/>
        <v>0</v>
      </c>
      <c r="H121" s="2"/>
      <c r="I121" s="2"/>
    </row>
    <row r="122" spans="3:9" x14ac:dyDescent="0.2">
      <c r="C122" s="18">
        <f t="shared" si="7"/>
        <v>47</v>
      </c>
      <c r="D122" s="5" t="str">
        <f t="shared" si="4"/>
        <v>Fusible</v>
      </c>
      <c r="E122" s="5" t="str">
        <f t="shared" si="5"/>
        <v>SF</v>
      </c>
      <c r="F122" s="18">
        <f t="shared" si="6"/>
        <v>2</v>
      </c>
      <c r="G122" s="2">
        <f t="shared" si="3"/>
        <v>0</v>
      </c>
      <c r="H122" s="2"/>
      <c r="I122" s="2"/>
    </row>
    <row r="123" spans="3:9" x14ac:dyDescent="0.2">
      <c r="C123" s="18">
        <f t="shared" si="7"/>
        <v>48</v>
      </c>
      <c r="D123" s="5" t="str">
        <f t="shared" si="4"/>
        <v>Fusible</v>
      </c>
      <c r="E123" s="5" t="str">
        <f t="shared" si="5"/>
        <v>SF</v>
      </c>
      <c r="F123" s="18">
        <f t="shared" si="6"/>
        <v>2</v>
      </c>
      <c r="G123" s="2">
        <f t="shared" si="3"/>
        <v>0</v>
      </c>
      <c r="H123" s="2"/>
      <c r="I123" s="2"/>
    </row>
    <row r="124" spans="3:9" x14ac:dyDescent="0.2">
      <c r="C124" s="18">
        <f t="shared" si="7"/>
        <v>49</v>
      </c>
      <c r="D124" s="5" t="str">
        <f t="shared" si="4"/>
        <v>Fusible</v>
      </c>
      <c r="E124" s="5" t="str">
        <f t="shared" si="5"/>
        <v>SF</v>
      </c>
      <c r="F124" s="18">
        <f t="shared" si="6"/>
        <v>2</v>
      </c>
      <c r="G124" s="2">
        <f t="shared" si="3"/>
        <v>0</v>
      </c>
      <c r="H124" s="2"/>
      <c r="I124" s="2"/>
    </row>
    <row r="125" spans="3:9" x14ac:dyDescent="0.2">
      <c r="C125" s="18">
        <f t="shared" si="7"/>
        <v>50</v>
      </c>
      <c r="D125" s="5" t="str">
        <f t="shared" si="4"/>
        <v>Fusible</v>
      </c>
      <c r="E125" s="5" t="str">
        <f t="shared" si="5"/>
        <v>SF</v>
      </c>
      <c r="F125" s="18">
        <f t="shared" si="6"/>
        <v>2</v>
      </c>
      <c r="G125" s="2">
        <f t="shared" si="3"/>
        <v>0</v>
      </c>
      <c r="H125" s="2"/>
      <c r="I125" s="2"/>
    </row>
    <row r="126" spans="3:9" x14ac:dyDescent="0.2">
      <c r="C126" s="18">
        <f t="shared" si="7"/>
        <v>51</v>
      </c>
      <c r="D126" s="5" t="str">
        <f t="shared" si="4"/>
        <v>Fusible</v>
      </c>
      <c r="E126" s="5" t="str">
        <f t="shared" si="5"/>
        <v>SF</v>
      </c>
      <c r="F126" s="18">
        <f t="shared" si="6"/>
        <v>2</v>
      </c>
      <c r="G126" s="2">
        <f t="shared" si="3"/>
        <v>0</v>
      </c>
      <c r="H126" s="2"/>
      <c r="I126" s="2"/>
    </row>
    <row r="127" spans="3:9" x14ac:dyDescent="0.2">
      <c r="C127" s="18">
        <f t="shared" si="7"/>
        <v>52</v>
      </c>
      <c r="D127" s="5" t="str">
        <f t="shared" si="4"/>
        <v>Fusible</v>
      </c>
      <c r="E127" s="5" t="str">
        <f t="shared" si="5"/>
        <v>SF</v>
      </c>
      <c r="F127" s="18">
        <f t="shared" si="6"/>
        <v>2</v>
      </c>
      <c r="G127" s="2">
        <f t="shared" si="3"/>
        <v>0</v>
      </c>
      <c r="H127" s="2"/>
      <c r="I127" s="2"/>
    </row>
  </sheetData>
  <sortState ref="A2:J127">
    <sortCondition ref="J1"/>
  </sortState>
  <mergeCells count="10">
    <mergeCell ref="H75:I75"/>
    <mergeCell ref="K80:L80"/>
    <mergeCell ref="K81:L81"/>
    <mergeCell ref="K82:L82"/>
    <mergeCell ref="K83:L83"/>
    <mergeCell ref="K75:M75"/>
    <mergeCell ref="K76:L76"/>
    <mergeCell ref="K77:L77"/>
    <mergeCell ref="K78:L78"/>
    <mergeCell ref="K79:L79"/>
  </mergeCells>
  <conditionalFormatting sqref="J81">
    <cfRule type="expression" priority="1">
      <formula>$L$54:$L$69=$C$76</formula>
    </cfRule>
  </conditionalFormatting>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3"/>
  <sheetViews>
    <sheetView tabSelected="1" topLeftCell="C1" zoomScale="85" zoomScaleNormal="85" workbookViewId="0">
      <selection activeCell="O20" sqref="O20"/>
    </sheetView>
  </sheetViews>
  <sheetFormatPr baseColWidth="10" defaultRowHeight="12.75" x14ac:dyDescent="0.2"/>
  <cols>
    <col min="2" max="2" width="19.5703125" bestFit="1" customWidth="1"/>
    <col min="3" max="3" width="27.85546875" bestFit="1" customWidth="1"/>
    <col min="4" max="4" width="26.140625" customWidth="1"/>
    <col min="5" max="5" width="22.28515625" bestFit="1" customWidth="1"/>
    <col min="6" max="6" width="17.7109375" customWidth="1"/>
    <col min="9" max="9" width="12.28515625" customWidth="1"/>
    <col min="10" max="10" width="14.5703125" customWidth="1"/>
    <col min="11" max="11" width="12.85546875" customWidth="1"/>
    <col min="12" max="12" width="12.7109375" customWidth="1"/>
    <col min="13" max="13" width="14.42578125" customWidth="1"/>
    <col min="14" max="14" width="14.140625" customWidth="1"/>
    <col min="15" max="15" width="9.140625" customWidth="1"/>
    <col min="16" max="16" width="9.5703125" customWidth="1"/>
  </cols>
  <sheetData>
    <row r="1" spans="2:16" x14ac:dyDescent="0.2">
      <c r="B1" s="11" t="s">
        <v>654</v>
      </c>
      <c r="C1" s="12" t="s">
        <v>655</v>
      </c>
      <c r="D1" s="13" t="s">
        <v>656</v>
      </c>
    </row>
    <row r="4" spans="2:16" ht="20.25" thickBot="1" x14ac:dyDescent="0.3">
      <c r="B4" s="98" t="s">
        <v>648</v>
      </c>
      <c r="C4" s="98"/>
      <c r="D4" s="98"/>
      <c r="E4" s="98"/>
      <c r="F4" s="10"/>
      <c r="G4" s="10"/>
      <c r="H4" s="10"/>
      <c r="I4" s="10"/>
    </row>
    <row r="5" spans="2:16" ht="18.75" customHeight="1" x14ac:dyDescent="0.2">
      <c r="B5" s="93" t="s">
        <v>649</v>
      </c>
      <c r="C5" s="92" t="s">
        <v>650</v>
      </c>
      <c r="D5" s="92" t="s">
        <v>651</v>
      </c>
      <c r="E5" s="92" t="s">
        <v>533</v>
      </c>
      <c r="F5" s="92" t="s">
        <v>652</v>
      </c>
      <c r="G5" s="92" t="s">
        <v>534</v>
      </c>
      <c r="H5" s="92" t="s">
        <v>535</v>
      </c>
      <c r="I5" s="92" t="s">
        <v>653</v>
      </c>
      <c r="J5" s="99" t="s">
        <v>739</v>
      </c>
      <c r="K5" s="100" t="s">
        <v>740</v>
      </c>
      <c r="L5" s="106" t="s">
        <v>743</v>
      </c>
      <c r="M5" s="104" t="s">
        <v>741</v>
      </c>
      <c r="N5" s="102" t="s">
        <v>718</v>
      </c>
      <c r="O5" s="94" t="s">
        <v>742</v>
      </c>
      <c r="P5" s="95"/>
    </row>
    <row r="6" spans="2:16" ht="32.25" customHeight="1" thickBot="1" x14ac:dyDescent="0.25">
      <c r="B6" s="93"/>
      <c r="C6" s="93"/>
      <c r="D6" s="93"/>
      <c r="E6" s="93"/>
      <c r="F6" s="93"/>
      <c r="G6" s="93"/>
      <c r="H6" s="93"/>
      <c r="I6" s="93"/>
      <c r="J6" s="99"/>
      <c r="K6" s="101"/>
      <c r="L6" s="107"/>
      <c r="M6" s="105"/>
      <c r="N6" s="103"/>
      <c r="O6" s="96"/>
      <c r="P6" s="97"/>
    </row>
    <row r="7" spans="2:16" x14ac:dyDescent="0.2">
      <c r="B7" s="2">
        <v>1</v>
      </c>
      <c r="C7" s="20">
        <f>+itg11_lineas!E343</f>
        <v>2.1009999999999997E-2</v>
      </c>
      <c r="D7" s="20">
        <v>20</v>
      </c>
      <c r="E7" s="79">
        <f>+D7/(SUM($C$7:$C$58)*1)</f>
        <v>0.34925481246937468</v>
      </c>
      <c r="F7" s="79">
        <f>+E7*C7</f>
        <v>7.3378436099815611E-3</v>
      </c>
      <c r="G7" s="21">
        <v>0.1</v>
      </c>
      <c r="H7" s="21">
        <v>3.15</v>
      </c>
      <c r="I7" s="20">
        <f>+itg11_carga!N143</f>
        <v>0</v>
      </c>
      <c r="J7" s="79">
        <f t="shared" ref="J7:J38" si="0">I7*$D$64*$E$64</f>
        <v>0</v>
      </c>
      <c r="K7" s="81">
        <v>0</v>
      </c>
      <c r="L7" s="81"/>
      <c r="M7" s="20">
        <f>+itg11_seccionadores!F76</f>
        <v>1</v>
      </c>
      <c r="N7" s="81">
        <f>itg11_seccionadores!G76</f>
        <v>0</v>
      </c>
      <c r="O7" s="82">
        <f>itg11_seccionadores!H76</f>
        <v>0</v>
      </c>
      <c r="P7" s="82">
        <f>itg11_seccionadores!I76</f>
        <v>0</v>
      </c>
    </row>
    <row r="8" spans="2:16" x14ac:dyDescent="0.2">
      <c r="B8" s="2">
        <f>1+B7</f>
        <v>2</v>
      </c>
      <c r="C8" s="20">
        <f>+itg11_lineas!E344</f>
        <v>0.23921999999999999</v>
      </c>
      <c r="D8" s="20">
        <v>20</v>
      </c>
      <c r="E8" s="79">
        <f t="shared" ref="E8:E58" si="1">+D8/(SUM($C$7:$C$58)*1)</f>
        <v>0.34925481246937468</v>
      </c>
      <c r="F8" s="79">
        <f t="shared" ref="F8:F58" si="2">+E8*C8</f>
        <v>8.354873623892381E-2</v>
      </c>
      <c r="G8" s="21">
        <v>0.1</v>
      </c>
      <c r="H8" s="21">
        <v>3.15</v>
      </c>
      <c r="I8" s="20">
        <f>+itg11_carga!N144</f>
        <v>63</v>
      </c>
      <c r="J8" s="79">
        <f t="shared" si="0"/>
        <v>55.221897597584224</v>
      </c>
      <c r="K8" s="20">
        <v>0</v>
      </c>
      <c r="L8" s="20"/>
      <c r="M8" s="20">
        <f>+itg11_seccionadores!F77</f>
        <v>0</v>
      </c>
      <c r="N8" s="20">
        <f>itg11_seccionadores!G77</f>
        <v>1</v>
      </c>
      <c r="O8" s="80" t="str">
        <f>itg11_seccionadores!H77</f>
        <v>ITG12</v>
      </c>
      <c r="P8" s="80">
        <f>itg11_seccionadores!I77</f>
        <v>0</v>
      </c>
    </row>
    <row r="9" spans="2:16" x14ac:dyDescent="0.2">
      <c r="B9" s="2">
        <f t="shared" ref="B9:B58" si="3">1+B8</f>
        <v>3</v>
      </c>
      <c r="C9" s="20">
        <f>+itg11_lineas!E345</f>
        <v>0.60421000000000002</v>
      </c>
      <c r="D9" s="20">
        <v>20</v>
      </c>
      <c r="E9" s="79">
        <f t="shared" si="1"/>
        <v>0.34925481246937468</v>
      </c>
      <c r="F9" s="79">
        <f t="shared" si="2"/>
        <v>0.21102325024212087</v>
      </c>
      <c r="G9" s="21">
        <v>0.1</v>
      </c>
      <c r="H9" s="21">
        <v>3.15</v>
      </c>
      <c r="I9" s="20">
        <f>+itg11_carga!N145</f>
        <v>100</v>
      </c>
      <c r="J9" s="79">
        <f t="shared" si="0"/>
        <v>87.653805710451152</v>
      </c>
      <c r="K9" s="20">
        <v>0</v>
      </c>
      <c r="L9" s="20"/>
      <c r="M9" s="20">
        <f>+itg11_seccionadores!F78</f>
        <v>0</v>
      </c>
      <c r="N9" s="20">
        <f>itg11_seccionadores!G78</f>
        <v>1</v>
      </c>
      <c r="O9" s="80" t="str">
        <f>itg11_seccionadores!H78</f>
        <v>ITG 8</v>
      </c>
      <c r="P9" s="80">
        <f>itg11_seccionadores!I78</f>
        <v>0</v>
      </c>
    </row>
    <row r="10" spans="2:16" x14ac:dyDescent="0.2">
      <c r="B10" s="2">
        <f t="shared" si="3"/>
        <v>4</v>
      </c>
      <c r="C10" s="20">
        <f>+itg11_lineas!E346</f>
        <v>2.4089800000000006</v>
      </c>
      <c r="D10" s="20">
        <v>20</v>
      </c>
      <c r="E10" s="79">
        <f t="shared" si="1"/>
        <v>0.34925481246937468</v>
      </c>
      <c r="F10" s="79">
        <f t="shared" si="2"/>
        <v>0.84134785814247437</v>
      </c>
      <c r="G10" s="21">
        <v>0.1</v>
      </c>
      <c r="H10" s="21">
        <v>3.15</v>
      </c>
      <c r="I10" s="20">
        <f>+itg11_carga!N146</f>
        <v>513</v>
      </c>
      <c r="J10" s="79">
        <f t="shared" si="0"/>
        <v>449.66402329461442</v>
      </c>
      <c r="K10" s="20">
        <v>0</v>
      </c>
      <c r="L10" s="20"/>
      <c r="M10" s="20">
        <f>+itg11_seccionadores!F79</f>
        <v>0</v>
      </c>
      <c r="N10" s="20">
        <f>itg11_seccionadores!G79</f>
        <v>1</v>
      </c>
      <c r="O10" s="80" t="str">
        <f>itg11_seccionadores!H79</f>
        <v>ITG 8</v>
      </c>
      <c r="P10" s="80">
        <f>itg11_seccionadores!I79</f>
        <v>0</v>
      </c>
    </row>
    <row r="11" spans="2:16" x14ac:dyDescent="0.2">
      <c r="B11" s="2">
        <f t="shared" si="3"/>
        <v>5</v>
      </c>
      <c r="C11" s="20">
        <f>+itg11_lineas!E347</f>
        <v>3.5534599999999994</v>
      </c>
      <c r="D11" s="20">
        <v>20</v>
      </c>
      <c r="E11" s="79">
        <f t="shared" si="1"/>
        <v>0.34925481246937468</v>
      </c>
      <c r="F11" s="79">
        <f t="shared" si="2"/>
        <v>1.2410630059174239</v>
      </c>
      <c r="G11" s="21">
        <v>0.1</v>
      </c>
      <c r="H11" s="21">
        <v>3.15</v>
      </c>
      <c r="I11" s="20">
        <f>+itg11_carga!N147</f>
        <v>1620.5</v>
      </c>
      <c r="J11" s="79">
        <f t="shared" si="0"/>
        <v>1420.429921537861</v>
      </c>
      <c r="K11" s="20">
        <v>0</v>
      </c>
      <c r="L11" s="20"/>
      <c r="M11" s="20">
        <f>+itg11_seccionadores!F80</f>
        <v>0</v>
      </c>
      <c r="N11" s="20">
        <f>itg11_seccionadores!G80</f>
        <v>1</v>
      </c>
      <c r="O11" s="80" t="str">
        <f>itg11_seccionadores!H80</f>
        <v>ITG 8</v>
      </c>
      <c r="P11" s="80">
        <f>itg11_seccionadores!I80</f>
        <v>0</v>
      </c>
    </row>
    <row r="12" spans="2:16" x14ac:dyDescent="0.2">
      <c r="B12" s="2">
        <f t="shared" si="3"/>
        <v>6</v>
      </c>
      <c r="C12" s="20">
        <f>+itg11_lineas!E348</f>
        <v>1.1061599999999998</v>
      </c>
      <c r="D12" s="20">
        <v>20</v>
      </c>
      <c r="E12" s="79">
        <f t="shared" si="1"/>
        <v>0.34925481246937468</v>
      </c>
      <c r="F12" s="79">
        <f t="shared" si="2"/>
        <v>0.38633170336112344</v>
      </c>
      <c r="G12" s="21">
        <v>0.1</v>
      </c>
      <c r="H12" s="21">
        <v>3.15</v>
      </c>
      <c r="I12" s="20">
        <f>+itg11_carga!N148</f>
        <v>900</v>
      </c>
      <c r="J12" s="79">
        <f t="shared" si="0"/>
        <v>788.88425139406036</v>
      </c>
      <c r="K12" s="20">
        <v>0</v>
      </c>
      <c r="L12" s="20"/>
      <c r="M12" s="20">
        <f>+itg11_seccionadores!F81</f>
        <v>0</v>
      </c>
      <c r="N12" s="20">
        <f>itg11_seccionadores!G81</f>
        <v>2</v>
      </c>
      <c r="O12" s="80" t="str">
        <f>itg11_seccionadores!H81</f>
        <v>ITG 8</v>
      </c>
      <c r="P12" s="80" t="str">
        <f>itg11_seccionadores!I81</f>
        <v>ITG12</v>
      </c>
    </row>
    <row r="13" spans="2:16" x14ac:dyDescent="0.2">
      <c r="B13" s="2">
        <f t="shared" si="3"/>
        <v>7</v>
      </c>
      <c r="C13" s="20">
        <f>+itg11_lineas!E349</f>
        <v>0.82569000000000004</v>
      </c>
      <c r="D13" s="20">
        <v>20</v>
      </c>
      <c r="E13" s="79">
        <f t="shared" si="1"/>
        <v>0.34925481246937468</v>
      </c>
      <c r="F13" s="79">
        <f t="shared" si="2"/>
        <v>0.28837620610783798</v>
      </c>
      <c r="G13" s="21">
        <v>0.1</v>
      </c>
      <c r="H13" s="21">
        <v>3.15</v>
      </c>
      <c r="I13" s="20">
        <f>+itg11_carga!N149</f>
        <v>188</v>
      </c>
      <c r="J13" s="79">
        <f t="shared" si="0"/>
        <v>164.78915473564814</v>
      </c>
      <c r="K13" s="20">
        <v>0</v>
      </c>
      <c r="L13" s="20"/>
      <c r="M13" s="20">
        <f>+itg11_seccionadores!F82</f>
        <v>0</v>
      </c>
      <c r="N13" s="20">
        <f>itg11_seccionadores!G82</f>
        <v>0</v>
      </c>
      <c r="O13" s="80">
        <f>itg11_seccionadores!H82</f>
        <v>0</v>
      </c>
      <c r="P13" s="80">
        <f>itg11_seccionadores!I82</f>
        <v>0</v>
      </c>
    </row>
    <row r="14" spans="2:16" x14ac:dyDescent="0.2">
      <c r="B14" s="2">
        <f t="shared" si="3"/>
        <v>8</v>
      </c>
      <c r="C14" s="20">
        <f>+itg11_lineas!E350</f>
        <v>1.6272600000000002</v>
      </c>
      <c r="D14" s="20">
        <v>20</v>
      </c>
      <c r="E14" s="79">
        <f t="shared" si="1"/>
        <v>0.34925481246937468</v>
      </c>
      <c r="F14" s="79">
        <f t="shared" si="2"/>
        <v>0.56832838613891468</v>
      </c>
      <c r="G14" s="21">
        <v>0.1</v>
      </c>
      <c r="H14" s="21">
        <v>3.15</v>
      </c>
      <c r="I14" s="20">
        <f>+itg11_carga!N150</f>
        <v>25</v>
      </c>
      <c r="J14" s="79">
        <f t="shared" si="0"/>
        <v>21.913451427612788</v>
      </c>
      <c r="K14" s="20">
        <v>0</v>
      </c>
      <c r="L14" s="20"/>
      <c r="M14" s="20">
        <f>+itg11_seccionadores!F83</f>
        <v>0</v>
      </c>
      <c r="N14" s="20">
        <f>itg11_seccionadores!G83</f>
        <v>1</v>
      </c>
      <c r="O14" s="80" t="str">
        <f>itg11_seccionadores!H83</f>
        <v>CAE 2</v>
      </c>
      <c r="P14" s="80">
        <f>itg11_seccionadores!I83</f>
        <v>0</v>
      </c>
    </row>
    <row r="15" spans="2:16" x14ac:dyDescent="0.2">
      <c r="B15" s="2">
        <f t="shared" si="3"/>
        <v>9</v>
      </c>
      <c r="C15" s="20">
        <f>+itg11_lineas!E351</f>
        <v>0.8219599999999998</v>
      </c>
      <c r="D15" s="20">
        <v>20</v>
      </c>
      <c r="E15" s="79">
        <f t="shared" si="1"/>
        <v>0.34925481246937468</v>
      </c>
      <c r="F15" s="79">
        <f t="shared" si="2"/>
        <v>0.28707348565732715</v>
      </c>
      <c r="G15" s="21">
        <v>0.1</v>
      </c>
      <c r="H15" s="21">
        <v>3.15</v>
      </c>
      <c r="I15" s="20">
        <f>+itg11_carga!N151</f>
        <v>160</v>
      </c>
      <c r="J15" s="79">
        <f t="shared" si="0"/>
        <v>140.24608913672185</v>
      </c>
      <c r="K15" s="20">
        <v>0</v>
      </c>
      <c r="L15" s="20"/>
      <c r="M15" s="20">
        <f>+itg11_seccionadores!F84</f>
        <v>0</v>
      </c>
      <c r="N15" s="20">
        <f>itg11_seccionadores!G84</f>
        <v>0</v>
      </c>
      <c r="O15" s="80">
        <f>itg11_seccionadores!H84</f>
        <v>0</v>
      </c>
      <c r="P15" s="80">
        <f>itg11_seccionadores!I84</f>
        <v>0</v>
      </c>
    </row>
    <row r="16" spans="2:16" x14ac:dyDescent="0.2">
      <c r="B16" s="2">
        <f t="shared" si="3"/>
        <v>10</v>
      </c>
      <c r="C16" s="20">
        <f>+itg11_lineas!E352</f>
        <v>3.3976499999999996</v>
      </c>
      <c r="D16" s="20">
        <v>20</v>
      </c>
      <c r="E16" s="79">
        <f t="shared" si="1"/>
        <v>0.34925481246937468</v>
      </c>
      <c r="F16" s="79">
        <f t="shared" si="2"/>
        <v>1.1866456135865708</v>
      </c>
      <c r="G16" s="21">
        <v>0.1</v>
      </c>
      <c r="H16" s="21">
        <v>3.15</v>
      </c>
      <c r="I16" s="20">
        <f>+itg11_carga!N152</f>
        <v>100</v>
      </c>
      <c r="J16" s="79">
        <f t="shared" si="0"/>
        <v>87.653805710451152</v>
      </c>
      <c r="K16" s="20">
        <v>0</v>
      </c>
      <c r="L16" s="20"/>
      <c r="M16" s="20">
        <f>+itg11_seccionadores!F85</f>
        <v>0</v>
      </c>
      <c r="N16" s="20">
        <f>itg11_seccionadores!G85</f>
        <v>0</v>
      </c>
      <c r="O16" s="80">
        <f>itg11_seccionadores!H85</f>
        <v>0</v>
      </c>
      <c r="P16" s="80">
        <f>itg11_seccionadores!I85</f>
        <v>0</v>
      </c>
    </row>
    <row r="17" spans="2:16" x14ac:dyDescent="0.2">
      <c r="B17" s="2">
        <f t="shared" si="3"/>
        <v>11</v>
      </c>
      <c r="C17" s="20">
        <f>+itg11_lineas!E353</f>
        <v>0.27848000000000001</v>
      </c>
      <c r="D17" s="20">
        <v>20</v>
      </c>
      <c r="E17" s="79">
        <f t="shared" si="1"/>
        <v>0.34925481246937468</v>
      </c>
      <c r="F17" s="79">
        <f t="shared" si="2"/>
        <v>9.7260480176471459E-2</v>
      </c>
      <c r="G17" s="21">
        <v>0.1</v>
      </c>
      <c r="H17" s="21">
        <v>3.15</v>
      </c>
      <c r="I17" s="20">
        <f>+itg11_carga!N153</f>
        <v>0</v>
      </c>
      <c r="J17" s="79">
        <f t="shared" si="0"/>
        <v>0</v>
      </c>
      <c r="K17" s="20">
        <v>0</v>
      </c>
      <c r="L17" s="20"/>
      <c r="M17" s="20">
        <f>+itg11_seccionadores!F86</f>
        <v>1</v>
      </c>
      <c r="N17" s="20">
        <f>itg11_seccionadores!G86</f>
        <v>2</v>
      </c>
      <c r="O17" s="80" t="str">
        <f>itg11_seccionadores!H86</f>
        <v>ITG 3</v>
      </c>
      <c r="P17" s="80" t="str">
        <f>itg11_seccionadores!I86</f>
        <v>ITG 3</v>
      </c>
    </row>
    <row r="18" spans="2:16" x14ac:dyDescent="0.2">
      <c r="B18" s="2">
        <f t="shared" si="3"/>
        <v>12</v>
      </c>
      <c r="C18" s="20">
        <f>+itg11_lineas!E354</f>
        <v>0.62460999999999989</v>
      </c>
      <c r="D18" s="20">
        <v>20</v>
      </c>
      <c r="E18" s="79">
        <f t="shared" si="1"/>
        <v>0.34925481246937468</v>
      </c>
      <c r="F18" s="79">
        <f t="shared" si="2"/>
        <v>0.21814804841649607</v>
      </c>
      <c r="G18" s="21">
        <v>0.1</v>
      </c>
      <c r="H18" s="21">
        <v>3.15</v>
      </c>
      <c r="I18" s="20">
        <f>+itg11_carga!N154</f>
        <v>0</v>
      </c>
      <c r="J18" s="79">
        <f t="shared" si="0"/>
        <v>0</v>
      </c>
      <c r="K18" s="20">
        <v>0</v>
      </c>
      <c r="L18" s="20"/>
      <c r="M18" s="20">
        <f>+itg11_seccionadores!F87</f>
        <v>0</v>
      </c>
      <c r="N18" s="20">
        <f>itg11_seccionadores!G87</f>
        <v>0</v>
      </c>
      <c r="O18" s="80">
        <f>itg11_seccionadores!H87</f>
        <v>0</v>
      </c>
      <c r="P18" s="80">
        <f>itg11_seccionadores!I87</f>
        <v>0</v>
      </c>
    </row>
    <row r="19" spans="2:16" x14ac:dyDescent="0.2">
      <c r="B19" s="2">
        <f t="shared" si="3"/>
        <v>13</v>
      </c>
      <c r="C19" s="20">
        <f>+itg11_lineas!E355</f>
        <v>1.48092</v>
      </c>
      <c r="D19" s="20">
        <v>20</v>
      </c>
      <c r="E19" s="79">
        <f t="shared" si="1"/>
        <v>0.34925481246937468</v>
      </c>
      <c r="F19" s="79">
        <f t="shared" si="2"/>
        <v>0.5172184368821463</v>
      </c>
      <c r="G19" s="21">
        <v>0.1</v>
      </c>
      <c r="H19" s="21">
        <v>3.15</v>
      </c>
      <c r="I19" s="20">
        <f>+itg11_carga!N155</f>
        <v>0</v>
      </c>
      <c r="J19" s="79">
        <f t="shared" si="0"/>
        <v>0</v>
      </c>
      <c r="K19" s="20">
        <v>0</v>
      </c>
      <c r="L19" s="20"/>
      <c r="M19" s="20">
        <f>+itg11_seccionadores!F88</f>
        <v>0</v>
      </c>
      <c r="N19" s="20">
        <f>itg11_seccionadores!G88</f>
        <v>0</v>
      </c>
      <c r="O19" s="80">
        <f>itg11_seccionadores!H88</f>
        <v>0</v>
      </c>
      <c r="P19" s="80">
        <f>itg11_seccionadores!I88</f>
        <v>0</v>
      </c>
    </row>
    <row r="20" spans="2:16" x14ac:dyDescent="0.2">
      <c r="B20" s="2">
        <f t="shared" si="3"/>
        <v>14</v>
      </c>
      <c r="C20" s="20">
        <f>+itg11_lineas!E356</f>
        <v>1.3199199999999998</v>
      </c>
      <c r="D20" s="20">
        <v>20</v>
      </c>
      <c r="E20" s="79">
        <f t="shared" si="1"/>
        <v>0.34925481246937468</v>
      </c>
      <c r="F20" s="79">
        <f t="shared" si="2"/>
        <v>0.46098841207457691</v>
      </c>
      <c r="G20" s="21">
        <v>0.1</v>
      </c>
      <c r="H20" s="21">
        <v>3.15</v>
      </c>
      <c r="I20" s="20">
        <f>+itg11_carga!N156</f>
        <v>0</v>
      </c>
      <c r="J20" s="79">
        <f t="shared" si="0"/>
        <v>0</v>
      </c>
      <c r="K20" s="20">
        <v>0</v>
      </c>
      <c r="L20" s="20"/>
      <c r="M20" s="20">
        <f>+itg11_seccionadores!F89</f>
        <v>0</v>
      </c>
      <c r="N20" s="20">
        <f>itg11_seccionadores!G89</f>
        <v>1</v>
      </c>
      <c r="O20" s="80" t="str">
        <f>itg11_seccionadores!H89</f>
        <v>ITG 2</v>
      </c>
      <c r="P20" s="80">
        <f>itg11_seccionadores!I89</f>
        <v>0</v>
      </c>
    </row>
    <row r="21" spans="2:16" x14ac:dyDescent="0.2">
      <c r="B21" s="2">
        <f t="shared" si="3"/>
        <v>15</v>
      </c>
      <c r="C21" s="20">
        <f>+itg11_lineas!E357</f>
        <v>1.50356</v>
      </c>
      <c r="D21" s="20">
        <v>20</v>
      </c>
      <c r="E21" s="79">
        <f t="shared" si="1"/>
        <v>0.34925481246937468</v>
      </c>
      <c r="F21" s="79">
        <f t="shared" si="2"/>
        <v>0.52512556583645298</v>
      </c>
      <c r="G21" s="21">
        <v>0.1</v>
      </c>
      <c r="H21" s="21">
        <v>3.15</v>
      </c>
      <c r="I21" s="20">
        <f>+itg11_carga!N157</f>
        <v>0</v>
      </c>
      <c r="J21" s="79">
        <f t="shared" si="0"/>
        <v>0</v>
      </c>
      <c r="K21" s="20">
        <v>0</v>
      </c>
      <c r="L21" s="20"/>
      <c r="M21" s="20">
        <f>+itg11_seccionadores!F90</f>
        <v>0</v>
      </c>
      <c r="N21" s="20">
        <f>itg11_seccionadores!G90</f>
        <v>0</v>
      </c>
      <c r="O21" s="80">
        <f>itg11_seccionadores!H90</f>
        <v>0</v>
      </c>
      <c r="P21" s="80">
        <f>itg11_seccionadores!I90</f>
        <v>0</v>
      </c>
    </row>
    <row r="22" spans="2:16" x14ac:dyDescent="0.2">
      <c r="B22" s="2">
        <f t="shared" si="3"/>
        <v>16</v>
      </c>
      <c r="C22" s="20">
        <f>+itg11_lineas!E358</f>
        <v>0.7116300000000001</v>
      </c>
      <c r="D22" s="20">
        <v>20</v>
      </c>
      <c r="E22" s="79">
        <f t="shared" si="1"/>
        <v>0.34925481246937468</v>
      </c>
      <c r="F22" s="79">
        <f t="shared" si="2"/>
        <v>0.24854020219758113</v>
      </c>
      <c r="G22" s="21">
        <v>0.1</v>
      </c>
      <c r="H22" s="21">
        <v>3.15</v>
      </c>
      <c r="I22" s="20">
        <f>+itg11_carga!N158</f>
        <v>0</v>
      </c>
      <c r="J22" s="79">
        <f t="shared" si="0"/>
        <v>0</v>
      </c>
      <c r="K22" s="20">
        <v>0</v>
      </c>
      <c r="L22" s="20"/>
      <c r="M22" s="20">
        <f>+itg11_seccionadores!F91</f>
        <v>0</v>
      </c>
      <c r="N22" s="20">
        <f>itg11_seccionadores!G91</f>
        <v>1</v>
      </c>
      <c r="O22" s="80" t="str">
        <f>itg11_seccionadores!H91</f>
        <v>ITG 3</v>
      </c>
      <c r="P22" s="80">
        <f>itg11_seccionadores!I91</f>
        <v>0</v>
      </c>
    </row>
    <row r="23" spans="2:16" x14ac:dyDescent="0.2">
      <c r="B23" s="2">
        <f t="shared" si="3"/>
        <v>17</v>
      </c>
      <c r="C23" s="20">
        <f>+itg11_lineas!E359</f>
        <v>9.7543199999999981</v>
      </c>
      <c r="D23" s="20">
        <v>20</v>
      </c>
      <c r="E23" s="79">
        <f t="shared" si="1"/>
        <v>0.34925481246937468</v>
      </c>
      <c r="F23" s="79">
        <f t="shared" si="2"/>
        <v>3.40674320236627</v>
      </c>
      <c r="G23" s="21">
        <v>0.1</v>
      </c>
      <c r="H23" s="21">
        <v>3.15</v>
      </c>
      <c r="I23" s="20">
        <f>+itg11_carga!N159</f>
        <v>1280</v>
      </c>
      <c r="J23" s="79">
        <f t="shared" si="0"/>
        <v>1121.9687130937748</v>
      </c>
      <c r="K23" s="20">
        <v>0</v>
      </c>
      <c r="L23" s="20"/>
      <c r="M23" s="20">
        <f>+itg11_seccionadores!F92</f>
        <v>0</v>
      </c>
      <c r="N23" s="20">
        <f>itg11_seccionadores!G92</f>
        <v>1</v>
      </c>
      <c r="O23" s="80" t="str">
        <f>itg11_seccionadores!H92</f>
        <v>CAE 2</v>
      </c>
      <c r="P23" s="80">
        <f>itg11_seccionadores!I92</f>
        <v>0</v>
      </c>
    </row>
    <row r="24" spans="2:16" x14ac:dyDescent="0.2">
      <c r="B24" s="2">
        <f t="shared" si="3"/>
        <v>18</v>
      </c>
      <c r="C24" s="20">
        <f>+itg11_lineas!E360</f>
        <v>0.88846999999999998</v>
      </c>
      <c r="D24" s="20">
        <v>20</v>
      </c>
      <c r="E24" s="79">
        <f t="shared" si="1"/>
        <v>0.34925481246937468</v>
      </c>
      <c r="F24" s="79">
        <f t="shared" si="2"/>
        <v>0.31030242323466534</v>
      </c>
      <c r="G24" s="21">
        <v>0.1</v>
      </c>
      <c r="H24" s="21">
        <v>3.15</v>
      </c>
      <c r="I24" s="20">
        <f>+itg11_carga!N160</f>
        <v>0</v>
      </c>
      <c r="J24" s="79">
        <f t="shared" si="0"/>
        <v>0</v>
      </c>
      <c r="K24" s="20">
        <v>0</v>
      </c>
      <c r="L24" s="20"/>
      <c r="M24" s="20">
        <f>+itg11_seccionadores!F93</f>
        <v>1</v>
      </c>
      <c r="N24" s="20">
        <f>itg11_seccionadores!G93</f>
        <v>0</v>
      </c>
      <c r="O24" s="80" t="str">
        <f>itg11_seccionadores!H93</f>
        <v>ITG 3</v>
      </c>
      <c r="P24" s="80">
        <f>itg11_seccionadores!I93</f>
        <v>0</v>
      </c>
    </row>
    <row r="25" spans="2:16" x14ac:dyDescent="0.2">
      <c r="B25" s="2">
        <f t="shared" si="3"/>
        <v>19</v>
      </c>
      <c r="C25" s="20">
        <f>+itg11_lineas!E361</f>
        <v>2.3504000000000005</v>
      </c>
      <c r="D25" s="20">
        <v>20</v>
      </c>
      <c r="E25" s="79">
        <f t="shared" si="1"/>
        <v>0.34925481246937468</v>
      </c>
      <c r="F25" s="79">
        <f t="shared" si="2"/>
        <v>0.82088851122801842</v>
      </c>
      <c r="G25" s="21">
        <v>0.1</v>
      </c>
      <c r="H25" s="21">
        <v>3.15</v>
      </c>
      <c r="I25" s="20">
        <f>+itg11_carga!N161</f>
        <v>538</v>
      </c>
      <c r="J25" s="79">
        <f t="shared" si="0"/>
        <v>471.57747472222718</v>
      </c>
      <c r="K25" s="20">
        <v>0</v>
      </c>
      <c r="L25" s="20"/>
      <c r="M25" s="20">
        <f>+itg11_seccionadores!F94</f>
        <v>0</v>
      </c>
      <c r="N25" s="20">
        <f>itg11_seccionadores!G94</f>
        <v>1</v>
      </c>
      <c r="O25" s="80" t="str">
        <f>itg11_seccionadores!H94</f>
        <v>ITG 3</v>
      </c>
      <c r="P25" s="80">
        <f>itg11_seccionadores!I94</f>
        <v>0</v>
      </c>
    </row>
    <row r="26" spans="2:16" x14ac:dyDescent="0.2">
      <c r="B26" s="2">
        <f t="shared" si="3"/>
        <v>20</v>
      </c>
      <c r="C26" s="20">
        <f>+itg11_lineas!E362</f>
        <v>2.3459599999999998</v>
      </c>
      <c r="D26" s="20">
        <v>20</v>
      </c>
      <c r="E26" s="79">
        <f t="shared" si="1"/>
        <v>0.34925481246937468</v>
      </c>
      <c r="F26" s="79">
        <f t="shared" si="2"/>
        <v>0.81933781986065413</v>
      </c>
      <c r="G26" s="21">
        <v>0.1</v>
      </c>
      <c r="H26" s="21">
        <v>3.15</v>
      </c>
      <c r="I26" s="20">
        <f>+itg11_carga!N162</f>
        <v>108</v>
      </c>
      <c r="J26" s="79">
        <f t="shared" si="0"/>
        <v>94.666110167287243</v>
      </c>
      <c r="K26" s="20">
        <v>0</v>
      </c>
      <c r="L26" s="20"/>
      <c r="M26" s="20">
        <f>+itg11_seccionadores!F95</f>
        <v>1</v>
      </c>
      <c r="N26" s="20">
        <f>itg11_seccionadores!G95</f>
        <v>2</v>
      </c>
      <c r="O26" s="80" t="str">
        <f>itg11_seccionadores!H95</f>
        <v>ITG 3</v>
      </c>
      <c r="P26" s="80" t="str">
        <f>itg11_seccionadores!I95</f>
        <v>ALT 5</v>
      </c>
    </row>
    <row r="27" spans="2:16" x14ac:dyDescent="0.2">
      <c r="B27" s="2">
        <f t="shared" si="3"/>
        <v>21</v>
      </c>
      <c r="C27" s="20">
        <f>+itg11_lineas!E363</f>
        <v>2.73868</v>
      </c>
      <c r="D27" s="20">
        <v>20</v>
      </c>
      <c r="E27" s="79">
        <f t="shared" si="1"/>
        <v>0.34925481246937468</v>
      </c>
      <c r="F27" s="79">
        <f t="shared" si="2"/>
        <v>0.95649716981362709</v>
      </c>
      <c r="G27" s="21">
        <v>0.1</v>
      </c>
      <c r="H27" s="21">
        <v>3.15</v>
      </c>
      <c r="I27" s="20">
        <f>+itg11_carga!N163</f>
        <v>889</v>
      </c>
      <c r="J27" s="79">
        <f t="shared" si="0"/>
        <v>779.24233276591076</v>
      </c>
      <c r="K27" s="20">
        <v>0</v>
      </c>
      <c r="L27" s="20"/>
      <c r="M27" s="20">
        <f>+itg11_seccionadores!F96</f>
        <v>0</v>
      </c>
      <c r="N27" s="20">
        <f>itg11_seccionadores!G96</f>
        <v>1</v>
      </c>
      <c r="O27" s="80" t="str">
        <f>itg11_seccionadores!H96</f>
        <v>ITG 3</v>
      </c>
      <c r="P27" s="80">
        <f>itg11_seccionadores!I96</f>
        <v>0</v>
      </c>
    </row>
    <row r="28" spans="2:16" x14ac:dyDescent="0.2">
      <c r="B28" s="2">
        <f t="shared" si="3"/>
        <v>22</v>
      </c>
      <c r="C28" s="20">
        <f>+itg11_lineas!E364</f>
        <v>1.3338200000000002</v>
      </c>
      <c r="D28" s="20">
        <v>20</v>
      </c>
      <c r="E28" s="79">
        <f t="shared" si="1"/>
        <v>0.34925481246937468</v>
      </c>
      <c r="F28" s="79">
        <f t="shared" si="2"/>
        <v>0.46584305396790143</v>
      </c>
      <c r="G28" s="21">
        <v>0.1</v>
      </c>
      <c r="H28" s="21">
        <v>3.15</v>
      </c>
      <c r="I28" s="20">
        <f>+itg11_carga!N164</f>
        <v>145</v>
      </c>
      <c r="J28" s="79">
        <f t="shared" si="0"/>
        <v>127.09801828015416</v>
      </c>
      <c r="K28" s="20">
        <v>0</v>
      </c>
      <c r="L28" s="20"/>
      <c r="M28" s="20">
        <f>+itg11_seccionadores!F97</f>
        <v>2</v>
      </c>
      <c r="N28" s="20">
        <f>itg11_seccionadores!G97</f>
        <v>0</v>
      </c>
      <c r="O28" s="80">
        <f>itg11_seccionadores!H97</f>
        <v>0</v>
      </c>
      <c r="P28" s="80">
        <f>itg11_seccionadores!I97</f>
        <v>0</v>
      </c>
    </row>
    <row r="29" spans="2:16" x14ac:dyDescent="0.2">
      <c r="B29" s="2">
        <f t="shared" si="3"/>
        <v>23</v>
      </c>
      <c r="C29" s="20">
        <f>+itg11_lineas!E365</f>
        <v>0.19306000000000001</v>
      </c>
      <c r="D29" s="20">
        <v>20</v>
      </c>
      <c r="E29" s="79">
        <f t="shared" si="1"/>
        <v>0.34925481246937468</v>
      </c>
      <c r="F29" s="79">
        <f t="shared" si="2"/>
        <v>6.7427134095337474E-2</v>
      </c>
      <c r="G29" s="21">
        <v>0.1</v>
      </c>
      <c r="H29" s="21">
        <v>3.15</v>
      </c>
      <c r="I29" s="20">
        <f>+itg11_carga!N165</f>
        <v>45</v>
      </c>
      <c r="J29" s="79">
        <f t="shared" si="0"/>
        <v>39.444212569703019</v>
      </c>
      <c r="K29" s="20">
        <v>0</v>
      </c>
      <c r="L29" s="20"/>
      <c r="M29" s="20">
        <f>+itg11_seccionadores!F98</f>
        <v>2</v>
      </c>
      <c r="N29" s="20">
        <f>itg11_seccionadores!G98</f>
        <v>0</v>
      </c>
      <c r="O29" s="80">
        <f>itg11_seccionadores!H98</f>
        <v>0</v>
      </c>
      <c r="P29" s="80">
        <f>itg11_seccionadores!I98</f>
        <v>0</v>
      </c>
    </row>
    <row r="30" spans="2:16" x14ac:dyDescent="0.2">
      <c r="B30" s="2">
        <f t="shared" si="3"/>
        <v>24</v>
      </c>
      <c r="C30" s="20">
        <f>+itg11_lineas!E366</f>
        <v>0.51839999999999997</v>
      </c>
      <c r="D30" s="20">
        <v>20</v>
      </c>
      <c r="E30" s="79">
        <f t="shared" si="1"/>
        <v>0.34925481246937468</v>
      </c>
      <c r="F30" s="79">
        <f t="shared" si="2"/>
        <v>0.18105369478412381</v>
      </c>
      <c r="G30" s="21">
        <v>0.1</v>
      </c>
      <c r="H30" s="21">
        <v>3.15</v>
      </c>
      <c r="I30" s="20">
        <f>+itg11_carga!N166</f>
        <v>50</v>
      </c>
      <c r="J30" s="79">
        <f t="shared" si="0"/>
        <v>43.826902855225576</v>
      </c>
      <c r="K30" s="20">
        <v>0</v>
      </c>
      <c r="L30" s="20"/>
      <c r="M30" s="20">
        <f>+itg11_seccionadores!F99</f>
        <v>2</v>
      </c>
      <c r="N30" s="20">
        <f>itg11_seccionadores!G99</f>
        <v>0</v>
      </c>
      <c r="O30" s="80">
        <f>itg11_seccionadores!H99</f>
        <v>0</v>
      </c>
      <c r="P30" s="80">
        <f>itg11_seccionadores!I99</f>
        <v>0</v>
      </c>
    </row>
    <row r="31" spans="2:16" x14ac:dyDescent="0.2">
      <c r="B31" s="2">
        <f t="shared" si="3"/>
        <v>25</v>
      </c>
      <c r="C31" s="20">
        <f>+itg11_lineas!E367</f>
        <v>0.39044999999999996</v>
      </c>
      <c r="D31" s="20">
        <v>20</v>
      </c>
      <c r="E31" s="79">
        <f t="shared" si="1"/>
        <v>0.34925481246937468</v>
      </c>
      <c r="F31" s="79">
        <f t="shared" si="2"/>
        <v>0.13636654152866734</v>
      </c>
      <c r="G31" s="21">
        <v>0.1</v>
      </c>
      <c r="H31" s="21">
        <v>3.15</v>
      </c>
      <c r="I31" s="20">
        <f>+itg11_carga!N167</f>
        <v>350</v>
      </c>
      <c r="J31" s="79">
        <f t="shared" si="0"/>
        <v>306.78831998657904</v>
      </c>
      <c r="K31" s="20">
        <v>0</v>
      </c>
      <c r="L31" s="20"/>
      <c r="M31" s="20">
        <f>+itg11_seccionadores!F100</f>
        <v>2</v>
      </c>
      <c r="N31" s="20">
        <f>itg11_seccionadores!G100</f>
        <v>0</v>
      </c>
      <c r="O31" s="80">
        <f>itg11_seccionadores!H100</f>
        <v>0</v>
      </c>
      <c r="P31" s="80">
        <f>itg11_seccionadores!I100</f>
        <v>0</v>
      </c>
    </row>
    <row r="32" spans="2:16" x14ac:dyDescent="0.2">
      <c r="B32" s="2">
        <f t="shared" si="3"/>
        <v>26</v>
      </c>
      <c r="C32" s="20">
        <f>+itg11_lineas!E368</f>
        <v>0.49713000000000002</v>
      </c>
      <c r="D32" s="20">
        <v>20</v>
      </c>
      <c r="E32" s="79">
        <f t="shared" si="1"/>
        <v>0.34925481246937468</v>
      </c>
      <c r="F32" s="79">
        <f t="shared" si="2"/>
        <v>0.17362504492290023</v>
      </c>
      <c r="G32" s="21">
        <v>0.1</v>
      </c>
      <c r="H32" s="21">
        <v>3.15</v>
      </c>
      <c r="I32" s="20">
        <f>+itg11_carga!N168</f>
        <v>400</v>
      </c>
      <c r="J32" s="79">
        <f t="shared" si="0"/>
        <v>350.61522284180461</v>
      </c>
      <c r="K32" s="20">
        <v>0</v>
      </c>
      <c r="L32" s="20"/>
      <c r="M32" s="20">
        <f>+itg11_seccionadores!F101</f>
        <v>2</v>
      </c>
      <c r="N32" s="20">
        <f>itg11_seccionadores!G101</f>
        <v>0</v>
      </c>
      <c r="O32" s="80">
        <f>itg11_seccionadores!H101</f>
        <v>0</v>
      </c>
      <c r="P32" s="80">
        <f>itg11_seccionadores!I101</f>
        <v>0</v>
      </c>
    </row>
    <row r="33" spans="2:16" x14ac:dyDescent="0.2">
      <c r="B33" s="2">
        <f t="shared" si="3"/>
        <v>27</v>
      </c>
      <c r="C33" s="20">
        <f>+itg11_lineas!E369</f>
        <v>0.17636000000000002</v>
      </c>
      <c r="D33" s="20">
        <v>20</v>
      </c>
      <c r="E33" s="79">
        <f t="shared" si="1"/>
        <v>0.34925481246937468</v>
      </c>
      <c r="F33" s="79">
        <f t="shared" si="2"/>
        <v>6.1594578727098927E-2</v>
      </c>
      <c r="G33" s="21">
        <v>0.1</v>
      </c>
      <c r="H33" s="21">
        <v>3.15</v>
      </c>
      <c r="I33" s="20">
        <f>+itg11_carga!N169</f>
        <v>45</v>
      </c>
      <c r="J33" s="79">
        <f t="shared" si="0"/>
        <v>39.444212569703019</v>
      </c>
      <c r="K33" s="20">
        <v>0</v>
      </c>
      <c r="L33" s="20"/>
      <c r="M33" s="20">
        <f>+itg11_seccionadores!F102</f>
        <v>2</v>
      </c>
      <c r="N33" s="20">
        <f>itg11_seccionadores!G102</f>
        <v>0</v>
      </c>
      <c r="O33" s="80">
        <f>itg11_seccionadores!H102</f>
        <v>0</v>
      </c>
      <c r="P33" s="80">
        <f>itg11_seccionadores!I102</f>
        <v>0</v>
      </c>
    </row>
    <row r="34" spans="2:16" x14ac:dyDescent="0.2">
      <c r="B34" s="2">
        <f t="shared" si="3"/>
        <v>28</v>
      </c>
      <c r="C34" s="20">
        <f>+itg11_lineas!E370</f>
        <v>0.32479000000000002</v>
      </c>
      <c r="D34" s="20">
        <v>20</v>
      </c>
      <c r="E34" s="79">
        <f t="shared" si="1"/>
        <v>0.34925481246937468</v>
      </c>
      <c r="F34" s="79">
        <f t="shared" si="2"/>
        <v>0.11343447054192821</v>
      </c>
      <c r="G34" s="21">
        <v>0.1</v>
      </c>
      <c r="H34" s="21">
        <v>3.15</v>
      </c>
      <c r="I34" s="20">
        <f>+itg11_carga!N170</f>
        <v>25</v>
      </c>
      <c r="J34" s="79">
        <f t="shared" si="0"/>
        <v>21.913451427612788</v>
      </c>
      <c r="K34" s="20">
        <v>0</v>
      </c>
      <c r="L34" s="20"/>
      <c r="M34" s="20">
        <f>+itg11_seccionadores!F103</f>
        <v>2</v>
      </c>
      <c r="N34" s="20">
        <f>itg11_seccionadores!G103</f>
        <v>0</v>
      </c>
      <c r="O34" s="80">
        <f>itg11_seccionadores!H103</f>
        <v>0</v>
      </c>
      <c r="P34" s="80">
        <f>itg11_seccionadores!I103</f>
        <v>0</v>
      </c>
    </row>
    <row r="35" spans="2:16" x14ac:dyDescent="0.2">
      <c r="B35" s="2">
        <f t="shared" si="3"/>
        <v>29</v>
      </c>
      <c r="C35" s="20">
        <f>+itg11_lineas!E371</f>
        <v>1.6023399999999999</v>
      </c>
      <c r="D35" s="20">
        <v>20</v>
      </c>
      <c r="E35" s="79">
        <f t="shared" si="1"/>
        <v>0.34925481246937468</v>
      </c>
      <c r="F35" s="79">
        <f t="shared" si="2"/>
        <v>0.55962495621217778</v>
      </c>
      <c r="G35" s="21">
        <v>0.1</v>
      </c>
      <c r="H35" s="21">
        <v>3.15</v>
      </c>
      <c r="I35" s="20">
        <f>+itg11_carga!N171</f>
        <v>65</v>
      </c>
      <c r="J35" s="79">
        <f t="shared" si="0"/>
        <v>56.974973711793254</v>
      </c>
      <c r="K35" s="20">
        <v>0</v>
      </c>
      <c r="L35" s="20"/>
      <c r="M35" s="20">
        <f>+itg11_seccionadores!F104</f>
        <v>2</v>
      </c>
      <c r="N35" s="20">
        <f>itg11_seccionadores!G104</f>
        <v>0</v>
      </c>
      <c r="O35" s="80">
        <f>itg11_seccionadores!H104</f>
        <v>0</v>
      </c>
      <c r="P35" s="80">
        <f>itg11_seccionadores!I104</f>
        <v>0</v>
      </c>
    </row>
    <row r="36" spans="2:16" x14ac:dyDescent="0.2">
      <c r="B36" s="2">
        <f t="shared" si="3"/>
        <v>30</v>
      </c>
      <c r="C36" s="20">
        <f>+itg11_lineas!E372</f>
        <v>0.17471999999999999</v>
      </c>
      <c r="D36" s="20">
        <v>20</v>
      </c>
      <c r="E36" s="79">
        <f t="shared" si="1"/>
        <v>0.34925481246937468</v>
      </c>
      <c r="F36" s="79">
        <f t="shared" si="2"/>
        <v>6.1021800834649136E-2</v>
      </c>
      <c r="G36" s="21">
        <v>0.1</v>
      </c>
      <c r="H36" s="21">
        <v>3.15</v>
      </c>
      <c r="I36" s="20">
        <f>+itg11_carga!N172</f>
        <v>225</v>
      </c>
      <c r="J36" s="79">
        <f t="shared" si="0"/>
        <v>197.22106284851509</v>
      </c>
      <c r="K36" s="20">
        <v>0</v>
      </c>
      <c r="L36" s="20"/>
      <c r="M36" s="20">
        <f>+itg11_seccionadores!F105</f>
        <v>2</v>
      </c>
      <c r="N36" s="20">
        <f>itg11_seccionadores!G105</f>
        <v>0</v>
      </c>
      <c r="O36" s="80">
        <f>itg11_seccionadores!H105</f>
        <v>0</v>
      </c>
      <c r="P36" s="80">
        <f>itg11_seccionadores!I105</f>
        <v>0</v>
      </c>
    </row>
    <row r="37" spans="2:16" x14ac:dyDescent="0.2">
      <c r="B37" s="2">
        <f t="shared" si="3"/>
        <v>31</v>
      </c>
      <c r="C37" s="20">
        <f>+itg11_lineas!E373</f>
        <v>1.4213800000000001</v>
      </c>
      <c r="D37" s="20">
        <v>20</v>
      </c>
      <c r="E37" s="79">
        <f t="shared" si="1"/>
        <v>0.34925481246937468</v>
      </c>
      <c r="F37" s="79">
        <f t="shared" si="2"/>
        <v>0.49642380534771979</v>
      </c>
      <c r="G37" s="21">
        <v>0.1</v>
      </c>
      <c r="H37" s="21">
        <v>3.15</v>
      </c>
      <c r="I37" s="20">
        <f>+itg11_carga!N173</f>
        <v>200</v>
      </c>
      <c r="J37" s="79">
        <f t="shared" si="0"/>
        <v>175.3076114209023</v>
      </c>
      <c r="K37" s="20">
        <v>0</v>
      </c>
      <c r="L37" s="20"/>
      <c r="M37" s="20">
        <f>+itg11_seccionadores!F106</f>
        <v>2</v>
      </c>
      <c r="N37" s="20">
        <f>itg11_seccionadores!G106</f>
        <v>0</v>
      </c>
      <c r="O37" s="80">
        <f>itg11_seccionadores!H106</f>
        <v>0</v>
      </c>
      <c r="P37" s="80">
        <f>itg11_seccionadores!I106</f>
        <v>0</v>
      </c>
    </row>
    <row r="38" spans="2:16" x14ac:dyDescent="0.2">
      <c r="B38" s="2">
        <f t="shared" si="3"/>
        <v>32</v>
      </c>
      <c r="C38" s="20">
        <f>+itg11_lineas!E374</f>
        <v>5.2539999999999996E-2</v>
      </c>
      <c r="D38" s="20">
        <v>20</v>
      </c>
      <c r="E38" s="79">
        <f t="shared" si="1"/>
        <v>0.34925481246937468</v>
      </c>
      <c r="F38" s="79">
        <f t="shared" si="2"/>
        <v>1.8349847847140943E-2</v>
      </c>
      <c r="G38" s="21">
        <v>0.1</v>
      </c>
      <c r="H38" s="21">
        <v>3.15</v>
      </c>
      <c r="I38" s="20">
        <f>+itg11_carga!N174</f>
        <v>63</v>
      </c>
      <c r="J38" s="79">
        <f t="shared" si="0"/>
        <v>55.221897597584224</v>
      </c>
      <c r="K38" s="20">
        <v>0</v>
      </c>
      <c r="L38" s="20"/>
      <c r="M38" s="20">
        <f>+itg11_seccionadores!F107</f>
        <v>2</v>
      </c>
      <c r="N38" s="20">
        <f>itg11_seccionadores!G107</f>
        <v>0</v>
      </c>
      <c r="O38" s="80">
        <f>itg11_seccionadores!H107</f>
        <v>0</v>
      </c>
      <c r="P38" s="80">
        <f>itg11_seccionadores!I107</f>
        <v>0</v>
      </c>
    </row>
    <row r="39" spans="2:16" x14ac:dyDescent="0.2">
      <c r="B39" s="2">
        <f t="shared" si="3"/>
        <v>33</v>
      </c>
      <c r="C39" s="20">
        <f>+itg11_lineas!E375</f>
        <v>1.154E-2</v>
      </c>
      <c r="D39" s="20">
        <v>20</v>
      </c>
      <c r="E39" s="79">
        <f t="shared" si="1"/>
        <v>0.34925481246937468</v>
      </c>
      <c r="F39" s="79">
        <f t="shared" si="2"/>
        <v>4.030400535896584E-3</v>
      </c>
      <c r="G39" s="21">
        <v>0.1</v>
      </c>
      <c r="H39" s="21">
        <v>3.15</v>
      </c>
      <c r="I39" s="20">
        <f>+itg11_carga!N175</f>
        <v>100</v>
      </c>
      <c r="J39" s="79">
        <f t="shared" ref="J39:J58" si="4">I39*$D$64*$E$64</f>
        <v>87.653805710451152</v>
      </c>
      <c r="K39" s="20">
        <v>0</v>
      </c>
      <c r="L39" s="20"/>
      <c r="M39" s="20">
        <f>+itg11_seccionadores!F108</f>
        <v>2</v>
      </c>
      <c r="N39" s="20">
        <f>itg11_seccionadores!G108</f>
        <v>0</v>
      </c>
      <c r="O39" s="80">
        <f>itg11_seccionadores!H108</f>
        <v>0</v>
      </c>
      <c r="P39" s="80">
        <f>itg11_seccionadores!I108</f>
        <v>0</v>
      </c>
    </row>
    <row r="40" spans="2:16" x14ac:dyDescent="0.2">
      <c r="B40" s="2">
        <f t="shared" si="3"/>
        <v>34</v>
      </c>
      <c r="C40" s="20">
        <f>+itg11_lineas!E376</f>
        <v>0.45835999999999999</v>
      </c>
      <c r="D40" s="20">
        <v>20</v>
      </c>
      <c r="E40" s="79">
        <f t="shared" si="1"/>
        <v>0.34925481246937468</v>
      </c>
      <c r="F40" s="79">
        <f t="shared" si="2"/>
        <v>0.16008443584346257</v>
      </c>
      <c r="G40" s="21">
        <v>0.1</v>
      </c>
      <c r="H40" s="21">
        <v>3.15</v>
      </c>
      <c r="I40" s="20">
        <f>+itg11_carga!N176</f>
        <v>25</v>
      </c>
      <c r="J40" s="79">
        <f t="shared" si="4"/>
        <v>21.913451427612788</v>
      </c>
      <c r="K40" s="20">
        <v>0</v>
      </c>
      <c r="L40" s="20"/>
      <c r="M40" s="20">
        <f>+itg11_seccionadores!F109</f>
        <v>2</v>
      </c>
      <c r="N40" s="20">
        <f>itg11_seccionadores!G109</f>
        <v>0</v>
      </c>
      <c r="O40" s="80">
        <f>itg11_seccionadores!H109</f>
        <v>0</v>
      </c>
      <c r="P40" s="80">
        <f>itg11_seccionadores!I109</f>
        <v>0</v>
      </c>
    </row>
    <row r="41" spans="2:16" x14ac:dyDescent="0.2">
      <c r="B41" s="2">
        <f t="shared" si="3"/>
        <v>35</v>
      </c>
      <c r="C41" s="20">
        <f>+itg11_lineas!E377</f>
        <v>2.9000000000000001E-2</v>
      </c>
      <c r="D41" s="20">
        <v>20</v>
      </c>
      <c r="E41" s="79">
        <f t="shared" si="1"/>
        <v>0.34925481246937468</v>
      </c>
      <c r="F41" s="79">
        <f t="shared" si="2"/>
        <v>1.0128389561611866E-2</v>
      </c>
      <c r="G41" s="21">
        <v>0.1</v>
      </c>
      <c r="H41" s="21">
        <v>3.15</v>
      </c>
      <c r="I41" s="20">
        <f>+itg11_carga!N177</f>
        <v>112.5</v>
      </c>
      <c r="J41" s="79">
        <f t="shared" si="4"/>
        <v>98.610531424257545</v>
      </c>
      <c r="K41" s="20">
        <v>0</v>
      </c>
      <c r="L41" s="20"/>
      <c r="M41" s="20">
        <f>+itg11_seccionadores!F110</f>
        <v>2</v>
      </c>
      <c r="N41" s="20">
        <f>itg11_seccionadores!G110</f>
        <v>0</v>
      </c>
      <c r="O41" s="80">
        <f>itg11_seccionadores!H110</f>
        <v>0</v>
      </c>
      <c r="P41" s="80">
        <f>itg11_seccionadores!I110</f>
        <v>0</v>
      </c>
    </row>
    <row r="42" spans="2:16" x14ac:dyDescent="0.2">
      <c r="B42" s="2">
        <f t="shared" si="3"/>
        <v>36</v>
      </c>
      <c r="C42" s="20">
        <f>+itg11_lineas!E378</f>
        <v>1.8409999999999999E-2</v>
      </c>
      <c r="D42" s="20">
        <v>20</v>
      </c>
      <c r="E42" s="79">
        <f t="shared" si="1"/>
        <v>0.34925481246937468</v>
      </c>
      <c r="F42" s="79">
        <f t="shared" si="2"/>
        <v>6.4297810975611873E-3</v>
      </c>
      <c r="G42" s="21">
        <v>0.1</v>
      </c>
      <c r="H42" s="21">
        <v>3.15</v>
      </c>
      <c r="I42" s="20">
        <f>+itg11_carga!N178</f>
        <v>25</v>
      </c>
      <c r="J42" s="79">
        <f t="shared" si="4"/>
        <v>21.913451427612788</v>
      </c>
      <c r="K42" s="20">
        <v>0</v>
      </c>
      <c r="L42" s="20"/>
      <c r="M42" s="20">
        <f>+itg11_seccionadores!F111</f>
        <v>2</v>
      </c>
      <c r="N42" s="20">
        <f>itg11_seccionadores!G111</f>
        <v>0</v>
      </c>
      <c r="O42" s="80">
        <f>itg11_seccionadores!H111</f>
        <v>0</v>
      </c>
      <c r="P42" s="80">
        <f>itg11_seccionadores!I111</f>
        <v>0</v>
      </c>
    </row>
    <row r="43" spans="2:16" x14ac:dyDescent="0.2">
      <c r="B43" s="2">
        <f t="shared" si="3"/>
        <v>37</v>
      </c>
      <c r="C43" s="20">
        <f>+itg11_lineas!E379</f>
        <v>1.0379400000000001</v>
      </c>
      <c r="D43" s="20">
        <v>20</v>
      </c>
      <c r="E43" s="79">
        <f t="shared" si="1"/>
        <v>0.34925481246937468</v>
      </c>
      <c r="F43" s="79">
        <f t="shared" si="2"/>
        <v>0.36250554005446278</v>
      </c>
      <c r="G43" s="21">
        <v>0.1</v>
      </c>
      <c r="H43" s="21">
        <v>3.15</v>
      </c>
      <c r="I43" s="20">
        <f>+itg11_carga!N179</f>
        <v>25</v>
      </c>
      <c r="J43" s="79">
        <f t="shared" si="4"/>
        <v>21.913451427612788</v>
      </c>
      <c r="K43" s="20">
        <v>0</v>
      </c>
      <c r="L43" s="20"/>
      <c r="M43" s="20">
        <f>+itg11_seccionadores!F112</f>
        <v>2</v>
      </c>
      <c r="N43" s="20">
        <f>itg11_seccionadores!G112</f>
        <v>0</v>
      </c>
      <c r="O43" s="80">
        <f>itg11_seccionadores!H112</f>
        <v>0</v>
      </c>
      <c r="P43" s="80">
        <f>itg11_seccionadores!I112</f>
        <v>0</v>
      </c>
    </row>
    <row r="44" spans="2:16" x14ac:dyDescent="0.2">
      <c r="B44" s="2">
        <f t="shared" si="3"/>
        <v>38</v>
      </c>
      <c r="C44" s="20">
        <f>+itg11_lineas!E380</f>
        <v>2.1434400000000005</v>
      </c>
      <c r="D44" s="20">
        <v>20</v>
      </c>
      <c r="E44" s="79">
        <f t="shared" si="1"/>
        <v>0.34925481246937468</v>
      </c>
      <c r="F44" s="79">
        <f t="shared" si="2"/>
        <v>0.74860673523935661</v>
      </c>
      <c r="G44" s="21">
        <v>0.1</v>
      </c>
      <c r="H44" s="21">
        <v>3.15</v>
      </c>
      <c r="I44" s="20">
        <f>+itg11_carga!N180</f>
        <v>483</v>
      </c>
      <c r="J44" s="79">
        <f t="shared" si="4"/>
        <v>423.36788158147908</v>
      </c>
      <c r="K44" s="20">
        <v>0</v>
      </c>
      <c r="L44" s="20"/>
      <c r="M44" s="20">
        <f>+itg11_seccionadores!F113</f>
        <v>2</v>
      </c>
      <c r="N44" s="20">
        <f>itg11_seccionadores!G113</f>
        <v>0</v>
      </c>
      <c r="O44" s="80">
        <f>itg11_seccionadores!H113</f>
        <v>0</v>
      </c>
      <c r="P44" s="80">
        <f>itg11_seccionadores!I113</f>
        <v>0</v>
      </c>
    </row>
    <row r="45" spans="2:16" x14ac:dyDescent="0.2">
      <c r="B45" s="2">
        <f t="shared" si="3"/>
        <v>39</v>
      </c>
      <c r="C45" s="20">
        <f>+itg11_lineas!E381</f>
        <v>0.65769000000000011</v>
      </c>
      <c r="D45" s="20">
        <v>20</v>
      </c>
      <c r="E45" s="79">
        <f t="shared" si="1"/>
        <v>0.34925481246937468</v>
      </c>
      <c r="F45" s="79">
        <f t="shared" si="2"/>
        <v>0.22970139761298305</v>
      </c>
      <c r="G45" s="21">
        <v>0.1</v>
      </c>
      <c r="H45" s="21">
        <v>3.15</v>
      </c>
      <c r="I45" s="20">
        <f>+itg11_carga!N181</f>
        <v>50</v>
      </c>
      <c r="J45" s="79">
        <f t="shared" si="4"/>
        <v>43.826902855225576</v>
      </c>
      <c r="K45" s="20">
        <v>0</v>
      </c>
      <c r="L45" s="20"/>
      <c r="M45" s="20">
        <f>+itg11_seccionadores!F114</f>
        <v>2</v>
      </c>
      <c r="N45" s="20">
        <f>itg11_seccionadores!G114</f>
        <v>0</v>
      </c>
      <c r="O45" s="80">
        <f>itg11_seccionadores!H114</f>
        <v>0</v>
      </c>
      <c r="P45" s="80">
        <f>itg11_seccionadores!I114</f>
        <v>0</v>
      </c>
    </row>
    <row r="46" spans="2:16" x14ac:dyDescent="0.2">
      <c r="B46" s="2">
        <f t="shared" si="3"/>
        <v>40</v>
      </c>
      <c r="C46" s="20">
        <f>+itg11_lineas!E382</f>
        <v>1.6129999999999999E-2</v>
      </c>
      <c r="D46" s="20">
        <v>20</v>
      </c>
      <c r="E46" s="79">
        <f t="shared" si="1"/>
        <v>0.34925481246937468</v>
      </c>
      <c r="F46" s="79">
        <f t="shared" si="2"/>
        <v>5.6334801251310129E-3</v>
      </c>
      <c r="G46" s="21">
        <v>0.1</v>
      </c>
      <c r="H46" s="21">
        <v>3.15</v>
      </c>
      <c r="I46" s="20">
        <f>+itg11_carga!N182</f>
        <v>45</v>
      </c>
      <c r="J46" s="79">
        <f t="shared" si="4"/>
        <v>39.444212569703019</v>
      </c>
      <c r="K46" s="20">
        <v>0</v>
      </c>
      <c r="L46" s="20"/>
      <c r="M46" s="20">
        <f>+itg11_seccionadores!F115</f>
        <v>2</v>
      </c>
      <c r="N46" s="20">
        <f>itg11_seccionadores!G115</f>
        <v>0</v>
      </c>
      <c r="O46" s="80">
        <f>itg11_seccionadores!H115</f>
        <v>0</v>
      </c>
      <c r="P46" s="80">
        <f>itg11_seccionadores!I115</f>
        <v>0</v>
      </c>
    </row>
    <row r="47" spans="2:16" x14ac:dyDescent="0.2">
      <c r="B47" s="2">
        <f t="shared" si="3"/>
        <v>41</v>
      </c>
      <c r="C47" s="20">
        <f>+itg11_lineas!E383</f>
        <v>0.39618999999999999</v>
      </c>
      <c r="D47" s="20">
        <v>20</v>
      </c>
      <c r="E47" s="79">
        <f t="shared" si="1"/>
        <v>0.34925481246937468</v>
      </c>
      <c r="F47" s="79">
        <f t="shared" si="2"/>
        <v>0.13837126415224155</v>
      </c>
      <c r="G47" s="21">
        <v>0.1</v>
      </c>
      <c r="H47" s="21">
        <v>3.15</v>
      </c>
      <c r="I47" s="20">
        <f>+itg11_carga!N183</f>
        <v>95</v>
      </c>
      <c r="J47" s="79">
        <f t="shared" si="4"/>
        <v>83.271115424928595</v>
      </c>
      <c r="K47" s="20">
        <v>0</v>
      </c>
      <c r="L47" s="20"/>
      <c r="M47" s="20">
        <f>+itg11_seccionadores!F116</f>
        <v>2</v>
      </c>
      <c r="N47" s="20">
        <f>itg11_seccionadores!G116</f>
        <v>0</v>
      </c>
      <c r="O47" s="80">
        <f>itg11_seccionadores!H116</f>
        <v>0</v>
      </c>
      <c r="P47" s="80">
        <f>itg11_seccionadores!I116</f>
        <v>0</v>
      </c>
    </row>
    <row r="48" spans="2:16" x14ac:dyDescent="0.2">
      <c r="B48" s="2">
        <f t="shared" si="3"/>
        <v>42</v>
      </c>
      <c r="C48" s="20">
        <f>+itg11_lineas!E384</f>
        <v>1.585E-2</v>
      </c>
      <c r="D48" s="20">
        <v>20</v>
      </c>
      <c r="E48" s="79">
        <f t="shared" si="1"/>
        <v>0.34925481246937468</v>
      </c>
      <c r="F48" s="79">
        <f t="shared" si="2"/>
        <v>5.5356887776395886E-3</v>
      </c>
      <c r="G48" s="21">
        <v>0.1</v>
      </c>
      <c r="H48" s="21">
        <v>3.15</v>
      </c>
      <c r="I48" s="20">
        <f>+itg11_carga!N184</f>
        <v>100</v>
      </c>
      <c r="J48" s="79">
        <f t="shared" si="4"/>
        <v>87.653805710451152</v>
      </c>
      <c r="K48" s="20">
        <v>0</v>
      </c>
      <c r="L48" s="20"/>
      <c r="M48" s="20">
        <f>+itg11_seccionadores!F117</f>
        <v>2</v>
      </c>
      <c r="N48" s="20">
        <f>itg11_seccionadores!G117</f>
        <v>0</v>
      </c>
      <c r="O48" s="80">
        <f>itg11_seccionadores!H117</f>
        <v>0</v>
      </c>
      <c r="P48" s="80">
        <f>itg11_seccionadores!I117</f>
        <v>0</v>
      </c>
    </row>
    <row r="49" spans="2:16" x14ac:dyDescent="0.2">
      <c r="B49" s="2">
        <f t="shared" si="3"/>
        <v>43</v>
      </c>
      <c r="C49" s="20">
        <f>+itg11_lineas!E385</f>
        <v>9.7599999999999996E-3</v>
      </c>
      <c r="D49" s="20">
        <v>20</v>
      </c>
      <c r="E49" s="79">
        <f t="shared" si="1"/>
        <v>0.34925481246937468</v>
      </c>
      <c r="F49" s="79">
        <f t="shared" si="2"/>
        <v>3.4087269697010967E-3</v>
      </c>
      <c r="G49" s="21">
        <v>0.1</v>
      </c>
      <c r="H49" s="21">
        <v>3.15</v>
      </c>
      <c r="I49" s="20">
        <f>+itg11_carga!N185</f>
        <v>200</v>
      </c>
      <c r="J49" s="79">
        <f t="shared" si="4"/>
        <v>175.3076114209023</v>
      </c>
      <c r="K49" s="20">
        <v>0</v>
      </c>
      <c r="L49" s="20"/>
      <c r="M49" s="20">
        <f>+itg11_seccionadores!F118</f>
        <v>2</v>
      </c>
      <c r="N49" s="20">
        <f>itg11_seccionadores!G118</f>
        <v>0</v>
      </c>
      <c r="O49" s="80">
        <f>itg11_seccionadores!H118</f>
        <v>0</v>
      </c>
      <c r="P49" s="80">
        <f>itg11_seccionadores!I118</f>
        <v>0</v>
      </c>
    </row>
    <row r="50" spans="2:16" x14ac:dyDescent="0.2">
      <c r="B50" s="2">
        <f t="shared" si="3"/>
        <v>44</v>
      </c>
      <c r="C50" s="20">
        <f>+itg11_lineas!E386</f>
        <v>1.00942</v>
      </c>
      <c r="D50" s="20">
        <v>20</v>
      </c>
      <c r="E50" s="79">
        <f t="shared" si="1"/>
        <v>0.34925481246937468</v>
      </c>
      <c r="F50" s="79">
        <f t="shared" si="2"/>
        <v>0.35254479280283618</v>
      </c>
      <c r="G50" s="21">
        <v>0.1</v>
      </c>
      <c r="H50" s="21">
        <v>3.15</v>
      </c>
      <c r="I50" s="20">
        <f>+itg11_carga!N186</f>
        <v>50</v>
      </c>
      <c r="J50" s="79">
        <f t="shared" si="4"/>
        <v>43.826902855225576</v>
      </c>
      <c r="K50" s="20">
        <v>0</v>
      </c>
      <c r="L50" s="20"/>
      <c r="M50" s="20">
        <f>+itg11_seccionadores!F119</f>
        <v>2</v>
      </c>
      <c r="N50" s="20">
        <f>itg11_seccionadores!G119</f>
        <v>0</v>
      </c>
      <c r="O50" s="80">
        <f>itg11_seccionadores!H119</f>
        <v>0</v>
      </c>
      <c r="P50" s="80">
        <f>itg11_seccionadores!I119</f>
        <v>0</v>
      </c>
    </row>
    <row r="51" spans="2:16" x14ac:dyDescent="0.2">
      <c r="B51" s="2">
        <f t="shared" si="3"/>
        <v>45</v>
      </c>
      <c r="C51" s="20">
        <f>+itg11_lineas!E387</f>
        <v>0.35511000000000004</v>
      </c>
      <c r="D51" s="20">
        <v>20</v>
      </c>
      <c r="E51" s="79">
        <f t="shared" si="1"/>
        <v>0.34925481246937468</v>
      </c>
      <c r="F51" s="79">
        <f t="shared" si="2"/>
        <v>0.12402387645599966</v>
      </c>
      <c r="G51" s="21">
        <v>0.1</v>
      </c>
      <c r="H51" s="21">
        <v>3.15</v>
      </c>
      <c r="I51" s="20">
        <f>+itg11_carga!N187</f>
        <v>163</v>
      </c>
      <c r="J51" s="79">
        <f t="shared" si="4"/>
        <v>142.87570330803538</v>
      </c>
      <c r="K51" s="20">
        <v>0</v>
      </c>
      <c r="L51" s="20"/>
      <c r="M51" s="20">
        <f>+itg11_seccionadores!F120</f>
        <v>2</v>
      </c>
      <c r="N51" s="20">
        <f>itg11_seccionadores!G120</f>
        <v>0</v>
      </c>
      <c r="O51" s="80">
        <f>itg11_seccionadores!H120</f>
        <v>0</v>
      </c>
      <c r="P51" s="80">
        <f>itg11_seccionadores!I120</f>
        <v>0</v>
      </c>
    </row>
    <row r="52" spans="2:16" x14ac:dyDescent="0.2">
      <c r="B52" s="2">
        <f t="shared" si="3"/>
        <v>46</v>
      </c>
      <c r="C52" s="20">
        <f>+itg11_lineas!E388</f>
        <v>2.989E-2</v>
      </c>
      <c r="D52" s="20">
        <v>20</v>
      </c>
      <c r="E52" s="79">
        <f t="shared" si="1"/>
        <v>0.34925481246937468</v>
      </c>
      <c r="F52" s="79">
        <f t="shared" si="2"/>
        <v>1.0439226344709609E-2</v>
      </c>
      <c r="G52" s="21">
        <v>0.1</v>
      </c>
      <c r="H52" s="21">
        <v>3.15</v>
      </c>
      <c r="I52" s="20">
        <f>+itg11_carga!N188</f>
        <v>150</v>
      </c>
      <c r="J52" s="79">
        <f t="shared" si="4"/>
        <v>131.48070856567671</v>
      </c>
      <c r="K52" s="20">
        <v>0</v>
      </c>
      <c r="L52" s="20"/>
      <c r="M52" s="20">
        <f>+itg11_seccionadores!F121</f>
        <v>2</v>
      </c>
      <c r="N52" s="20">
        <f>itg11_seccionadores!G121</f>
        <v>0</v>
      </c>
      <c r="O52" s="80">
        <f>itg11_seccionadores!H121</f>
        <v>0</v>
      </c>
      <c r="P52" s="80">
        <f>itg11_seccionadores!I121</f>
        <v>0</v>
      </c>
    </row>
    <row r="53" spans="2:16" x14ac:dyDescent="0.2">
      <c r="B53" s="2">
        <f t="shared" si="3"/>
        <v>47</v>
      </c>
      <c r="C53" s="20">
        <f>+itg11_lineas!E389</f>
        <v>1.506E-2</v>
      </c>
      <c r="D53" s="20">
        <v>20</v>
      </c>
      <c r="E53" s="79">
        <f t="shared" si="1"/>
        <v>0.34925481246937468</v>
      </c>
      <c r="F53" s="79">
        <f t="shared" si="2"/>
        <v>5.2597774757887827E-3</v>
      </c>
      <c r="G53" s="21">
        <v>0.1</v>
      </c>
      <c r="H53" s="21">
        <v>3.15</v>
      </c>
      <c r="I53" s="20">
        <f>+itg11_carga!N189</f>
        <v>300</v>
      </c>
      <c r="J53" s="79">
        <f t="shared" si="4"/>
        <v>262.96141713135341</v>
      </c>
      <c r="K53" s="20">
        <v>0</v>
      </c>
      <c r="L53" s="20"/>
      <c r="M53" s="20">
        <f>+itg11_seccionadores!F122</f>
        <v>2</v>
      </c>
      <c r="N53" s="20">
        <f>itg11_seccionadores!G122</f>
        <v>0</v>
      </c>
      <c r="O53" s="80">
        <f>itg11_seccionadores!H122</f>
        <v>0</v>
      </c>
      <c r="P53" s="80">
        <f>itg11_seccionadores!I122</f>
        <v>0</v>
      </c>
    </row>
    <row r="54" spans="2:16" x14ac:dyDescent="0.2">
      <c r="B54" s="2">
        <f t="shared" si="3"/>
        <v>48</v>
      </c>
      <c r="C54" s="20">
        <f>+itg11_lineas!E390</f>
        <v>3.6619000000000002</v>
      </c>
      <c r="D54" s="20">
        <v>20</v>
      </c>
      <c r="E54" s="79">
        <f t="shared" si="1"/>
        <v>0.34925481246937468</v>
      </c>
      <c r="F54" s="79">
        <f t="shared" si="2"/>
        <v>1.2789361977816032</v>
      </c>
      <c r="G54" s="21">
        <v>0.1</v>
      </c>
      <c r="H54" s="21">
        <v>3.15</v>
      </c>
      <c r="I54" s="20">
        <f>+itg11_carga!N190</f>
        <v>502</v>
      </c>
      <c r="J54" s="79">
        <f t="shared" si="4"/>
        <v>440.02210466646477</v>
      </c>
      <c r="K54" s="20">
        <v>0</v>
      </c>
      <c r="L54" s="20"/>
      <c r="M54" s="20">
        <f>+itg11_seccionadores!F123</f>
        <v>2</v>
      </c>
      <c r="N54" s="20">
        <f>itg11_seccionadores!G123</f>
        <v>0</v>
      </c>
      <c r="O54" s="80">
        <f>itg11_seccionadores!H123</f>
        <v>0</v>
      </c>
      <c r="P54" s="80">
        <f>itg11_seccionadores!I123</f>
        <v>0</v>
      </c>
    </row>
    <row r="55" spans="2:16" x14ac:dyDescent="0.2">
      <c r="B55" s="2">
        <f t="shared" si="3"/>
        <v>49</v>
      </c>
      <c r="C55" s="20">
        <f>+itg11_lineas!E391</f>
        <v>0.14263999999999999</v>
      </c>
      <c r="D55" s="20">
        <v>20</v>
      </c>
      <c r="E55" s="79">
        <f t="shared" si="1"/>
        <v>0.34925481246937468</v>
      </c>
      <c r="F55" s="79">
        <f t="shared" si="2"/>
        <v>4.9817706450631598E-2</v>
      </c>
      <c r="G55" s="21">
        <v>0.1</v>
      </c>
      <c r="H55" s="21">
        <v>3.15</v>
      </c>
      <c r="I55" s="20">
        <f>+itg11_carga!N191</f>
        <v>63</v>
      </c>
      <c r="J55" s="79">
        <f t="shared" si="4"/>
        <v>55.221897597584224</v>
      </c>
      <c r="K55" s="20">
        <v>0</v>
      </c>
      <c r="L55" s="20"/>
      <c r="M55" s="20">
        <f>+itg11_seccionadores!F124</f>
        <v>2</v>
      </c>
      <c r="N55" s="20">
        <f>itg11_seccionadores!G124</f>
        <v>0</v>
      </c>
      <c r="O55" s="80">
        <f>itg11_seccionadores!H124</f>
        <v>0</v>
      </c>
      <c r="P55" s="80">
        <f>itg11_seccionadores!I124</f>
        <v>0</v>
      </c>
    </row>
    <row r="56" spans="2:16" x14ac:dyDescent="0.2">
      <c r="B56" s="2">
        <f t="shared" si="3"/>
        <v>50</v>
      </c>
      <c r="C56" s="20">
        <f>+itg11_lineas!E392</f>
        <v>1.3267100000000001</v>
      </c>
      <c r="D56" s="20">
        <v>20</v>
      </c>
      <c r="E56" s="79">
        <f t="shared" si="1"/>
        <v>0.34925481246937468</v>
      </c>
      <c r="F56" s="79">
        <f t="shared" si="2"/>
        <v>0.4633598522512441</v>
      </c>
      <c r="G56" s="21">
        <v>0.1</v>
      </c>
      <c r="H56" s="21">
        <v>3.15</v>
      </c>
      <c r="I56" s="20">
        <f>+itg11_carga!N192</f>
        <v>125</v>
      </c>
      <c r="J56" s="79">
        <f t="shared" si="4"/>
        <v>109.56725713806394</v>
      </c>
      <c r="K56" s="20">
        <v>0</v>
      </c>
      <c r="L56" s="20"/>
      <c r="M56" s="20">
        <f>+itg11_seccionadores!F125</f>
        <v>2</v>
      </c>
      <c r="N56" s="20">
        <f>itg11_seccionadores!G125</f>
        <v>0</v>
      </c>
      <c r="O56" s="80">
        <f>itg11_seccionadores!H125</f>
        <v>0</v>
      </c>
      <c r="P56" s="80">
        <f>itg11_seccionadores!I125</f>
        <v>0</v>
      </c>
    </row>
    <row r="57" spans="2:16" x14ac:dyDescent="0.2">
      <c r="B57" s="2">
        <f t="shared" si="3"/>
        <v>51</v>
      </c>
      <c r="C57" s="20">
        <f>+itg11_lineas!E393</f>
        <v>0.62511000000000005</v>
      </c>
      <c r="D57" s="20">
        <v>20</v>
      </c>
      <c r="E57" s="79">
        <f t="shared" si="1"/>
        <v>0.34925481246937468</v>
      </c>
      <c r="F57" s="79">
        <f t="shared" si="2"/>
        <v>0.21832267582273082</v>
      </c>
      <c r="G57" s="21">
        <v>0.1</v>
      </c>
      <c r="H57" s="21">
        <v>3.15</v>
      </c>
      <c r="I57" s="20">
        <f>+itg11_carga!N193</f>
        <v>112.5</v>
      </c>
      <c r="J57" s="79">
        <f t="shared" si="4"/>
        <v>98.610531424257545</v>
      </c>
      <c r="K57" s="20">
        <v>0</v>
      </c>
      <c r="L57" s="20"/>
      <c r="M57" s="20">
        <f>+itg11_seccionadores!F126</f>
        <v>2</v>
      </c>
      <c r="N57" s="20">
        <f>itg11_seccionadores!G126</f>
        <v>0</v>
      </c>
      <c r="O57" s="80">
        <f>itg11_seccionadores!H126</f>
        <v>0</v>
      </c>
      <c r="P57" s="80">
        <f>itg11_seccionadores!I126</f>
        <v>0</v>
      </c>
    </row>
    <row r="58" spans="2:16" x14ac:dyDescent="0.2">
      <c r="B58" s="2">
        <f t="shared" si="3"/>
        <v>52</v>
      </c>
      <c r="C58" s="20">
        <f>+itg11_lineas!E394</f>
        <v>1.7090000000000001E-2</v>
      </c>
      <c r="D58" s="20">
        <v>20</v>
      </c>
      <c r="E58" s="79">
        <f t="shared" si="1"/>
        <v>0.34925481246937468</v>
      </c>
      <c r="F58" s="79">
        <f t="shared" si="2"/>
        <v>5.9687647451016138E-3</v>
      </c>
      <c r="G58" s="21">
        <v>0.1</v>
      </c>
      <c r="H58" s="21">
        <v>3.15</v>
      </c>
      <c r="I58" s="20">
        <f>+itg11_carga!N194</f>
        <v>100</v>
      </c>
      <c r="J58" s="79">
        <f t="shared" si="4"/>
        <v>87.653805710451152</v>
      </c>
      <c r="K58" s="20">
        <v>0</v>
      </c>
      <c r="L58" s="20"/>
      <c r="M58" s="20">
        <f>+itg11_seccionadores!F127</f>
        <v>2</v>
      </c>
      <c r="N58" s="20">
        <f>itg11_seccionadores!G127</f>
        <v>0</v>
      </c>
      <c r="O58" s="80">
        <f>itg11_seccionadores!H127</f>
        <v>0</v>
      </c>
      <c r="P58" s="80">
        <f>itg11_seccionadores!I127</f>
        <v>0</v>
      </c>
    </row>
    <row r="59" spans="2:16" ht="13.5" thickBot="1" x14ac:dyDescent="0.25">
      <c r="I59" s="2">
        <f>+SUM(I7:I58)/1000</f>
        <v>10.923500000000001</v>
      </c>
      <c r="J59" s="2">
        <f>+SUM(J7:J58)/1000</f>
        <v>9.5748634667811352</v>
      </c>
      <c r="K59" s="2">
        <f>+SUM(K7:K58)/1000</f>
        <v>0</v>
      </c>
      <c r="L59" s="4"/>
      <c r="M59" s="4"/>
      <c r="N59" s="4"/>
    </row>
    <row r="60" spans="2:16" ht="14.25" x14ac:dyDescent="0.2">
      <c r="B60" s="22" t="s">
        <v>678</v>
      </c>
      <c r="K60" s="4"/>
      <c r="L60" s="4"/>
      <c r="M60" s="4"/>
      <c r="N60" s="4"/>
    </row>
    <row r="61" spans="2:16" x14ac:dyDescent="0.2">
      <c r="B61" s="89"/>
      <c r="C61" s="89"/>
      <c r="D61" s="89"/>
      <c r="K61" s="4"/>
      <c r="L61" s="4"/>
      <c r="M61" s="4"/>
      <c r="N61" s="4"/>
    </row>
    <row r="62" spans="2:16" ht="21.75" customHeight="1" x14ac:dyDescent="0.2">
      <c r="B62" s="89"/>
      <c r="C62" s="89"/>
      <c r="D62" s="89"/>
      <c r="K62" s="4"/>
      <c r="L62" s="4"/>
      <c r="M62" s="4"/>
      <c r="N62" s="4"/>
    </row>
    <row r="63" spans="2:16" x14ac:dyDescent="0.2">
      <c r="B63" s="2" t="s">
        <v>679</v>
      </c>
      <c r="C63" s="2" t="s">
        <v>680</v>
      </c>
      <c r="D63" s="2" t="s">
        <v>681</v>
      </c>
      <c r="E63" s="2" t="s">
        <v>682</v>
      </c>
      <c r="K63" s="4"/>
      <c r="L63" s="4"/>
      <c r="M63" s="4"/>
      <c r="N63" s="4"/>
    </row>
    <row r="64" spans="2:16" x14ac:dyDescent="0.2">
      <c r="B64" s="23">
        <f>+SUM(I7:I58)/(SQRT(3)*23)</f>
        <v>274.20372458664684</v>
      </c>
      <c r="C64" s="20">
        <v>253</v>
      </c>
      <c r="D64" s="23">
        <f>+C64/B64</f>
        <v>0.92267163905738059</v>
      </c>
      <c r="E64" s="24">
        <v>0.95</v>
      </c>
      <c r="K64" s="4"/>
      <c r="L64" s="4"/>
      <c r="M64" s="4"/>
      <c r="N64" s="4"/>
    </row>
    <row r="67" spans="2:8" x14ac:dyDescent="0.2">
      <c r="H67" s="2" t="s">
        <v>710</v>
      </c>
    </row>
    <row r="68" spans="2:8" x14ac:dyDescent="0.2">
      <c r="B68" s="91" t="s">
        <v>711</v>
      </c>
      <c r="C68" s="91"/>
      <c r="D68" s="91"/>
      <c r="E68" s="91"/>
      <c r="F68" s="39">
        <v>1000</v>
      </c>
      <c r="G68" s="2" t="s">
        <v>712</v>
      </c>
      <c r="H68" s="40">
        <v>10500</v>
      </c>
    </row>
    <row r="69" spans="2:8" x14ac:dyDescent="0.2">
      <c r="B69" s="91" t="s">
        <v>713</v>
      </c>
      <c r="C69" s="91"/>
      <c r="D69" s="91"/>
      <c r="E69" s="91"/>
      <c r="F69" s="39">
        <v>1000</v>
      </c>
      <c r="G69" s="2" t="s">
        <v>712</v>
      </c>
      <c r="H69" s="41">
        <v>1800</v>
      </c>
    </row>
    <row r="70" spans="2:8" x14ac:dyDescent="0.2">
      <c r="B70" s="91" t="s">
        <v>714</v>
      </c>
      <c r="C70" s="91"/>
      <c r="D70" s="91"/>
      <c r="E70" s="91"/>
      <c r="F70" s="39">
        <v>1000</v>
      </c>
      <c r="G70" s="2" t="s">
        <v>712</v>
      </c>
      <c r="H70" s="41">
        <v>210</v>
      </c>
    </row>
    <row r="71" spans="2:8" x14ac:dyDescent="0.2">
      <c r="B71" s="91" t="s">
        <v>715</v>
      </c>
      <c r="C71" s="91"/>
      <c r="D71" s="91"/>
      <c r="E71" s="91"/>
      <c r="F71" s="39">
        <v>1000</v>
      </c>
      <c r="G71" s="2" t="s">
        <v>712</v>
      </c>
      <c r="H71" s="41">
        <v>1300</v>
      </c>
    </row>
    <row r="72" spans="2:8" x14ac:dyDescent="0.2">
      <c r="B72" s="91" t="s">
        <v>716</v>
      </c>
      <c r="C72" s="91"/>
      <c r="D72" s="91"/>
      <c r="E72" s="91"/>
      <c r="F72" s="39">
        <v>1000</v>
      </c>
      <c r="G72" s="2" t="s">
        <v>712</v>
      </c>
      <c r="H72" s="41">
        <v>500</v>
      </c>
    </row>
    <row r="73" spans="2:8" x14ac:dyDescent="0.2">
      <c r="G73" s="2" t="s">
        <v>717</v>
      </c>
      <c r="H73" s="42">
        <f>SUM(H68:H72)</f>
        <v>14310</v>
      </c>
    </row>
  </sheetData>
  <mergeCells count="23">
    <mergeCell ref="O5:P6"/>
    <mergeCell ref="B4:E4"/>
    <mergeCell ref="B5:B6"/>
    <mergeCell ref="C5:C6"/>
    <mergeCell ref="D5:D6"/>
    <mergeCell ref="E5:E6"/>
    <mergeCell ref="J5:J6"/>
    <mergeCell ref="K5:K6"/>
    <mergeCell ref="N5:N6"/>
    <mergeCell ref="I5:I6"/>
    <mergeCell ref="M5:M6"/>
    <mergeCell ref="L5:L6"/>
    <mergeCell ref="B61:B62"/>
    <mergeCell ref="C61:C62"/>
    <mergeCell ref="D61:D62"/>
    <mergeCell ref="G5:G6"/>
    <mergeCell ref="H5:H6"/>
    <mergeCell ref="F5:F6"/>
    <mergeCell ref="B68:E68"/>
    <mergeCell ref="B69:E69"/>
    <mergeCell ref="B70:E70"/>
    <mergeCell ref="B71:E71"/>
    <mergeCell ref="B72:E7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4"/>
  <sheetViews>
    <sheetView topLeftCell="AP1" zoomScaleNormal="100" workbookViewId="0">
      <selection activeCell="BA54" sqref="BA54"/>
    </sheetView>
  </sheetViews>
  <sheetFormatPr baseColWidth="10" defaultRowHeight="12.75" x14ac:dyDescent="0.2"/>
  <cols>
    <col min="1" max="1024" width="15"/>
  </cols>
  <sheetData>
    <row r="1" spans="1:53" ht="13.5" thickBot="1" x14ac:dyDescent="0.25">
      <c r="A1" s="108" t="s">
        <v>536</v>
      </c>
      <c r="B1" s="109"/>
    </row>
    <row r="2" spans="1:53" x14ac:dyDescent="0.2">
      <c r="A2" s="8"/>
      <c r="B2" s="9">
        <v>1</v>
      </c>
      <c r="C2" s="7">
        <f>1+B2</f>
        <v>2</v>
      </c>
      <c r="D2" s="7">
        <f t="shared" ref="D2:BA2" si="0">1+C2</f>
        <v>3</v>
      </c>
      <c r="E2" s="7">
        <f t="shared" si="0"/>
        <v>4</v>
      </c>
      <c r="F2" s="7">
        <f t="shared" si="0"/>
        <v>5</v>
      </c>
      <c r="G2" s="7">
        <f t="shared" si="0"/>
        <v>6</v>
      </c>
      <c r="H2" s="7">
        <f t="shared" si="0"/>
        <v>7</v>
      </c>
      <c r="I2" s="7">
        <f t="shared" si="0"/>
        <v>8</v>
      </c>
      <c r="J2" s="7">
        <f t="shared" si="0"/>
        <v>9</v>
      </c>
      <c r="K2" s="7">
        <f t="shared" si="0"/>
        <v>10</v>
      </c>
      <c r="L2" s="7">
        <f t="shared" si="0"/>
        <v>11</v>
      </c>
      <c r="M2" s="7">
        <f t="shared" si="0"/>
        <v>12</v>
      </c>
      <c r="N2" s="7">
        <f t="shared" si="0"/>
        <v>13</v>
      </c>
      <c r="O2" s="7">
        <f t="shared" si="0"/>
        <v>14</v>
      </c>
      <c r="P2" s="7">
        <f t="shared" si="0"/>
        <v>15</v>
      </c>
      <c r="Q2" s="7">
        <f t="shared" si="0"/>
        <v>16</v>
      </c>
      <c r="R2" s="7">
        <f t="shared" si="0"/>
        <v>17</v>
      </c>
      <c r="S2" s="7">
        <f t="shared" si="0"/>
        <v>18</v>
      </c>
      <c r="T2" s="7">
        <f t="shared" si="0"/>
        <v>19</v>
      </c>
      <c r="U2" s="7">
        <f t="shared" si="0"/>
        <v>20</v>
      </c>
      <c r="V2" s="7">
        <f t="shared" si="0"/>
        <v>21</v>
      </c>
      <c r="W2" s="7">
        <f t="shared" si="0"/>
        <v>22</v>
      </c>
      <c r="X2" s="7">
        <f t="shared" si="0"/>
        <v>23</v>
      </c>
      <c r="Y2" s="7">
        <f t="shared" si="0"/>
        <v>24</v>
      </c>
      <c r="Z2" s="7">
        <f t="shared" si="0"/>
        <v>25</v>
      </c>
      <c r="AA2" s="7">
        <f t="shared" si="0"/>
        <v>26</v>
      </c>
      <c r="AB2" s="7">
        <f t="shared" si="0"/>
        <v>27</v>
      </c>
      <c r="AC2" s="7">
        <f t="shared" si="0"/>
        <v>28</v>
      </c>
      <c r="AD2" s="7">
        <f t="shared" si="0"/>
        <v>29</v>
      </c>
      <c r="AE2" s="7">
        <f t="shared" si="0"/>
        <v>30</v>
      </c>
      <c r="AF2" s="7">
        <f t="shared" si="0"/>
        <v>31</v>
      </c>
      <c r="AG2" s="7">
        <f t="shared" si="0"/>
        <v>32</v>
      </c>
      <c r="AH2" s="7">
        <f t="shared" si="0"/>
        <v>33</v>
      </c>
      <c r="AI2" s="7">
        <f t="shared" si="0"/>
        <v>34</v>
      </c>
      <c r="AJ2" s="7">
        <f t="shared" si="0"/>
        <v>35</v>
      </c>
      <c r="AK2" s="7">
        <f t="shared" si="0"/>
        <v>36</v>
      </c>
      <c r="AL2" s="7">
        <f t="shared" si="0"/>
        <v>37</v>
      </c>
      <c r="AM2" s="7">
        <f t="shared" si="0"/>
        <v>38</v>
      </c>
      <c r="AN2" s="7">
        <f t="shared" si="0"/>
        <v>39</v>
      </c>
      <c r="AO2" s="7">
        <f t="shared" si="0"/>
        <v>40</v>
      </c>
      <c r="AP2" s="7">
        <f t="shared" si="0"/>
        <v>41</v>
      </c>
      <c r="AQ2" s="7">
        <f t="shared" si="0"/>
        <v>42</v>
      </c>
      <c r="AR2" s="7">
        <f t="shared" si="0"/>
        <v>43</v>
      </c>
      <c r="AS2" s="7">
        <f t="shared" si="0"/>
        <v>44</v>
      </c>
      <c r="AT2" s="7">
        <f t="shared" si="0"/>
        <v>45</v>
      </c>
      <c r="AU2" s="7">
        <f t="shared" si="0"/>
        <v>46</v>
      </c>
      <c r="AV2" s="7">
        <f t="shared" si="0"/>
        <v>47</v>
      </c>
      <c r="AW2" s="7">
        <f t="shared" si="0"/>
        <v>48</v>
      </c>
      <c r="AX2" s="7">
        <f t="shared" si="0"/>
        <v>49</v>
      </c>
      <c r="AY2" s="7">
        <f t="shared" si="0"/>
        <v>50</v>
      </c>
      <c r="AZ2" s="7">
        <f t="shared" si="0"/>
        <v>51</v>
      </c>
      <c r="BA2" s="7">
        <f t="shared" si="0"/>
        <v>52</v>
      </c>
    </row>
    <row r="3" spans="1:53" x14ac:dyDescent="0.2">
      <c r="A3" s="7">
        <v>1</v>
      </c>
      <c r="B3" s="6">
        <v>0</v>
      </c>
      <c r="C3" s="6">
        <v>1</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v>0</v>
      </c>
      <c r="AI3" s="6">
        <v>0</v>
      </c>
      <c r="AJ3" s="6">
        <v>0</v>
      </c>
      <c r="AK3" s="6">
        <v>0</v>
      </c>
      <c r="AL3" s="6">
        <v>0</v>
      </c>
      <c r="AM3" s="6">
        <v>0</v>
      </c>
      <c r="AN3" s="6">
        <v>0</v>
      </c>
      <c r="AO3" s="6">
        <v>0</v>
      </c>
      <c r="AP3" s="6">
        <v>0</v>
      </c>
      <c r="AQ3" s="6">
        <v>0</v>
      </c>
      <c r="AR3" s="6">
        <v>0</v>
      </c>
      <c r="AS3" s="6">
        <v>0</v>
      </c>
      <c r="AT3" s="6">
        <v>0</v>
      </c>
      <c r="AU3" s="6">
        <v>0</v>
      </c>
      <c r="AV3" s="6">
        <v>0</v>
      </c>
      <c r="AW3" s="6">
        <v>0</v>
      </c>
      <c r="AX3" s="6">
        <v>0</v>
      </c>
      <c r="AY3" s="6">
        <v>0</v>
      </c>
      <c r="AZ3" s="6">
        <v>0</v>
      </c>
      <c r="BA3" s="6">
        <v>0</v>
      </c>
    </row>
    <row r="4" spans="1:53" x14ac:dyDescent="0.2">
      <c r="A4" s="7">
        <f>1+A3</f>
        <v>2</v>
      </c>
      <c r="B4" s="6">
        <v>0</v>
      </c>
      <c r="C4" s="6">
        <v>0</v>
      </c>
      <c r="D4" s="6">
        <v>1</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c r="X4" s="6">
        <v>0</v>
      </c>
      <c r="Y4" s="6">
        <v>0</v>
      </c>
      <c r="Z4" s="6">
        <v>0</v>
      </c>
      <c r="AA4" s="6">
        <v>0</v>
      </c>
      <c r="AB4" s="6">
        <v>0</v>
      </c>
      <c r="AC4" s="6">
        <v>0</v>
      </c>
      <c r="AD4" s="6">
        <v>0</v>
      </c>
      <c r="AE4" s="6">
        <v>0</v>
      </c>
      <c r="AF4" s="6">
        <v>0</v>
      </c>
      <c r="AG4" s="6">
        <v>0</v>
      </c>
      <c r="AH4" s="6">
        <v>0</v>
      </c>
      <c r="AI4" s="6">
        <v>0</v>
      </c>
      <c r="AJ4" s="6">
        <v>0</v>
      </c>
      <c r="AK4" s="6">
        <v>0</v>
      </c>
      <c r="AL4" s="6">
        <v>0</v>
      </c>
      <c r="AM4" s="6">
        <v>0</v>
      </c>
      <c r="AN4" s="6">
        <v>0</v>
      </c>
      <c r="AO4" s="6">
        <v>0</v>
      </c>
      <c r="AP4" s="6">
        <v>0</v>
      </c>
      <c r="AQ4" s="6">
        <v>0</v>
      </c>
      <c r="AR4" s="6">
        <v>0</v>
      </c>
      <c r="AS4" s="6">
        <v>0</v>
      </c>
      <c r="AT4" s="6">
        <v>0</v>
      </c>
      <c r="AU4" s="6">
        <v>0</v>
      </c>
      <c r="AV4" s="6">
        <v>0</v>
      </c>
      <c r="AW4" s="6">
        <v>0</v>
      </c>
      <c r="AX4" s="6">
        <v>0</v>
      </c>
      <c r="AY4" s="6">
        <v>0</v>
      </c>
      <c r="AZ4" s="6">
        <v>0</v>
      </c>
      <c r="BA4" s="6">
        <v>0</v>
      </c>
    </row>
    <row r="5" spans="1:53" x14ac:dyDescent="0.2">
      <c r="A5" s="7">
        <f t="shared" ref="A5:A54" si="1">1+A4</f>
        <v>3</v>
      </c>
      <c r="B5" s="6">
        <v>0</v>
      </c>
      <c r="C5" s="6">
        <v>0</v>
      </c>
      <c r="D5" s="6">
        <v>0</v>
      </c>
      <c r="E5" s="6">
        <v>1</v>
      </c>
      <c r="F5" s="6">
        <v>0</v>
      </c>
      <c r="G5" s="6">
        <v>0</v>
      </c>
      <c r="H5" s="6">
        <v>0</v>
      </c>
      <c r="I5" s="6">
        <v>0</v>
      </c>
      <c r="J5" s="6">
        <v>0</v>
      </c>
      <c r="K5" s="6">
        <v>0</v>
      </c>
      <c r="L5" s="6">
        <v>0</v>
      </c>
      <c r="M5" s="6">
        <v>0</v>
      </c>
      <c r="N5" s="6">
        <v>0</v>
      </c>
      <c r="O5" s="6">
        <v>0</v>
      </c>
      <c r="P5" s="6">
        <v>0</v>
      </c>
      <c r="Q5" s="6">
        <v>0</v>
      </c>
      <c r="R5" s="6">
        <v>0</v>
      </c>
      <c r="S5" s="6">
        <v>0</v>
      </c>
      <c r="T5" s="6">
        <v>0</v>
      </c>
      <c r="U5" s="6">
        <v>0</v>
      </c>
      <c r="V5" s="6">
        <v>0</v>
      </c>
      <c r="W5" s="6">
        <v>0</v>
      </c>
      <c r="X5" s="6">
        <v>0</v>
      </c>
      <c r="Y5" s="6">
        <v>0</v>
      </c>
      <c r="Z5" s="6">
        <v>0</v>
      </c>
      <c r="AA5" s="6">
        <v>0</v>
      </c>
      <c r="AB5" s="6">
        <v>0</v>
      </c>
      <c r="AC5" s="6">
        <v>0</v>
      </c>
      <c r="AD5" s="6">
        <v>0</v>
      </c>
      <c r="AE5" s="6">
        <v>0</v>
      </c>
      <c r="AF5" s="6">
        <v>0</v>
      </c>
      <c r="AG5" s="6">
        <v>0</v>
      </c>
      <c r="AH5" s="6">
        <v>0</v>
      </c>
      <c r="AI5" s="6">
        <v>0</v>
      </c>
      <c r="AJ5" s="6">
        <v>0</v>
      </c>
      <c r="AK5" s="6">
        <v>0</v>
      </c>
      <c r="AL5" s="6">
        <v>0</v>
      </c>
      <c r="AM5" s="6">
        <v>0</v>
      </c>
      <c r="AN5" s="6">
        <v>0</v>
      </c>
      <c r="AO5" s="6">
        <v>0</v>
      </c>
      <c r="AP5" s="6">
        <v>0</v>
      </c>
      <c r="AQ5" s="6">
        <v>0</v>
      </c>
      <c r="AR5" s="6">
        <v>0</v>
      </c>
      <c r="AS5" s="6">
        <v>0</v>
      </c>
      <c r="AT5" s="6">
        <v>0</v>
      </c>
      <c r="AU5" s="6">
        <v>0</v>
      </c>
      <c r="AV5" s="6">
        <v>0</v>
      </c>
      <c r="AW5" s="6">
        <v>0</v>
      </c>
      <c r="AX5" s="6">
        <v>0</v>
      </c>
      <c r="AY5" s="6">
        <v>0</v>
      </c>
      <c r="AZ5" s="6">
        <v>0</v>
      </c>
      <c r="BA5" s="6">
        <v>0</v>
      </c>
    </row>
    <row r="6" spans="1:53" x14ac:dyDescent="0.2">
      <c r="A6" s="7">
        <f t="shared" si="1"/>
        <v>4</v>
      </c>
      <c r="B6" s="6">
        <v>0</v>
      </c>
      <c r="C6" s="6">
        <v>0</v>
      </c>
      <c r="D6" s="6">
        <v>0</v>
      </c>
      <c r="E6" s="6">
        <v>0</v>
      </c>
      <c r="F6" s="6">
        <v>1</v>
      </c>
      <c r="G6" s="6">
        <v>0</v>
      </c>
      <c r="H6" s="6">
        <v>0</v>
      </c>
      <c r="I6" s="6">
        <v>0</v>
      </c>
      <c r="J6" s="6">
        <v>0</v>
      </c>
      <c r="K6" s="6">
        <v>0</v>
      </c>
      <c r="L6" s="6">
        <v>0</v>
      </c>
      <c r="M6" s="6">
        <v>0</v>
      </c>
      <c r="N6" s="6">
        <v>0</v>
      </c>
      <c r="O6" s="6">
        <v>0</v>
      </c>
      <c r="P6" s="6">
        <v>0</v>
      </c>
      <c r="Q6" s="6">
        <v>0</v>
      </c>
      <c r="R6" s="6">
        <v>0</v>
      </c>
      <c r="S6" s="6">
        <v>0</v>
      </c>
      <c r="T6" s="6">
        <v>0</v>
      </c>
      <c r="U6" s="6">
        <v>0</v>
      </c>
      <c r="V6" s="6">
        <v>0</v>
      </c>
      <c r="W6" s="6">
        <v>1</v>
      </c>
      <c r="X6" s="6">
        <v>1</v>
      </c>
      <c r="Y6" s="6">
        <v>1</v>
      </c>
      <c r="Z6" s="6">
        <v>1</v>
      </c>
      <c r="AA6" s="6">
        <v>1</v>
      </c>
      <c r="AB6" s="6">
        <v>0</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row>
    <row r="7" spans="1:53" x14ac:dyDescent="0.2">
      <c r="A7" s="7">
        <f t="shared" si="1"/>
        <v>5</v>
      </c>
      <c r="B7" s="6">
        <v>0</v>
      </c>
      <c r="C7" s="6">
        <v>0</v>
      </c>
      <c r="D7" s="6">
        <v>0</v>
      </c>
      <c r="E7" s="6">
        <v>0</v>
      </c>
      <c r="F7" s="6">
        <v>0</v>
      </c>
      <c r="G7" s="6">
        <v>1</v>
      </c>
      <c r="H7" s="6">
        <v>1</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row>
    <row r="8" spans="1:53" x14ac:dyDescent="0.2">
      <c r="A8" s="7">
        <f t="shared" si="1"/>
        <v>6</v>
      </c>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0</v>
      </c>
      <c r="V8" s="6">
        <v>0</v>
      </c>
      <c r="W8" s="6">
        <v>0</v>
      </c>
      <c r="X8" s="6">
        <v>0</v>
      </c>
      <c r="Y8" s="6">
        <v>0</v>
      </c>
      <c r="Z8" s="6">
        <v>0</v>
      </c>
      <c r="AA8" s="6">
        <v>0</v>
      </c>
      <c r="AB8" s="6">
        <v>0</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row>
    <row r="9" spans="1:53" x14ac:dyDescent="0.2">
      <c r="A9" s="7">
        <f t="shared" si="1"/>
        <v>7</v>
      </c>
      <c r="B9" s="6">
        <v>0</v>
      </c>
      <c r="C9" s="6">
        <v>0</v>
      </c>
      <c r="D9" s="6">
        <v>0</v>
      </c>
      <c r="E9" s="6">
        <v>0</v>
      </c>
      <c r="F9" s="6">
        <v>0</v>
      </c>
      <c r="G9" s="6">
        <v>0</v>
      </c>
      <c r="H9" s="6">
        <v>0</v>
      </c>
      <c r="I9" s="6">
        <v>1</v>
      </c>
      <c r="J9" s="6">
        <v>0</v>
      </c>
      <c r="K9" s="6">
        <v>0</v>
      </c>
      <c r="L9" s="6">
        <v>0</v>
      </c>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row>
    <row r="10" spans="1:53" x14ac:dyDescent="0.2">
      <c r="A10" s="7">
        <f t="shared" si="1"/>
        <v>8</v>
      </c>
      <c r="B10" s="6">
        <v>0</v>
      </c>
      <c r="C10" s="6">
        <v>0</v>
      </c>
      <c r="D10" s="6">
        <v>0</v>
      </c>
      <c r="E10" s="6">
        <v>0</v>
      </c>
      <c r="F10" s="6">
        <v>0</v>
      </c>
      <c r="G10" s="6">
        <v>0</v>
      </c>
      <c r="H10" s="6">
        <v>0</v>
      </c>
      <c r="I10" s="6">
        <v>0</v>
      </c>
      <c r="J10" s="6">
        <v>1</v>
      </c>
      <c r="K10" s="6">
        <v>0</v>
      </c>
      <c r="L10" s="6">
        <v>1</v>
      </c>
      <c r="M10" s="6">
        <v>0</v>
      </c>
      <c r="N10" s="6">
        <v>0</v>
      </c>
      <c r="O10" s="6">
        <v>0</v>
      </c>
      <c r="P10" s="6">
        <v>0</v>
      </c>
      <c r="Q10" s="6">
        <v>0</v>
      </c>
      <c r="R10" s="6">
        <v>0</v>
      </c>
      <c r="S10" s="6">
        <v>0</v>
      </c>
      <c r="T10" s="6">
        <v>0</v>
      </c>
      <c r="U10" s="6">
        <v>0</v>
      </c>
      <c r="V10" s="6">
        <v>0</v>
      </c>
      <c r="W10" s="6">
        <v>0</v>
      </c>
      <c r="X10" s="6">
        <v>0</v>
      </c>
      <c r="Y10" s="6">
        <v>0</v>
      </c>
      <c r="Z10" s="6">
        <v>0</v>
      </c>
      <c r="AA10" s="6">
        <v>0</v>
      </c>
      <c r="AB10" s="6">
        <v>0</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row>
    <row r="11" spans="1:53" x14ac:dyDescent="0.2">
      <c r="A11" s="7">
        <f t="shared" si="1"/>
        <v>9</v>
      </c>
      <c r="B11" s="6">
        <v>0</v>
      </c>
      <c r="C11" s="6">
        <v>0</v>
      </c>
      <c r="D11" s="6">
        <v>0</v>
      </c>
      <c r="E11" s="6">
        <v>0</v>
      </c>
      <c r="F11" s="6">
        <v>0</v>
      </c>
      <c r="G11" s="6">
        <v>0</v>
      </c>
      <c r="H11" s="6">
        <v>0</v>
      </c>
      <c r="I11" s="6">
        <v>0</v>
      </c>
      <c r="J11" s="6">
        <v>0</v>
      </c>
      <c r="K11" s="6">
        <v>1</v>
      </c>
      <c r="L11" s="6">
        <v>0</v>
      </c>
      <c r="M11" s="6">
        <v>0</v>
      </c>
      <c r="N11" s="6">
        <v>0</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row>
    <row r="12" spans="1:53" x14ac:dyDescent="0.2">
      <c r="A12" s="7">
        <f t="shared" si="1"/>
        <v>10</v>
      </c>
      <c r="B12" s="6">
        <v>0</v>
      </c>
      <c r="C12" s="6">
        <v>0</v>
      </c>
      <c r="D12" s="6">
        <v>0</v>
      </c>
      <c r="E12" s="6">
        <v>0</v>
      </c>
      <c r="F12" s="6">
        <v>0</v>
      </c>
      <c r="G12" s="6">
        <v>0</v>
      </c>
      <c r="H12" s="6">
        <v>0</v>
      </c>
      <c r="I12" s="6">
        <v>0</v>
      </c>
      <c r="J12" s="6">
        <v>0</v>
      </c>
      <c r="K12" s="6">
        <v>0</v>
      </c>
      <c r="L12" s="6">
        <v>0</v>
      </c>
      <c r="M12" s="6">
        <v>0</v>
      </c>
      <c r="N12" s="6">
        <v>0</v>
      </c>
      <c r="O12" s="6">
        <v>0</v>
      </c>
      <c r="P12" s="6">
        <v>0</v>
      </c>
      <c r="Q12" s="6">
        <v>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row>
    <row r="13" spans="1:53" x14ac:dyDescent="0.2">
      <c r="A13" s="7">
        <f t="shared" si="1"/>
        <v>11</v>
      </c>
      <c r="B13" s="6">
        <v>0</v>
      </c>
      <c r="C13" s="6">
        <v>0</v>
      </c>
      <c r="D13" s="6">
        <v>0</v>
      </c>
      <c r="E13" s="6">
        <v>0</v>
      </c>
      <c r="F13" s="6">
        <v>0</v>
      </c>
      <c r="G13" s="6">
        <v>0</v>
      </c>
      <c r="H13" s="6">
        <v>0</v>
      </c>
      <c r="I13" s="6">
        <v>0</v>
      </c>
      <c r="J13" s="6">
        <v>0</v>
      </c>
      <c r="K13" s="6">
        <v>0</v>
      </c>
      <c r="L13" s="6">
        <v>0</v>
      </c>
      <c r="M13" s="6">
        <v>1</v>
      </c>
      <c r="N13" s="6">
        <v>0</v>
      </c>
      <c r="O13" s="6">
        <v>0</v>
      </c>
      <c r="P13" s="6">
        <v>0</v>
      </c>
      <c r="Q13" s="6">
        <v>0</v>
      </c>
      <c r="R13" s="6">
        <v>0</v>
      </c>
      <c r="S13" s="6">
        <v>0</v>
      </c>
      <c r="T13" s="6">
        <v>0</v>
      </c>
      <c r="U13" s="6">
        <v>0</v>
      </c>
      <c r="V13" s="6">
        <v>0</v>
      </c>
      <c r="W13" s="6">
        <v>0</v>
      </c>
      <c r="X13" s="6">
        <v>0</v>
      </c>
      <c r="Y13" s="6">
        <v>0</v>
      </c>
      <c r="Z13" s="6">
        <v>0</v>
      </c>
      <c r="AA13" s="6">
        <v>0</v>
      </c>
      <c r="AB13" s="6">
        <v>0</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row>
    <row r="14" spans="1:53" x14ac:dyDescent="0.2">
      <c r="A14" s="7">
        <f t="shared" si="1"/>
        <v>12</v>
      </c>
      <c r="B14" s="6">
        <v>0</v>
      </c>
      <c r="C14" s="6">
        <v>0</v>
      </c>
      <c r="D14" s="6">
        <v>0</v>
      </c>
      <c r="E14" s="6">
        <v>0</v>
      </c>
      <c r="F14" s="6">
        <v>0</v>
      </c>
      <c r="G14" s="6">
        <v>0</v>
      </c>
      <c r="H14" s="6">
        <v>0</v>
      </c>
      <c r="I14" s="6">
        <v>0</v>
      </c>
      <c r="J14" s="6">
        <v>0</v>
      </c>
      <c r="K14" s="6">
        <v>0</v>
      </c>
      <c r="L14" s="6">
        <v>0</v>
      </c>
      <c r="M14" s="6">
        <v>0</v>
      </c>
      <c r="N14" s="6">
        <v>1</v>
      </c>
      <c r="O14" s="6">
        <v>0</v>
      </c>
      <c r="P14" s="6">
        <v>0</v>
      </c>
      <c r="Q14" s="6">
        <v>0</v>
      </c>
      <c r="R14" s="6">
        <v>0</v>
      </c>
      <c r="S14" s="6">
        <v>0</v>
      </c>
      <c r="T14" s="6">
        <v>0</v>
      </c>
      <c r="U14" s="6">
        <v>0</v>
      </c>
      <c r="V14" s="6">
        <v>0</v>
      </c>
      <c r="W14" s="6">
        <v>0</v>
      </c>
      <c r="X14" s="6">
        <v>0</v>
      </c>
      <c r="Y14" s="6">
        <v>0</v>
      </c>
      <c r="Z14" s="6">
        <v>0</v>
      </c>
      <c r="AA14" s="6">
        <v>0</v>
      </c>
      <c r="AB14" s="6">
        <v>0</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row>
    <row r="15" spans="1:53" x14ac:dyDescent="0.2">
      <c r="A15" s="7">
        <f t="shared" si="1"/>
        <v>13</v>
      </c>
      <c r="B15" s="6">
        <v>0</v>
      </c>
      <c r="C15" s="6">
        <v>0</v>
      </c>
      <c r="D15" s="6">
        <v>0</v>
      </c>
      <c r="E15" s="6">
        <v>0</v>
      </c>
      <c r="F15" s="6">
        <v>0</v>
      </c>
      <c r="G15" s="6">
        <v>0</v>
      </c>
      <c r="H15" s="6">
        <v>0</v>
      </c>
      <c r="I15" s="6">
        <v>0</v>
      </c>
      <c r="J15" s="6">
        <v>0</v>
      </c>
      <c r="K15" s="6">
        <v>0</v>
      </c>
      <c r="L15" s="6">
        <v>0</v>
      </c>
      <c r="M15" s="6">
        <v>0</v>
      </c>
      <c r="N15" s="6">
        <v>0</v>
      </c>
      <c r="O15" s="6">
        <v>1</v>
      </c>
      <c r="P15" s="6">
        <v>0</v>
      </c>
      <c r="Q15" s="6">
        <v>0</v>
      </c>
      <c r="R15" s="6">
        <v>0</v>
      </c>
      <c r="S15" s="6">
        <v>0</v>
      </c>
      <c r="T15" s="6">
        <v>0</v>
      </c>
      <c r="U15" s="6">
        <v>0</v>
      </c>
      <c r="V15" s="6">
        <v>0</v>
      </c>
      <c r="W15" s="6">
        <v>0</v>
      </c>
      <c r="X15" s="6">
        <v>0</v>
      </c>
      <c r="Y15" s="6">
        <v>0</v>
      </c>
      <c r="Z15" s="6">
        <v>0</v>
      </c>
      <c r="AA15" s="6">
        <v>0</v>
      </c>
      <c r="AB15" s="6">
        <v>1</v>
      </c>
      <c r="AC15" s="6">
        <v>1</v>
      </c>
      <c r="AD15" s="6">
        <v>1</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row>
    <row r="16" spans="1:53" x14ac:dyDescent="0.2">
      <c r="A16" s="7">
        <f t="shared" si="1"/>
        <v>14</v>
      </c>
      <c r="B16" s="6">
        <v>0</v>
      </c>
      <c r="C16" s="6">
        <v>0</v>
      </c>
      <c r="D16" s="6">
        <v>0</v>
      </c>
      <c r="E16" s="6">
        <v>0</v>
      </c>
      <c r="F16" s="6">
        <v>0</v>
      </c>
      <c r="G16" s="6">
        <v>0</v>
      </c>
      <c r="H16" s="6">
        <v>0</v>
      </c>
      <c r="I16" s="6">
        <v>0</v>
      </c>
      <c r="J16" s="6">
        <v>0</v>
      </c>
      <c r="K16" s="6">
        <v>0</v>
      </c>
      <c r="L16" s="6">
        <v>0</v>
      </c>
      <c r="M16" s="6">
        <v>0</v>
      </c>
      <c r="N16" s="6">
        <v>0</v>
      </c>
      <c r="O16" s="6">
        <v>0</v>
      </c>
      <c r="P16" s="6">
        <v>1</v>
      </c>
      <c r="Q16" s="6">
        <v>0</v>
      </c>
      <c r="R16" s="6">
        <v>0</v>
      </c>
      <c r="S16" s="6">
        <v>0</v>
      </c>
      <c r="T16" s="6">
        <v>0</v>
      </c>
      <c r="U16" s="6">
        <v>0</v>
      </c>
      <c r="V16" s="6">
        <v>0</v>
      </c>
      <c r="W16" s="6">
        <v>0</v>
      </c>
      <c r="X16" s="6">
        <v>0</v>
      </c>
      <c r="Y16" s="6">
        <v>0</v>
      </c>
      <c r="Z16" s="6">
        <v>0</v>
      </c>
      <c r="AA16" s="6">
        <v>0</v>
      </c>
      <c r="AB16" s="6">
        <v>0</v>
      </c>
      <c r="AC16" s="6">
        <v>0</v>
      </c>
      <c r="AD16" s="6">
        <v>0</v>
      </c>
      <c r="AE16" s="6">
        <v>0</v>
      </c>
      <c r="AF16" s="6">
        <v>0</v>
      </c>
      <c r="AG16" s="6">
        <v>1</v>
      </c>
      <c r="AH16" s="6">
        <v>1</v>
      </c>
      <c r="AI16" s="6">
        <v>1</v>
      </c>
      <c r="AJ16" s="6">
        <v>1</v>
      </c>
      <c r="AK16" s="6">
        <v>1</v>
      </c>
      <c r="AL16" s="6">
        <v>0</v>
      </c>
      <c r="AM16" s="6">
        <v>0</v>
      </c>
      <c r="AN16" s="6">
        <v>0</v>
      </c>
      <c r="AO16" s="6">
        <v>0</v>
      </c>
      <c r="AP16" s="6">
        <v>0</v>
      </c>
      <c r="AQ16" s="6">
        <v>0</v>
      </c>
      <c r="AR16" s="6">
        <v>0</v>
      </c>
      <c r="AS16" s="6">
        <v>0</v>
      </c>
      <c r="AT16" s="6">
        <v>0</v>
      </c>
      <c r="AU16" s="6">
        <v>0</v>
      </c>
      <c r="AV16" s="6">
        <v>0</v>
      </c>
      <c r="AW16" s="6">
        <v>0</v>
      </c>
      <c r="AX16" s="6">
        <v>0</v>
      </c>
      <c r="AY16" s="6">
        <v>0</v>
      </c>
      <c r="AZ16" s="6">
        <v>0</v>
      </c>
      <c r="BA16" s="6">
        <v>0</v>
      </c>
    </row>
    <row r="17" spans="1:53" x14ac:dyDescent="0.2">
      <c r="A17" s="7">
        <f t="shared" si="1"/>
        <v>15</v>
      </c>
      <c r="B17" s="6">
        <v>0</v>
      </c>
      <c r="C17" s="6">
        <v>0</v>
      </c>
      <c r="D17" s="6">
        <v>0</v>
      </c>
      <c r="E17" s="6">
        <v>0</v>
      </c>
      <c r="F17" s="6">
        <v>0</v>
      </c>
      <c r="G17" s="6">
        <v>0</v>
      </c>
      <c r="H17" s="6">
        <v>0</v>
      </c>
      <c r="I17" s="6">
        <v>0</v>
      </c>
      <c r="J17" s="6">
        <v>0</v>
      </c>
      <c r="K17" s="6">
        <v>0</v>
      </c>
      <c r="L17" s="6">
        <v>0</v>
      </c>
      <c r="M17" s="6">
        <v>0</v>
      </c>
      <c r="N17" s="6">
        <v>0</v>
      </c>
      <c r="O17" s="6">
        <v>0</v>
      </c>
      <c r="P17" s="6">
        <v>0</v>
      </c>
      <c r="Q17" s="6">
        <v>1</v>
      </c>
      <c r="R17" s="6">
        <v>0</v>
      </c>
      <c r="S17" s="6">
        <v>0</v>
      </c>
      <c r="T17" s="6">
        <v>0</v>
      </c>
      <c r="U17" s="6">
        <v>0</v>
      </c>
      <c r="V17" s="6">
        <v>0</v>
      </c>
      <c r="W17" s="6">
        <v>0</v>
      </c>
      <c r="X17" s="6">
        <v>0</v>
      </c>
      <c r="Y17" s="6">
        <v>0</v>
      </c>
      <c r="Z17" s="6">
        <v>0</v>
      </c>
      <c r="AA17" s="6">
        <v>0</v>
      </c>
      <c r="AB17" s="6">
        <v>0</v>
      </c>
      <c r="AC17" s="6">
        <v>0</v>
      </c>
      <c r="AD17" s="6">
        <v>0</v>
      </c>
      <c r="AE17" s="6">
        <v>0</v>
      </c>
      <c r="AF17" s="6">
        <v>0</v>
      </c>
      <c r="AG17" s="6">
        <v>0</v>
      </c>
      <c r="AH17" s="6">
        <v>0</v>
      </c>
      <c r="AI17" s="6">
        <v>0</v>
      </c>
      <c r="AJ17" s="6">
        <v>0</v>
      </c>
      <c r="AK17" s="6">
        <v>0</v>
      </c>
      <c r="AL17" s="6">
        <v>1</v>
      </c>
      <c r="AM17" s="6">
        <v>1</v>
      </c>
      <c r="AN17" s="6">
        <v>1</v>
      </c>
      <c r="AO17" s="6">
        <v>0</v>
      </c>
      <c r="AP17" s="6">
        <v>0</v>
      </c>
      <c r="AQ17" s="6">
        <v>0</v>
      </c>
      <c r="AR17" s="6">
        <v>0</v>
      </c>
      <c r="AS17" s="6">
        <v>0</v>
      </c>
      <c r="AT17" s="6">
        <v>0</v>
      </c>
      <c r="AU17" s="6">
        <v>0</v>
      </c>
      <c r="AV17" s="6">
        <v>0</v>
      </c>
      <c r="AW17" s="6">
        <v>0</v>
      </c>
      <c r="AX17" s="6">
        <v>0</v>
      </c>
      <c r="AY17" s="6">
        <v>0</v>
      </c>
      <c r="AZ17" s="6">
        <v>0</v>
      </c>
      <c r="BA17" s="6">
        <v>0</v>
      </c>
    </row>
    <row r="18" spans="1:53" x14ac:dyDescent="0.2">
      <c r="A18" s="7">
        <f t="shared" si="1"/>
        <v>16</v>
      </c>
      <c r="B18" s="6">
        <v>0</v>
      </c>
      <c r="C18" s="6">
        <v>0</v>
      </c>
      <c r="D18" s="6">
        <v>0</v>
      </c>
      <c r="E18" s="6">
        <v>0</v>
      </c>
      <c r="F18" s="6">
        <v>0</v>
      </c>
      <c r="G18" s="6">
        <v>0</v>
      </c>
      <c r="H18" s="6">
        <v>0</v>
      </c>
      <c r="I18" s="6">
        <v>0</v>
      </c>
      <c r="J18" s="6">
        <v>0</v>
      </c>
      <c r="K18" s="6">
        <v>0</v>
      </c>
      <c r="L18" s="6">
        <v>0</v>
      </c>
      <c r="M18" s="6">
        <v>0</v>
      </c>
      <c r="N18" s="6">
        <v>0</v>
      </c>
      <c r="O18" s="6">
        <v>0</v>
      </c>
      <c r="P18" s="6">
        <v>0</v>
      </c>
      <c r="Q18" s="6">
        <v>0</v>
      </c>
      <c r="R18" s="6">
        <v>1</v>
      </c>
      <c r="S18" s="6">
        <v>1</v>
      </c>
      <c r="T18" s="6">
        <v>0</v>
      </c>
      <c r="U18" s="6">
        <v>0</v>
      </c>
      <c r="V18" s="6">
        <v>0</v>
      </c>
      <c r="W18" s="6">
        <v>0</v>
      </c>
      <c r="X18" s="6">
        <v>0</v>
      </c>
      <c r="Y18" s="6">
        <v>0</v>
      </c>
      <c r="Z18" s="6">
        <v>0</v>
      </c>
      <c r="AA18" s="6">
        <v>0</v>
      </c>
      <c r="AB18" s="6">
        <v>0</v>
      </c>
      <c r="AC18" s="6">
        <v>0</v>
      </c>
      <c r="AD18" s="6">
        <v>0</v>
      </c>
      <c r="AE18" s="6">
        <v>0</v>
      </c>
      <c r="AF18" s="6">
        <v>0</v>
      </c>
      <c r="AG18" s="6">
        <v>0</v>
      </c>
      <c r="AH18" s="6">
        <v>0</v>
      </c>
      <c r="AI18" s="6">
        <v>0</v>
      </c>
      <c r="AJ18" s="6">
        <v>0</v>
      </c>
      <c r="AK18" s="6">
        <v>0</v>
      </c>
      <c r="AL18" s="6">
        <v>0</v>
      </c>
      <c r="AM18" s="6">
        <v>0</v>
      </c>
      <c r="AN18" s="6">
        <v>0</v>
      </c>
      <c r="AO18" s="6">
        <v>1</v>
      </c>
      <c r="AP18" s="6">
        <v>0</v>
      </c>
      <c r="AQ18" s="6">
        <v>1</v>
      </c>
      <c r="AR18" s="6">
        <v>1</v>
      </c>
      <c r="AS18" s="6">
        <v>0</v>
      </c>
      <c r="AT18" s="6">
        <v>0</v>
      </c>
      <c r="AU18" s="6">
        <v>0</v>
      </c>
      <c r="AV18" s="6">
        <v>0</v>
      </c>
      <c r="AW18" s="6">
        <v>0</v>
      </c>
      <c r="AX18" s="6">
        <v>0</v>
      </c>
      <c r="AY18" s="6">
        <v>0</v>
      </c>
      <c r="AZ18" s="6">
        <v>0</v>
      </c>
      <c r="BA18" s="6">
        <v>0</v>
      </c>
    </row>
    <row r="19" spans="1:53" x14ac:dyDescent="0.2">
      <c r="A19" s="7">
        <f t="shared" si="1"/>
        <v>17</v>
      </c>
      <c r="B19" s="6">
        <v>0</v>
      </c>
      <c r="C19" s="6">
        <v>0</v>
      </c>
      <c r="D19" s="6">
        <v>0</v>
      </c>
      <c r="E19" s="6">
        <v>0</v>
      </c>
      <c r="F19" s="6">
        <v>0</v>
      </c>
      <c r="G19" s="6">
        <v>0</v>
      </c>
      <c r="H19" s="6">
        <v>0</v>
      </c>
      <c r="I19" s="6">
        <v>0</v>
      </c>
      <c r="J19" s="6">
        <v>0</v>
      </c>
      <c r="K19" s="6">
        <v>0</v>
      </c>
      <c r="L19" s="6">
        <v>0</v>
      </c>
      <c r="M19" s="6">
        <v>0</v>
      </c>
      <c r="N19" s="6">
        <v>0</v>
      </c>
      <c r="O19" s="6">
        <v>0</v>
      </c>
      <c r="P19" s="6">
        <v>0</v>
      </c>
      <c r="Q19" s="6">
        <v>0</v>
      </c>
      <c r="R19" s="6">
        <v>0</v>
      </c>
      <c r="S19" s="6">
        <v>0</v>
      </c>
      <c r="T19" s="6">
        <v>0</v>
      </c>
      <c r="U19" s="6">
        <v>0</v>
      </c>
      <c r="V19" s="6">
        <v>0</v>
      </c>
      <c r="W19" s="6">
        <v>0</v>
      </c>
      <c r="X19" s="6">
        <v>0</v>
      </c>
      <c r="Y19" s="6">
        <v>0</v>
      </c>
      <c r="Z19" s="6">
        <v>0</v>
      </c>
      <c r="AA19" s="6">
        <v>0</v>
      </c>
      <c r="AB19" s="6">
        <v>0</v>
      </c>
      <c r="AC19" s="6">
        <v>0</v>
      </c>
      <c r="AD19" s="6">
        <v>0</v>
      </c>
      <c r="AE19" s="6">
        <v>0</v>
      </c>
      <c r="AF19" s="6">
        <v>0</v>
      </c>
      <c r="AG19" s="6">
        <v>0</v>
      </c>
      <c r="AH19" s="6">
        <v>0</v>
      </c>
      <c r="AI19" s="6">
        <v>0</v>
      </c>
      <c r="AJ19" s="6">
        <v>0</v>
      </c>
      <c r="AK19" s="6">
        <v>0</v>
      </c>
      <c r="AL19" s="6">
        <v>0</v>
      </c>
      <c r="AM19" s="6">
        <v>0</v>
      </c>
      <c r="AN19" s="6">
        <v>0</v>
      </c>
      <c r="AO19" s="6">
        <v>0</v>
      </c>
      <c r="AP19" s="6">
        <v>1</v>
      </c>
      <c r="AQ19" s="6">
        <v>0</v>
      </c>
      <c r="AR19" s="6">
        <v>0</v>
      </c>
      <c r="AS19" s="6">
        <v>0</v>
      </c>
      <c r="AT19" s="6">
        <v>0</v>
      </c>
      <c r="AU19" s="6">
        <v>0</v>
      </c>
      <c r="AV19" s="6">
        <v>0</v>
      </c>
      <c r="AW19" s="6">
        <v>0</v>
      </c>
      <c r="AX19" s="6">
        <v>0</v>
      </c>
      <c r="AY19" s="6">
        <v>0</v>
      </c>
      <c r="AZ19" s="6">
        <v>0</v>
      </c>
      <c r="BA19" s="6">
        <v>0</v>
      </c>
    </row>
    <row r="20" spans="1:53" x14ac:dyDescent="0.2">
      <c r="A20" s="7">
        <f t="shared" si="1"/>
        <v>18</v>
      </c>
      <c r="B20" s="6">
        <v>0</v>
      </c>
      <c r="C20" s="6">
        <v>0</v>
      </c>
      <c r="D20" s="6">
        <v>0</v>
      </c>
      <c r="E20" s="6">
        <v>0</v>
      </c>
      <c r="F20" s="6">
        <v>0</v>
      </c>
      <c r="G20" s="6">
        <v>0</v>
      </c>
      <c r="H20" s="6">
        <v>0</v>
      </c>
      <c r="I20" s="6">
        <v>0</v>
      </c>
      <c r="J20" s="6">
        <v>0</v>
      </c>
      <c r="K20" s="6">
        <v>0</v>
      </c>
      <c r="L20" s="6">
        <v>0</v>
      </c>
      <c r="M20" s="6">
        <v>0</v>
      </c>
      <c r="N20" s="6">
        <v>0</v>
      </c>
      <c r="O20" s="6">
        <v>0</v>
      </c>
      <c r="P20" s="6">
        <v>0</v>
      </c>
      <c r="Q20" s="6">
        <v>0</v>
      </c>
      <c r="R20" s="6">
        <v>0</v>
      </c>
      <c r="S20" s="6">
        <v>0</v>
      </c>
      <c r="T20" s="6">
        <v>1</v>
      </c>
      <c r="U20" s="6">
        <v>0</v>
      </c>
      <c r="V20" s="6">
        <v>0</v>
      </c>
      <c r="W20" s="6">
        <v>0</v>
      </c>
      <c r="X20" s="6">
        <v>0</v>
      </c>
      <c r="Y20" s="6">
        <v>0</v>
      </c>
      <c r="Z20" s="6">
        <v>0</v>
      </c>
      <c r="AA20" s="6">
        <v>0</v>
      </c>
      <c r="AB20" s="6">
        <v>0</v>
      </c>
      <c r="AC20" s="6">
        <v>0</v>
      </c>
      <c r="AD20" s="6">
        <v>0</v>
      </c>
      <c r="AE20" s="6">
        <v>0</v>
      </c>
      <c r="AF20" s="6">
        <v>0</v>
      </c>
      <c r="AG20" s="6">
        <v>0</v>
      </c>
      <c r="AH20" s="6">
        <v>0</v>
      </c>
      <c r="AI20" s="6">
        <v>0</v>
      </c>
      <c r="AJ20" s="6">
        <v>0</v>
      </c>
      <c r="AK20" s="6">
        <v>0</v>
      </c>
      <c r="AL20" s="6">
        <v>0</v>
      </c>
      <c r="AM20" s="6">
        <v>0</v>
      </c>
      <c r="AN20" s="6">
        <v>0</v>
      </c>
      <c r="AO20" s="6">
        <v>0</v>
      </c>
      <c r="AP20" s="6">
        <v>0</v>
      </c>
      <c r="AQ20" s="6">
        <v>0</v>
      </c>
      <c r="AR20" s="6">
        <v>0</v>
      </c>
      <c r="AS20" s="6">
        <v>1</v>
      </c>
      <c r="AT20" s="6">
        <v>1</v>
      </c>
      <c r="AU20" s="6">
        <v>1</v>
      </c>
      <c r="AV20" s="6">
        <v>0</v>
      </c>
      <c r="AW20" s="6">
        <v>0</v>
      </c>
      <c r="AX20" s="6">
        <v>0</v>
      </c>
      <c r="AY20" s="6">
        <v>0</v>
      </c>
      <c r="AZ20" s="6">
        <v>0</v>
      </c>
      <c r="BA20" s="6">
        <v>0</v>
      </c>
    </row>
    <row r="21" spans="1:53" x14ac:dyDescent="0.2">
      <c r="A21" s="7">
        <f t="shared" si="1"/>
        <v>19</v>
      </c>
      <c r="B21" s="6">
        <v>0</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1</v>
      </c>
      <c r="V21" s="6">
        <v>1</v>
      </c>
      <c r="W21" s="6">
        <v>0</v>
      </c>
      <c r="X21" s="6">
        <v>0</v>
      </c>
      <c r="Y21" s="6">
        <v>0</v>
      </c>
      <c r="Z21" s="6">
        <v>0</v>
      </c>
      <c r="AA21" s="6">
        <v>0</v>
      </c>
      <c r="AB21" s="6">
        <v>0</v>
      </c>
      <c r="AC21" s="6">
        <v>0</v>
      </c>
      <c r="AD21" s="6">
        <v>0</v>
      </c>
      <c r="AE21" s="6">
        <v>0</v>
      </c>
      <c r="AF21" s="6">
        <v>0</v>
      </c>
      <c r="AG21" s="6">
        <v>0</v>
      </c>
      <c r="AH21" s="6">
        <v>0</v>
      </c>
      <c r="AI21" s="6">
        <v>0</v>
      </c>
      <c r="AJ21" s="6">
        <v>0</v>
      </c>
      <c r="AK21" s="6">
        <v>0</v>
      </c>
      <c r="AL21" s="6">
        <v>0</v>
      </c>
      <c r="AM21" s="6">
        <v>0</v>
      </c>
      <c r="AN21" s="6">
        <v>0</v>
      </c>
      <c r="AO21" s="6">
        <v>0</v>
      </c>
      <c r="AP21" s="6">
        <v>0</v>
      </c>
      <c r="AQ21" s="6">
        <v>0</v>
      </c>
      <c r="AR21" s="6">
        <v>0</v>
      </c>
      <c r="AS21" s="6">
        <v>0</v>
      </c>
      <c r="AT21" s="6">
        <v>0</v>
      </c>
      <c r="AU21" s="6">
        <v>0</v>
      </c>
      <c r="AV21" s="6">
        <v>1</v>
      </c>
      <c r="AW21" s="6">
        <v>0</v>
      </c>
      <c r="AX21" s="6">
        <v>0</v>
      </c>
      <c r="AY21" s="6">
        <v>0</v>
      </c>
      <c r="AZ21" s="6">
        <v>0</v>
      </c>
      <c r="BA21" s="6">
        <v>0</v>
      </c>
    </row>
    <row r="22" spans="1:53" x14ac:dyDescent="0.2">
      <c r="A22" s="7">
        <f t="shared" si="1"/>
        <v>20</v>
      </c>
      <c r="B22" s="6">
        <v>0</v>
      </c>
      <c r="C22" s="6">
        <v>0</v>
      </c>
      <c r="D22" s="6">
        <v>0</v>
      </c>
      <c r="E22" s="6">
        <v>0</v>
      </c>
      <c r="F22" s="6">
        <v>0</v>
      </c>
      <c r="G22" s="6">
        <v>0</v>
      </c>
      <c r="H22" s="6">
        <v>0</v>
      </c>
      <c r="I22" s="6">
        <v>0</v>
      </c>
      <c r="J22" s="6">
        <v>0</v>
      </c>
      <c r="K22" s="6">
        <v>0</v>
      </c>
      <c r="L22" s="6">
        <v>0</v>
      </c>
      <c r="M22" s="6">
        <v>0</v>
      </c>
      <c r="N22" s="6">
        <v>0</v>
      </c>
      <c r="O22" s="6">
        <v>0</v>
      </c>
      <c r="P22" s="6">
        <v>0</v>
      </c>
      <c r="Q22" s="6">
        <v>0</v>
      </c>
      <c r="R22" s="6">
        <v>0</v>
      </c>
      <c r="S22" s="6">
        <v>0</v>
      </c>
      <c r="T22" s="6">
        <v>0</v>
      </c>
      <c r="U22" s="6">
        <v>0</v>
      </c>
      <c r="V22" s="6">
        <v>0</v>
      </c>
      <c r="W22" s="6">
        <v>0</v>
      </c>
      <c r="X22" s="6">
        <v>0</v>
      </c>
      <c r="Y22" s="6">
        <v>0</v>
      </c>
      <c r="Z22" s="6">
        <v>0</v>
      </c>
      <c r="AA22" s="6">
        <v>0</v>
      </c>
      <c r="AB22" s="6">
        <v>0</v>
      </c>
      <c r="AC22" s="6">
        <v>0</v>
      </c>
      <c r="AD22" s="6">
        <v>0</v>
      </c>
      <c r="AE22" s="6">
        <v>0</v>
      </c>
      <c r="AF22" s="6">
        <v>0</v>
      </c>
      <c r="AG22" s="6">
        <v>0</v>
      </c>
      <c r="AH22" s="6">
        <v>0</v>
      </c>
      <c r="AI22" s="6">
        <v>0</v>
      </c>
      <c r="AJ22" s="6">
        <v>0</v>
      </c>
      <c r="AK22" s="6">
        <v>0</v>
      </c>
      <c r="AL22" s="6">
        <v>0</v>
      </c>
      <c r="AM22" s="6">
        <v>0</v>
      </c>
      <c r="AN22" s="6">
        <v>0</v>
      </c>
      <c r="AO22" s="6">
        <v>0</v>
      </c>
      <c r="AP22" s="6">
        <v>0</v>
      </c>
      <c r="AQ22" s="6">
        <v>0</v>
      </c>
      <c r="AR22" s="6">
        <v>0</v>
      </c>
      <c r="AS22" s="6">
        <v>0</v>
      </c>
      <c r="AT22" s="6">
        <v>0</v>
      </c>
      <c r="AU22" s="6">
        <v>0</v>
      </c>
      <c r="AV22" s="6">
        <v>0</v>
      </c>
      <c r="AW22" s="6">
        <v>0</v>
      </c>
      <c r="AX22" s="6">
        <v>0</v>
      </c>
      <c r="AY22" s="6">
        <v>0</v>
      </c>
      <c r="AZ22" s="6">
        <v>0</v>
      </c>
      <c r="BA22" s="6">
        <v>0</v>
      </c>
    </row>
    <row r="23" spans="1:53" x14ac:dyDescent="0.2">
      <c r="A23" s="7">
        <f t="shared" si="1"/>
        <v>21</v>
      </c>
      <c r="B23" s="6">
        <v>0</v>
      </c>
      <c r="C23" s="6">
        <v>0</v>
      </c>
      <c r="D23" s="6">
        <v>0</v>
      </c>
      <c r="E23" s="6">
        <v>0</v>
      </c>
      <c r="F23" s="6">
        <v>0</v>
      </c>
      <c r="G23" s="6">
        <v>0</v>
      </c>
      <c r="H23" s="6">
        <v>0</v>
      </c>
      <c r="I23" s="6">
        <v>0</v>
      </c>
      <c r="J23" s="6">
        <v>0</v>
      </c>
      <c r="K23" s="6">
        <v>0</v>
      </c>
      <c r="L23" s="6">
        <v>0</v>
      </c>
      <c r="M23" s="6">
        <v>0</v>
      </c>
      <c r="N23" s="6">
        <v>0</v>
      </c>
      <c r="O23" s="6">
        <v>0</v>
      </c>
      <c r="P23" s="6">
        <v>0</v>
      </c>
      <c r="Q23" s="6">
        <v>0</v>
      </c>
      <c r="R23" s="6">
        <v>0</v>
      </c>
      <c r="S23" s="6">
        <v>0</v>
      </c>
      <c r="T23" s="6">
        <v>0</v>
      </c>
      <c r="U23" s="6">
        <v>0</v>
      </c>
      <c r="V23" s="6">
        <v>0</v>
      </c>
      <c r="W23" s="6">
        <v>0</v>
      </c>
      <c r="X23" s="6">
        <v>0</v>
      </c>
      <c r="Y23" s="6">
        <v>0</v>
      </c>
      <c r="Z23" s="6">
        <v>0</v>
      </c>
      <c r="AA23" s="6">
        <v>0</v>
      </c>
      <c r="AB23" s="6">
        <v>0</v>
      </c>
      <c r="AC23" s="6">
        <v>0</v>
      </c>
      <c r="AD23" s="6">
        <v>0</v>
      </c>
      <c r="AE23" s="6">
        <v>0</v>
      </c>
      <c r="AF23" s="6">
        <v>0</v>
      </c>
      <c r="AG23" s="6">
        <v>0</v>
      </c>
      <c r="AH23" s="6">
        <v>0</v>
      </c>
      <c r="AI23" s="6">
        <v>0</v>
      </c>
      <c r="AJ23" s="6">
        <v>0</v>
      </c>
      <c r="AK23" s="6">
        <v>0</v>
      </c>
      <c r="AL23" s="6">
        <v>0</v>
      </c>
      <c r="AM23" s="6">
        <v>0</v>
      </c>
      <c r="AN23" s="6">
        <v>0</v>
      </c>
      <c r="AO23" s="6">
        <v>0</v>
      </c>
      <c r="AP23" s="6">
        <v>0</v>
      </c>
      <c r="AQ23" s="6">
        <v>0</v>
      </c>
      <c r="AR23" s="6">
        <v>0</v>
      </c>
      <c r="AS23" s="6">
        <v>0</v>
      </c>
      <c r="AT23" s="6">
        <v>0</v>
      </c>
      <c r="AU23" s="6">
        <v>0</v>
      </c>
      <c r="AV23" s="6">
        <v>0</v>
      </c>
      <c r="AW23" s="6">
        <v>1</v>
      </c>
      <c r="AX23" s="6">
        <v>0</v>
      </c>
      <c r="AY23" s="6">
        <v>1</v>
      </c>
      <c r="AZ23" s="6">
        <v>0</v>
      </c>
      <c r="BA23" s="6">
        <v>0</v>
      </c>
    </row>
    <row r="24" spans="1:53" x14ac:dyDescent="0.2">
      <c r="A24" s="7">
        <f t="shared" si="1"/>
        <v>22</v>
      </c>
      <c r="B24" s="6">
        <v>0</v>
      </c>
      <c r="C24" s="6">
        <v>0</v>
      </c>
      <c r="D24" s="6">
        <v>0</v>
      </c>
      <c r="E24" s="6">
        <v>0</v>
      </c>
      <c r="F24" s="6">
        <v>0</v>
      </c>
      <c r="G24" s="6">
        <v>0</v>
      </c>
      <c r="H24" s="6">
        <v>0</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6">
        <v>0</v>
      </c>
      <c r="AC24" s="6">
        <v>0</v>
      </c>
      <c r="AD24" s="6">
        <v>0</v>
      </c>
      <c r="AE24" s="6">
        <v>0</v>
      </c>
      <c r="AF24" s="6">
        <v>0</v>
      </c>
      <c r="AG24" s="6">
        <v>0</v>
      </c>
      <c r="AH24" s="6">
        <v>0</v>
      </c>
      <c r="AI24" s="6">
        <v>0</v>
      </c>
      <c r="AJ24" s="6">
        <v>0</v>
      </c>
      <c r="AK24" s="6">
        <v>0</v>
      </c>
      <c r="AL24" s="6">
        <v>0</v>
      </c>
      <c r="AM24" s="6">
        <v>0</v>
      </c>
      <c r="AN24" s="6">
        <v>0</v>
      </c>
      <c r="AO24" s="6">
        <v>0</v>
      </c>
      <c r="AP24" s="6">
        <v>0</v>
      </c>
      <c r="AQ24" s="6">
        <v>0</v>
      </c>
      <c r="AR24" s="6">
        <v>0</v>
      </c>
      <c r="AS24" s="6">
        <v>0</v>
      </c>
      <c r="AT24" s="6">
        <v>0</v>
      </c>
      <c r="AU24" s="6">
        <v>0</v>
      </c>
      <c r="AV24" s="6">
        <v>0</v>
      </c>
      <c r="AW24" s="6">
        <v>0</v>
      </c>
      <c r="AX24" s="6">
        <v>0</v>
      </c>
      <c r="AY24" s="6">
        <v>0</v>
      </c>
      <c r="AZ24" s="6">
        <v>0</v>
      </c>
      <c r="BA24" s="6">
        <v>0</v>
      </c>
    </row>
    <row r="25" spans="1:53" x14ac:dyDescent="0.2">
      <c r="A25" s="7">
        <f t="shared" si="1"/>
        <v>23</v>
      </c>
      <c r="B25" s="6">
        <v>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6">
        <v>0</v>
      </c>
      <c r="AI25" s="6">
        <v>0</v>
      </c>
      <c r="AJ25" s="6">
        <v>0</v>
      </c>
      <c r="AK25" s="6">
        <v>0</v>
      </c>
      <c r="AL25" s="6">
        <v>0</v>
      </c>
      <c r="AM25" s="6">
        <v>0</v>
      </c>
      <c r="AN25" s="6">
        <v>0</v>
      </c>
      <c r="AO25" s="6">
        <v>0</v>
      </c>
      <c r="AP25" s="6">
        <v>0</v>
      </c>
      <c r="AQ25" s="6">
        <v>0</v>
      </c>
      <c r="AR25" s="6">
        <v>0</v>
      </c>
      <c r="AS25" s="6">
        <v>0</v>
      </c>
      <c r="AT25" s="6">
        <v>0</v>
      </c>
      <c r="AU25" s="6">
        <v>0</v>
      </c>
      <c r="AV25" s="6">
        <v>0</v>
      </c>
      <c r="AW25" s="6">
        <v>0</v>
      </c>
      <c r="AX25" s="6">
        <v>0</v>
      </c>
      <c r="AY25" s="6">
        <v>0</v>
      </c>
      <c r="AZ25" s="6">
        <v>0</v>
      </c>
      <c r="BA25" s="6">
        <v>0</v>
      </c>
    </row>
    <row r="26" spans="1:53" x14ac:dyDescent="0.2">
      <c r="A26" s="7">
        <f t="shared" si="1"/>
        <v>24</v>
      </c>
      <c r="B26" s="6">
        <v>0</v>
      </c>
      <c r="C26" s="6">
        <v>0</v>
      </c>
      <c r="D26" s="6">
        <v>0</v>
      </c>
      <c r="E26" s="6">
        <v>0</v>
      </c>
      <c r="F26" s="6">
        <v>0</v>
      </c>
      <c r="G26" s="6">
        <v>0</v>
      </c>
      <c r="H26" s="6">
        <v>0</v>
      </c>
      <c r="I26" s="6">
        <v>0</v>
      </c>
      <c r="J26" s="6">
        <v>0</v>
      </c>
      <c r="K26" s="6">
        <v>0</v>
      </c>
      <c r="L26" s="6">
        <v>0</v>
      </c>
      <c r="M26" s="6">
        <v>0</v>
      </c>
      <c r="N26" s="6">
        <v>0</v>
      </c>
      <c r="O26" s="6">
        <v>0</v>
      </c>
      <c r="P26" s="6">
        <v>0</v>
      </c>
      <c r="Q26" s="6">
        <v>0</v>
      </c>
      <c r="R26" s="6">
        <v>0</v>
      </c>
      <c r="S26" s="6">
        <v>0</v>
      </c>
      <c r="T26" s="6">
        <v>0</v>
      </c>
      <c r="U26" s="6">
        <v>0</v>
      </c>
      <c r="V26" s="6">
        <v>0</v>
      </c>
      <c r="W26" s="6">
        <v>0</v>
      </c>
      <c r="X26" s="6">
        <v>0</v>
      </c>
      <c r="Y26" s="6">
        <v>0</v>
      </c>
      <c r="Z26" s="6">
        <v>0</v>
      </c>
      <c r="AA26" s="6">
        <v>0</v>
      </c>
      <c r="AB26" s="6">
        <v>0</v>
      </c>
      <c r="AC26" s="6">
        <v>0</v>
      </c>
      <c r="AD26" s="6">
        <v>0</v>
      </c>
      <c r="AE26" s="6">
        <v>0</v>
      </c>
      <c r="AF26" s="6">
        <v>0</v>
      </c>
      <c r="AG26" s="6">
        <v>0</v>
      </c>
      <c r="AH26" s="6">
        <v>0</v>
      </c>
      <c r="AI26" s="6">
        <v>0</v>
      </c>
      <c r="AJ26" s="6">
        <v>0</v>
      </c>
      <c r="AK26" s="6">
        <v>0</v>
      </c>
      <c r="AL26" s="6">
        <v>0</v>
      </c>
      <c r="AM26" s="6">
        <v>0</v>
      </c>
      <c r="AN26" s="6">
        <v>0</v>
      </c>
      <c r="AO26" s="6">
        <v>0</v>
      </c>
      <c r="AP26" s="6">
        <v>0</v>
      </c>
      <c r="AQ26" s="6">
        <v>0</v>
      </c>
      <c r="AR26" s="6">
        <v>0</v>
      </c>
      <c r="AS26" s="6">
        <v>0</v>
      </c>
      <c r="AT26" s="6">
        <v>0</v>
      </c>
      <c r="AU26" s="6">
        <v>0</v>
      </c>
      <c r="AV26" s="6">
        <v>0</v>
      </c>
      <c r="AW26" s="6">
        <v>0</v>
      </c>
      <c r="AX26" s="6">
        <v>0</v>
      </c>
      <c r="AY26" s="6">
        <v>0</v>
      </c>
      <c r="AZ26" s="6">
        <v>0</v>
      </c>
      <c r="BA26" s="6">
        <v>0</v>
      </c>
    </row>
    <row r="27" spans="1:53" x14ac:dyDescent="0.2">
      <c r="A27" s="7">
        <f t="shared" si="1"/>
        <v>25</v>
      </c>
      <c r="B27" s="6">
        <v>0</v>
      </c>
      <c r="C27" s="6">
        <v>0</v>
      </c>
      <c r="D27" s="6">
        <v>0</v>
      </c>
      <c r="E27" s="6">
        <v>0</v>
      </c>
      <c r="F27" s="6">
        <v>0</v>
      </c>
      <c r="G27" s="6">
        <v>0</v>
      </c>
      <c r="H27" s="6">
        <v>0</v>
      </c>
      <c r="I27" s="6">
        <v>0</v>
      </c>
      <c r="J27" s="6">
        <v>0</v>
      </c>
      <c r="K27" s="6">
        <v>0</v>
      </c>
      <c r="L27" s="6">
        <v>0</v>
      </c>
      <c r="M27" s="6">
        <v>0</v>
      </c>
      <c r="N27" s="6">
        <v>0</v>
      </c>
      <c r="O27" s="6">
        <v>0</v>
      </c>
      <c r="P27" s="6">
        <v>0</v>
      </c>
      <c r="Q27" s="6">
        <v>0</v>
      </c>
      <c r="R27" s="6">
        <v>0</v>
      </c>
      <c r="S27" s="6">
        <v>0</v>
      </c>
      <c r="T27" s="6">
        <v>0</v>
      </c>
      <c r="U27" s="6">
        <v>0</v>
      </c>
      <c r="V27" s="6">
        <v>0</v>
      </c>
      <c r="W27" s="6">
        <v>0</v>
      </c>
      <c r="X27" s="6">
        <v>0</v>
      </c>
      <c r="Y27" s="6">
        <v>0</v>
      </c>
      <c r="Z27" s="6">
        <v>0</v>
      </c>
      <c r="AA27" s="6">
        <v>0</v>
      </c>
      <c r="AB27" s="6">
        <v>0</v>
      </c>
      <c r="AC27" s="6">
        <v>0</v>
      </c>
      <c r="AD27" s="6">
        <v>0</v>
      </c>
      <c r="AE27" s="6">
        <v>0</v>
      </c>
      <c r="AF27" s="6">
        <v>0</v>
      </c>
      <c r="AG27" s="6">
        <v>0</v>
      </c>
      <c r="AH27" s="6">
        <v>0</v>
      </c>
      <c r="AI27" s="6">
        <v>0</v>
      </c>
      <c r="AJ27" s="6">
        <v>0</v>
      </c>
      <c r="AK27" s="6">
        <v>0</v>
      </c>
      <c r="AL27" s="6">
        <v>0</v>
      </c>
      <c r="AM27" s="6">
        <v>0</v>
      </c>
      <c r="AN27" s="6">
        <v>0</v>
      </c>
      <c r="AO27" s="6">
        <v>0</v>
      </c>
      <c r="AP27" s="6">
        <v>0</v>
      </c>
      <c r="AQ27" s="6">
        <v>0</v>
      </c>
      <c r="AR27" s="6">
        <v>0</v>
      </c>
      <c r="AS27" s="6">
        <v>0</v>
      </c>
      <c r="AT27" s="6">
        <v>0</v>
      </c>
      <c r="AU27" s="6">
        <v>0</v>
      </c>
      <c r="AV27" s="6">
        <v>0</v>
      </c>
      <c r="AW27" s="6">
        <v>0</v>
      </c>
      <c r="AX27" s="6">
        <v>0</v>
      </c>
      <c r="AY27" s="6">
        <v>0</v>
      </c>
      <c r="AZ27" s="6">
        <v>0</v>
      </c>
      <c r="BA27" s="6">
        <v>0</v>
      </c>
    </row>
    <row r="28" spans="1:53" x14ac:dyDescent="0.2">
      <c r="A28" s="7">
        <f t="shared" si="1"/>
        <v>26</v>
      </c>
      <c r="B28" s="6">
        <v>0</v>
      </c>
      <c r="C28" s="6">
        <v>0</v>
      </c>
      <c r="D28" s="6">
        <v>0</v>
      </c>
      <c r="E28" s="6">
        <v>0</v>
      </c>
      <c r="F28" s="6">
        <v>0</v>
      </c>
      <c r="G28" s="6">
        <v>0</v>
      </c>
      <c r="H28" s="6">
        <v>0</v>
      </c>
      <c r="I28" s="6">
        <v>0</v>
      </c>
      <c r="J28" s="6">
        <v>0</v>
      </c>
      <c r="K28" s="6">
        <v>0</v>
      </c>
      <c r="L28" s="6">
        <v>0</v>
      </c>
      <c r="M28" s="6">
        <v>0</v>
      </c>
      <c r="N28" s="6">
        <v>0</v>
      </c>
      <c r="O28" s="6">
        <v>0</v>
      </c>
      <c r="P28" s="6">
        <v>0</v>
      </c>
      <c r="Q28" s="6">
        <v>0</v>
      </c>
      <c r="R28" s="6">
        <v>0</v>
      </c>
      <c r="S28" s="6">
        <v>0</v>
      </c>
      <c r="T28" s="6">
        <v>0</v>
      </c>
      <c r="U28" s="6">
        <v>0</v>
      </c>
      <c r="V28" s="6">
        <v>0</v>
      </c>
      <c r="W28" s="6">
        <v>0</v>
      </c>
      <c r="X28" s="6">
        <v>0</v>
      </c>
      <c r="Y28" s="6">
        <v>0</v>
      </c>
      <c r="Z28" s="6">
        <v>0</v>
      </c>
      <c r="AA28" s="6">
        <v>0</v>
      </c>
      <c r="AB28" s="6">
        <v>0</v>
      </c>
      <c r="AC28" s="6">
        <v>0</v>
      </c>
      <c r="AD28" s="6">
        <v>0</v>
      </c>
      <c r="AE28" s="6">
        <v>0</v>
      </c>
      <c r="AF28" s="6">
        <v>0</v>
      </c>
      <c r="AG28" s="6">
        <v>0</v>
      </c>
      <c r="AH28" s="6">
        <v>0</v>
      </c>
      <c r="AI28" s="6">
        <v>0</v>
      </c>
      <c r="AJ28" s="6">
        <v>0</v>
      </c>
      <c r="AK28" s="6">
        <v>0</v>
      </c>
      <c r="AL28" s="6">
        <v>0</v>
      </c>
      <c r="AM28" s="6">
        <v>0</v>
      </c>
      <c r="AN28" s="6">
        <v>0</v>
      </c>
      <c r="AO28" s="6">
        <v>0</v>
      </c>
      <c r="AP28" s="6">
        <v>0</v>
      </c>
      <c r="AQ28" s="6">
        <v>0</v>
      </c>
      <c r="AR28" s="6">
        <v>0</v>
      </c>
      <c r="AS28" s="6">
        <v>0</v>
      </c>
      <c r="AT28" s="6">
        <v>0</v>
      </c>
      <c r="AU28" s="6">
        <v>0</v>
      </c>
      <c r="AV28" s="6">
        <v>0</v>
      </c>
      <c r="AW28" s="6">
        <v>0</v>
      </c>
      <c r="AX28" s="6">
        <v>0</v>
      </c>
      <c r="AY28" s="6">
        <v>0</v>
      </c>
      <c r="AZ28" s="6">
        <v>0</v>
      </c>
      <c r="BA28" s="6">
        <v>0</v>
      </c>
    </row>
    <row r="29" spans="1:53" x14ac:dyDescent="0.2">
      <c r="A29" s="7">
        <f t="shared" si="1"/>
        <v>27</v>
      </c>
      <c r="B29" s="6">
        <v>0</v>
      </c>
      <c r="C29" s="6">
        <v>0</v>
      </c>
      <c r="D29" s="6">
        <v>0</v>
      </c>
      <c r="E29" s="6">
        <v>0</v>
      </c>
      <c r="F29" s="6">
        <v>0</v>
      </c>
      <c r="G29" s="6">
        <v>0</v>
      </c>
      <c r="H29" s="6">
        <v>0</v>
      </c>
      <c r="I29" s="6">
        <v>0</v>
      </c>
      <c r="J29" s="6">
        <v>0</v>
      </c>
      <c r="K29" s="6">
        <v>0</v>
      </c>
      <c r="L29" s="6">
        <v>0</v>
      </c>
      <c r="M29" s="6">
        <v>0</v>
      </c>
      <c r="N29" s="6">
        <v>0</v>
      </c>
      <c r="O29" s="6">
        <v>0</v>
      </c>
      <c r="P29" s="6">
        <v>0</v>
      </c>
      <c r="Q29" s="6">
        <v>0</v>
      </c>
      <c r="R29" s="6">
        <v>0</v>
      </c>
      <c r="S29" s="6">
        <v>0</v>
      </c>
      <c r="T29" s="6">
        <v>0</v>
      </c>
      <c r="U29" s="6">
        <v>0</v>
      </c>
      <c r="V29" s="6">
        <v>0</v>
      </c>
      <c r="W29" s="6">
        <v>0</v>
      </c>
      <c r="X29" s="6">
        <v>0</v>
      </c>
      <c r="Y29" s="6">
        <v>0</v>
      </c>
      <c r="Z29" s="6">
        <v>0</v>
      </c>
      <c r="AA29" s="6">
        <v>0</v>
      </c>
      <c r="AB29" s="6">
        <v>0</v>
      </c>
      <c r="AC29" s="6">
        <v>0</v>
      </c>
      <c r="AD29" s="6">
        <v>0</v>
      </c>
      <c r="AE29" s="6">
        <v>0</v>
      </c>
      <c r="AF29" s="6">
        <v>0</v>
      </c>
      <c r="AG29" s="6">
        <v>0</v>
      </c>
      <c r="AH29" s="6">
        <v>0</v>
      </c>
      <c r="AI29" s="6">
        <v>0</v>
      </c>
      <c r="AJ29" s="6">
        <v>0</v>
      </c>
      <c r="AK29" s="6">
        <v>0</v>
      </c>
      <c r="AL29" s="6">
        <v>0</v>
      </c>
      <c r="AM29" s="6">
        <v>0</v>
      </c>
      <c r="AN29" s="6">
        <v>0</v>
      </c>
      <c r="AO29" s="6">
        <v>0</v>
      </c>
      <c r="AP29" s="6">
        <v>0</v>
      </c>
      <c r="AQ29" s="6">
        <v>0</v>
      </c>
      <c r="AR29" s="6">
        <v>0</v>
      </c>
      <c r="AS29" s="6">
        <v>0</v>
      </c>
      <c r="AT29" s="6">
        <v>0</v>
      </c>
      <c r="AU29" s="6">
        <v>0</v>
      </c>
      <c r="AV29" s="6">
        <v>0</v>
      </c>
      <c r="AW29" s="6">
        <v>0</v>
      </c>
      <c r="AX29" s="6">
        <v>0</v>
      </c>
      <c r="AY29" s="6">
        <v>0</v>
      </c>
      <c r="AZ29" s="6">
        <v>0</v>
      </c>
      <c r="BA29" s="6">
        <v>0</v>
      </c>
    </row>
    <row r="30" spans="1:53" x14ac:dyDescent="0.2">
      <c r="A30" s="7">
        <f t="shared" si="1"/>
        <v>28</v>
      </c>
      <c r="B30" s="6">
        <v>0</v>
      </c>
      <c r="C30" s="6">
        <v>0</v>
      </c>
      <c r="D30" s="6">
        <v>0</v>
      </c>
      <c r="E30" s="6">
        <v>0</v>
      </c>
      <c r="F30" s="6">
        <v>0</v>
      </c>
      <c r="G30" s="6">
        <v>0</v>
      </c>
      <c r="H30" s="6">
        <v>0</v>
      </c>
      <c r="I30" s="6">
        <v>0</v>
      </c>
      <c r="J30" s="6">
        <v>0</v>
      </c>
      <c r="K30" s="6">
        <v>0</v>
      </c>
      <c r="L30" s="6">
        <v>0</v>
      </c>
      <c r="M30" s="6">
        <v>0</v>
      </c>
      <c r="N30" s="6">
        <v>0</v>
      </c>
      <c r="O30" s="6">
        <v>0</v>
      </c>
      <c r="P30" s="6">
        <v>0</v>
      </c>
      <c r="Q30" s="6">
        <v>0</v>
      </c>
      <c r="R30" s="6">
        <v>0</v>
      </c>
      <c r="S30" s="6">
        <v>0</v>
      </c>
      <c r="T30" s="6">
        <v>0</v>
      </c>
      <c r="U30" s="6">
        <v>0</v>
      </c>
      <c r="V30" s="6">
        <v>0</v>
      </c>
      <c r="W30" s="6">
        <v>0</v>
      </c>
      <c r="X30" s="6">
        <v>0</v>
      </c>
      <c r="Y30" s="6">
        <v>0</v>
      </c>
      <c r="Z30" s="6">
        <v>0</v>
      </c>
      <c r="AA30" s="6">
        <v>0</v>
      </c>
      <c r="AB30" s="6">
        <v>0</v>
      </c>
      <c r="AC30" s="6">
        <v>0</v>
      </c>
      <c r="AD30" s="6">
        <v>0</v>
      </c>
      <c r="AE30" s="6">
        <v>0</v>
      </c>
      <c r="AF30" s="6">
        <v>0</v>
      </c>
      <c r="AG30" s="6">
        <v>0</v>
      </c>
      <c r="AH30" s="6">
        <v>0</v>
      </c>
      <c r="AI30" s="6">
        <v>0</v>
      </c>
      <c r="AJ30" s="6">
        <v>0</v>
      </c>
      <c r="AK30" s="6">
        <v>0</v>
      </c>
      <c r="AL30" s="6">
        <v>0</v>
      </c>
      <c r="AM30" s="6">
        <v>0</v>
      </c>
      <c r="AN30" s="6">
        <v>0</v>
      </c>
      <c r="AO30" s="6">
        <v>0</v>
      </c>
      <c r="AP30" s="6">
        <v>0</v>
      </c>
      <c r="AQ30" s="6">
        <v>0</v>
      </c>
      <c r="AR30" s="6">
        <v>0</v>
      </c>
      <c r="AS30" s="6">
        <v>0</v>
      </c>
      <c r="AT30" s="6">
        <v>0</v>
      </c>
      <c r="AU30" s="6">
        <v>0</v>
      </c>
      <c r="AV30" s="6">
        <v>0</v>
      </c>
      <c r="AW30" s="6">
        <v>0</v>
      </c>
      <c r="AX30" s="6">
        <v>0</v>
      </c>
      <c r="AY30" s="6">
        <v>0</v>
      </c>
      <c r="AZ30" s="6">
        <v>0</v>
      </c>
      <c r="BA30" s="6">
        <v>0</v>
      </c>
    </row>
    <row r="31" spans="1:53" x14ac:dyDescent="0.2">
      <c r="A31" s="7">
        <f t="shared" si="1"/>
        <v>29</v>
      </c>
      <c r="B31" s="6">
        <v>0</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1</v>
      </c>
      <c r="AF31" s="6">
        <v>1</v>
      </c>
      <c r="AG31" s="6">
        <v>0</v>
      </c>
      <c r="AH31" s="6">
        <v>0</v>
      </c>
      <c r="AI31" s="6">
        <v>0</v>
      </c>
      <c r="AJ31" s="6">
        <v>0</v>
      </c>
      <c r="AK31" s="6">
        <v>0</v>
      </c>
      <c r="AL31" s="6">
        <v>0</v>
      </c>
      <c r="AM31" s="6">
        <v>0</v>
      </c>
      <c r="AN31" s="6">
        <v>0</v>
      </c>
      <c r="AO31" s="6">
        <v>0</v>
      </c>
      <c r="AP31" s="6">
        <v>0</v>
      </c>
      <c r="AQ31" s="6">
        <v>0</v>
      </c>
      <c r="AR31" s="6">
        <v>0</v>
      </c>
      <c r="AS31" s="6">
        <v>0</v>
      </c>
      <c r="AT31" s="6">
        <v>0</v>
      </c>
      <c r="AU31" s="6">
        <v>0</v>
      </c>
      <c r="AV31" s="6">
        <v>0</v>
      </c>
      <c r="AW31" s="6">
        <v>0</v>
      </c>
      <c r="AX31" s="6">
        <v>0</v>
      </c>
      <c r="AY31" s="6">
        <v>0</v>
      </c>
      <c r="AZ31" s="6">
        <v>0</v>
      </c>
      <c r="BA31" s="6">
        <v>0</v>
      </c>
    </row>
    <row r="32" spans="1:53" x14ac:dyDescent="0.2">
      <c r="A32" s="7">
        <f t="shared" si="1"/>
        <v>30</v>
      </c>
      <c r="B32" s="6">
        <v>0</v>
      </c>
      <c r="C32" s="6">
        <v>0</v>
      </c>
      <c r="D32" s="6">
        <v>0</v>
      </c>
      <c r="E32" s="6">
        <v>0</v>
      </c>
      <c r="F32" s="6">
        <v>0</v>
      </c>
      <c r="G32" s="6">
        <v>0</v>
      </c>
      <c r="H32" s="6">
        <v>0</v>
      </c>
      <c r="I32" s="6">
        <v>0</v>
      </c>
      <c r="J32" s="6">
        <v>0</v>
      </c>
      <c r="K32" s="6">
        <v>0</v>
      </c>
      <c r="L32" s="6">
        <v>0</v>
      </c>
      <c r="M32" s="6">
        <v>0</v>
      </c>
      <c r="N32" s="6">
        <v>0</v>
      </c>
      <c r="O32" s="6">
        <v>0</v>
      </c>
      <c r="P32" s="6">
        <v>0</v>
      </c>
      <c r="Q32" s="6">
        <v>0</v>
      </c>
      <c r="R32" s="6">
        <v>0</v>
      </c>
      <c r="S32" s="6">
        <v>0</v>
      </c>
      <c r="T32" s="6">
        <v>0</v>
      </c>
      <c r="U32" s="6">
        <v>0</v>
      </c>
      <c r="V32" s="6">
        <v>0</v>
      </c>
      <c r="W32" s="6">
        <v>0</v>
      </c>
      <c r="X32" s="6">
        <v>0</v>
      </c>
      <c r="Y32" s="6">
        <v>0</v>
      </c>
      <c r="Z32" s="6">
        <v>0</v>
      </c>
      <c r="AA32" s="6">
        <v>0</v>
      </c>
      <c r="AB32" s="6">
        <v>0</v>
      </c>
      <c r="AC32" s="6">
        <v>0</v>
      </c>
      <c r="AD32" s="6">
        <v>0</v>
      </c>
      <c r="AE32" s="6">
        <v>0</v>
      </c>
      <c r="AF32" s="6">
        <v>0</v>
      </c>
      <c r="AG32" s="6">
        <v>0</v>
      </c>
      <c r="AH32" s="6">
        <v>0</v>
      </c>
      <c r="AI32" s="6">
        <v>0</v>
      </c>
      <c r="AJ32" s="6">
        <v>0</v>
      </c>
      <c r="AK32" s="6">
        <v>0</v>
      </c>
      <c r="AL32" s="6">
        <v>0</v>
      </c>
      <c r="AM32" s="6">
        <v>0</v>
      </c>
      <c r="AN32" s="6">
        <v>0</v>
      </c>
      <c r="AO32" s="6">
        <v>0</v>
      </c>
      <c r="AP32" s="6">
        <v>0</v>
      </c>
      <c r="AQ32" s="6">
        <v>0</v>
      </c>
      <c r="AR32" s="6">
        <v>0</v>
      </c>
      <c r="AS32" s="6">
        <v>0</v>
      </c>
      <c r="AT32" s="6">
        <v>0</v>
      </c>
      <c r="AU32" s="6">
        <v>0</v>
      </c>
      <c r="AV32" s="6">
        <v>0</v>
      </c>
      <c r="AW32" s="6">
        <v>0</v>
      </c>
      <c r="AX32" s="6">
        <v>0</v>
      </c>
      <c r="AY32" s="6">
        <v>0</v>
      </c>
      <c r="AZ32" s="6">
        <v>0</v>
      </c>
      <c r="BA32" s="6">
        <v>0</v>
      </c>
    </row>
    <row r="33" spans="1:53" x14ac:dyDescent="0.2">
      <c r="A33" s="7">
        <f t="shared" si="1"/>
        <v>31</v>
      </c>
      <c r="B33" s="6">
        <v>0</v>
      </c>
      <c r="C33" s="6">
        <v>0</v>
      </c>
      <c r="D33" s="6">
        <v>0</v>
      </c>
      <c r="E33" s="6">
        <v>0</v>
      </c>
      <c r="F33" s="6">
        <v>0</v>
      </c>
      <c r="G33" s="6">
        <v>0</v>
      </c>
      <c r="H33" s="6">
        <v>0</v>
      </c>
      <c r="I33" s="6">
        <v>0</v>
      </c>
      <c r="J33" s="6">
        <v>0</v>
      </c>
      <c r="K33" s="6">
        <v>0</v>
      </c>
      <c r="L33" s="6">
        <v>0</v>
      </c>
      <c r="M33" s="6">
        <v>0</v>
      </c>
      <c r="N33" s="6">
        <v>0</v>
      </c>
      <c r="O33" s="6">
        <v>0</v>
      </c>
      <c r="P33" s="6">
        <v>0</v>
      </c>
      <c r="Q33" s="6">
        <v>0</v>
      </c>
      <c r="R33" s="6">
        <v>0</v>
      </c>
      <c r="S33" s="6">
        <v>0</v>
      </c>
      <c r="T33" s="6">
        <v>0</v>
      </c>
      <c r="U33" s="6">
        <v>0</v>
      </c>
      <c r="V33" s="6">
        <v>0</v>
      </c>
      <c r="W33" s="6">
        <v>0</v>
      </c>
      <c r="X33" s="6">
        <v>0</v>
      </c>
      <c r="Y33" s="6">
        <v>0</v>
      </c>
      <c r="Z33" s="6">
        <v>0</v>
      </c>
      <c r="AA33" s="6">
        <v>0</v>
      </c>
      <c r="AB33" s="6">
        <v>0</v>
      </c>
      <c r="AC33" s="6">
        <v>0</v>
      </c>
      <c r="AD33" s="6">
        <v>0</v>
      </c>
      <c r="AE33" s="6">
        <v>0</v>
      </c>
      <c r="AF33" s="6">
        <v>0</v>
      </c>
      <c r="AG33" s="6">
        <v>0</v>
      </c>
      <c r="AH33" s="6">
        <v>0</v>
      </c>
      <c r="AI33" s="6">
        <v>0</v>
      </c>
      <c r="AJ33" s="6">
        <v>0</v>
      </c>
      <c r="AK33" s="6">
        <v>0</v>
      </c>
      <c r="AL33" s="6">
        <v>0</v>
      </c>
      <c r="AM33" s="6">
        <v>0</v>
      </c>
      <c r="AN33" s="6">
        <v>0</v>
      </c>
      <c r="AO33" s="6">
        <v>0</v>
      </c>
      <c r="AP33" s="6">
        <v>0</v>
      </c>
      <c r="AQ33" s="6">
        <v>0</v>
      </c>
      <c r="AR33" s="6">
        <v>0</v>
      </c>
      <c r="AS33" s="6">
        <v>0</v>
      </c>
      <c r="AT33" s="6">
        <v>0</v>
      </c>
      <c r="AU33" s="6">
        <v>0</v>
      </c>
      <c r="AV33" s="6">
        <v>0</v>
      </c>
      <c r="AW33" s="6">
        <v>0</v>
      </c>
      <c r="AX33" s="6">
        <v>0</v>
      </c>
      <c r="AY33" s="6">
        <v>0</v>
      </c>
      <c r="AZ33" s="6">
        <v>0</v>
      </c>
      <c r="BA33" s="6">
        <v>0</v>
      </c>
    </row>
    <row r="34" spans="1:53" x14ac:dyDescent="0.2">
      <c r="A34" s="7">
        <f t="shared" si="1"/>
        <v>32</v>
      </c>
      <c r="B34" s="6">
        <v>0</v>
      </c>
      <c r="C34" s="6">
        <v>0</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0</v>
      </c>
      <c r="V34" s="6">
        <v>0</v>
      </c>
      <c r="W34" s="6">
        <v>0</v>
      </c>
      <c r="X34" s="6">
        <v>0</v>
      </c>
      <c r="Y34" s="6">
        <v>0</v>
      </c>
      <c r="Z34" s="6">
        <v>0</v>
      </c>
      <c r="AA34" s="6">
        <v>0</v>
      </c>
      <c r="AB34" s="6">
        <v>0</v>
      </c>
      <c r="AC34" s="6">
        <v>0</v>
      </c>
      <c r="AD34" s="6">
        <v>0</v>
      </c>
      <c r="AE34" s="6">
        <v>0</v>
      </c>
      <c r="AF34" s="6">
        <v>0</v>
      </c>
      <c r="AG34" s="6">
        <v>0</v>
      </c>
      <c r="AH34" s="6">
        <v>0</v>
      </c>
      <c r="AI34" s="6">
        <v>0</v>
      </c>
      <c r="AJ34" s="6">
        <v>0</v>
      </c>
      <c r="AK34" s="6">
        <v>0</v>
      </c>
      <c r="AL34" s="6">
        <v>0</v>
      </c>
      <c r="AM34" s="6">
        <v>0</v>
      </c>
      <c r="AN34" s="6">
        <v>0</v>
      </c>
      <c r="AO34" s="6">
        <v>0</v>
      </c>
      <c r="AP34" s="6">
        <v>0</v>
      </c>
      <c r="AQ34" s="6">
        <v>0</v>
      </c>
      <c r="AR34" s="6">
        <v>0</v>
      </c>
      <c r="AS34" s="6">
        <v>0</v>
      </c>
      <c r="AT34" s="6">
        <v>0</v>
      </c>
      <c r="AU34" s="6">
        <v>0</v>
      </c>
      <c r="AV34" s="6">
        <v>0</v>
      </c>
      <c r="AW34" s="6">
        <v>0</v>
      </c>
      <c r="AX34" s="6">
        <v>0</v>
      </c>
      <c r="AY34" s="6">
        <v>0</v>
      </c>
      <c r="AZ34" s="6">
        <v>0</v>
      </c>
      <c r="BA34" s="6">
        <v>0</v>
      </c>
    </row>
    <row r="35" spans="1:53" x14ac:dyDescent="0.2">
      <c r="A35" s="7">
        <f t="shared" si="1"/>
        <v>33</v>
      </c>
      <c r="B35" s="6">
        <v>0</v>
      </c>
      <c r="C35" s="6">
        <v>0</v>
      </c>
      <c r="D35" s="6">
        <v>0</v>
      </c>
      <c r="E35" s="6">
        <v>0</v>
      </c>
      <c r="F35" s="6">
        <v>0</v>
      </c>
      <c r="G35" s="6">
        <v>0</v>
      </c>
      <c r="H35" s="6">
        <v>0</v>
      </c>
      <c r="I35" s="6">
        <v>0</v>
      </c>
      <c r="J35" s="6">
        <v>0</v>
      </c>
      <c r="K35" s="6">
        <v>0</v>
      </c>
      <c r="L35" s="6">
        <v>0</v>
      </c>
      <c r="M35" s="6">
        <v>0</v>
      </c>
      <c r="N35" s="6">
        <v>0</v>
      </c>
      <c r="O35" s="6">
        <v>0</v>
      </c>
      <c r="P35" s="6">
        <v>0</v>
      </c>
      <c r="Q35" s="6">
        <v>0</v>
      </c>
      <c r="R35" s="6">
        <v>0</v>
      </c>
      <c r="S35" s="6">
        <v>0</v>
      </c>
      <c r="T35" s="6">
        <v>0</v>
      </c>
      <c r="U35" s="6">
        <v>0</v>
      </c>
      <c r="V35" s="6">
        <v>0</v>
      </c>
      <c r="W35" s="6">
        <v>0</v>
      </c>
      <c r="X35" s="6">
        <v>0</v>
      </c>
      <c r="Y35" s="6">
        <v>0</v>
      </c>
      <c r="Z35" s="6">
        <v>0</v>
      </c>
      <c r="AA35" s="6">
        <v>0</v>
      </c>
      <c r="AB35" s="6">
        <v>0</v>
      </c>
      <c r="AC35" s="6">
        <v>0</v>
      </c>
      <c r="AD35" s="6">
        <v>0</v>
      </c>
      <c r="AE35" s="6">
        <v>0</v>
      </c>
      <c r="AF35" s="6">
        <v>0</v>
      </c>
      <c r="AG35" s="6">
        <v>0</v>
      </c>
      <c r="AH35" s="6">
        <v>0</v>
      </c>
      <c r="AI35" s="6">
        <v>0</v>
      </c>
      <c r="AJ35" s="6">
        <v>0</v>
      </c>
      <c r="AK35" s="6">
        <v>0</v>
      </c>
      <c r="AL35" s="6">
        <v>0</v>
      </c>
      <c r="AM35" s="6">
        <v>0</v>
      </c>
      <c r="AN35" s="6">
        <v>0</v>
      </c>
      <c r="AO35" s="6">
        <v>0</v>
      </c>
      <c r="AP35" s="6">
        <v>0</v>
      </c>
      <c r="AQ35" s="6">
        <v>0</v>
      </c>
      <c r="AR35" s="6">
        <v>0</v>
      </c>
      <c r="AS35" s="6">
        <v>0</v>
      </c>
      <c r="AT35" s="6">
        <v>0</v>
      </c>
      <c r="AU35" s="6">
        <v>0</v>
      </c>
      <c r="AV35" s="6">
        <v>0</v>
      </c>
      <c r="AW35" s="6">
        <v>0</v>
      </c>
      <c r="AX35" s="6">
        <v>0</v>
      </c>
      <c r="AY35" s="6">
        <v>0</v>
      </c>
      <c r="AZ35" s="6">
        <v>0</v>
      </c>
      <c r="BA35" s="6">
        <v>0</v>
      </c>
    </row>
    <row r="36" spans="1:53" x14ac:dyDescent="0.2">
      <c r="A36" s="7">
        <f t="shared" si="1"/>
        <v>34</v>
      </c>
      <c r="B36" s="6">
        <v>0</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6">
        <v>0</v>
      </c>
      <c r="X36" s="6">
        <v>0</v>
      </c>
      <c r="Y36" s="6">
        <v>0</v>
      </c>
      <c r="Z36" s="6">
        <v>0</v>
      </c>
      <c r="AA36" s="6">
        <v>0</v>
      </c>
      <c r="AB36" s="6">
        <v>0</v>
      </c>
      <c r="AC36" s="6">
        <v>0</v>
      </c>
      <c r="AD36" s="6">
        <v>0</v>
      </c>
      <c r="AE36" s="6">
        <v>0</v>
      </c>
      <c r="AF36" s="6">
        <v>0</v>
      </c>
      <c r="AG36" s="6">
        <v>0</v>
      </c>
      <c r="AH36" s="6">
        <v>0</v>
      </c>
      <c r="AI36" s="6">
        <v>0</v>
      </c>
      <c r="AJ36" s="6">
        <v>0</v>
      </c>
      <c r="AK36" s="6">
        <v>0</v>
      </c>
      <c r="AL36" s="6">
        <v>0</v>
      </c>
      <c r="AM36" s="6">
        <v>0</v>
      </c>
      <c r="AN36" s="6">
        <v>0</v>
      </c>
      <c r="AO36" s="6">
        <v>0</v>
      </c>
      <c r="AP36" s="6">
        <v>0</v>
      </c>
      <c r="AQ36" s="6">
        <v>0</v>
      </c>
      <c r="AR36" s="6">
        <v>0</v>
      </c>
      <c r="AS36" s="6">
        <v>0</v>
      </c>
      <c r="AT36" s="6">
        <v>0</v>
      </c>
      <c r="AU36" s="6">
        <v>0</v>
      </c>
      <c r="AV36" s="6">
        <v>0</v>
      </c>
      <c r="AW36" s="6">
        <v>0</v>
      </c>
      <c r="AX36" s="6">
        <v>0</v>
      </c>
      <c r="AY36" s="6">
        <v>0</v>
      </c>
      <c r="AZ36" s="6">
        <v>0</v>
      </c>
      <c r="BA36" s="6">
        <v>0</v>
      </c>
    </row>
    <row r="37" spans="1:53" x14ac:dyDescent="0.2">
      <c r="A37" s="7">
        <f t="shared" si="1"/>
        <v>35</v>
      </c>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6">
        <v>0</v>
      </c>
      <c r="X37" s="6">
        <v>0</v>
      </c>
      <c r="Y37" s="6">
        <v>0</v>
      </c>
      <c r="Z37" s="6">
        <v>0</v>
      </c>
      <c r="AA37" s="6">
        <v>0</v>
      </c>
      <c r="AB37" s="6">
        <v>0</v>
      </c>
      <c r="AC37" s="6">
        <v>0</v>
      </c>
      <c r="AD37" s="6">
        <v>0</v>
      </c>
      <c r="AE37" s="6">
        <v>0</v>
      </c>
      <c r="AF37" s="6">
        <v>0</v>
      </c>
      <c r="AG37" s="6">
        <v>0</v>
      </c>
      <c r="AH37" s="6">
        <v>0</v>
      </c>
      <c r="AI37" s="6">
        <v>0</v>
      </c>
      <c r="AJ37" s="6">
        <v>0</v>
      </c>
      <c r="AK37" s="6">
        <v>0</v>
      </c>
      <c r="AL37" s="6">
        <v>0</v>
      </c>
      <c r="AM37" s="6">
        <v>0</v>
      </c>
      <c r="AN37" s="6">
        <v>0</v>
      </c>
      <c r="AO37" s="6">
        <v>0</v>
      </c>
      <c r="AP37" s="6">
        <v>0</v>
      </c>
      <c r="AQ37" s="6">
        <v>0</v>
      </c>
      <c r="AR37" s="6">
        <v>0</v>
      </c>
      <c r="AS37" s="6">
        <v>0</v>
      </c>
      <c r="AT37" s="6">
        <v>0</v>
      </c>
      <c r="AU37" s="6">
        <v>0</v>
      </c>
      <c r="AV37" s="6">
        <v>0</v>
      </c>
      <c r="AW37" s="6">
        <v>0</v>
      </c>
      <c r="AX37" s="6">
        <v>0</v>
      </c>
      <c r="AY37" s="6">
        <v>0</v>
      </c>
      <c r="AZ37" s="6">
        <v>0</v>
      </c>
      <c r="BA37" s="6">
        <v>0</v>
      </c>
    </row>
    <row r="38" spans="1:53" x14ac:dyDescent="0.2">
      <c r="A38" s="7">
        <f t="shared" si="1"/>
        <v>36</v>
      </c>
      <c r="B38" s="6">
        <v>0</v>
      </c>
      <c r="C38" s="6">
        <v>0</v>
      </c>
      <c r="D38" s="6">
        <v>0</v>
      </c>
      <c r="E38" s="6">
        <v>0</v>
      </c>
      <c r="F38" s="6">
        <v>0</v>
      </c>
      <c r="G38" s="6">
        <v>0</v>
      </c>
      <c r="H38" s="6">
        <v>0</v>
      </c>
      <c r="I38" s="6">
        <v>0</v>
      </c>
      <c r="J38" s="6">
        <v>0</v>
      </c>
      <c r="K38" s="6">
        <v>0</v>
      </c>
      <c r="L38" s="6">
        <v>0</v>
      </c>
      <c r="M38" s="6">
        <v>0</v>
      </c>
      <c r="N38" s="6">
        <v>0</v>
      </c>
      <c r="O38" s="6">
        <v>0</v>
      </c>
      <c r="P38" s="6">
        <v>0</v>
      </c>
      <c r="Q38" s="6">
        <v>0</v>
      </c>
      <c r="R38" s="6">
        <v>0</v>
      </c>
      <c r="S38" s="6">
        <v>0</v>
      </c>
      <c r="T38" s="6">
        <v>0</v>
      </c>
      <c r="U38" s="6">
        <v>0</v>
      </c>
      <c r="V38" s="6">
        <v>0</v>
      </c>
      <c r="W38" s="6">
        <v>0</v>
      </c>
      <c r="X38" s="6">
        <v>0</v>
      </c>
      <c r="Y38" s="6">
        <v>0</v>
      </c>
      <c r="Z38" s="6">
        <v>0</v>
      </c>
      <c r="AA38" s="6">
        <v>0</v>
      </c>
      <c r="AB38" s="6">
        <v>0</v>
      </c>
      <c r="AC38" s="6">
        <v>0</v>
      </c>
      <c r="AD38" s="6">
        <v>0</v>
      </c>
      <c r="AE38" s="6">
        <v>0</v>
      </c>
      <c r="AF38" s="6">
        <v>0</v>
      </c>
      <c r="AG38" s="6">
        <v>0</v>
      </c>
      <c r="AH38" s="6">
        <v>0</v>
      </c>
      <c r="AI38" s="6">
        <v>0</v>
      </c>
      <c r="AJ38" s="6">
        <v>0</v>
      </c>
      <c r="AK38" s="6">
        <v>0</v>
      </c>
      <c r="AL38" s="6">
        <v>0</v>
      </c>
      <c r="AM38" s="6">
        <v>0</v>
      </c>
      <c r="AN38" s="6">
        <v>0</v>
      </c>
      <c r="AO38" s="6">
        <v>0</v>
      </c>
      <c r="AP38" s="6">
        <v>0</v>
      </c>
      <c r="AQ38" s="6">
        <v>0</v>
      </c>
      <c r="AR38" s="6">
        <v>0</v>
      </c>
      <c r="AS38" s="6">
        <v>0</v>
      </c>
      <c r="AT38" s="6">
        <v>0</v>
      </c>
      <c r="AU38" s="6">
        <v>0</v>
      </c>
      <c r="AV38" s="6">
        <v>0</v>
      </c>
      <c r="AW38" s="6">
        <v>0</v>
      </c>
      <c r="AX38" s="6">
        <v>0</v>
      </c>
      <c r="AY38" s="6">
        <v>0</v>
      </c>
      <c r="AZ38" s="6">
        <v>0</v>
      </c>
      <c r="BA38" s="6">
        <v>0</v>
      </c>
    </row>
    <row r="39" spans="1:53" x14ac:dyDescent="0.2">
      <c r="A39" s="7">
        <f t="shared" si="1"/>
        <v>37</v>
      </c>
      <c r="B39" s="6">
        <v>0</v>
      </c>
      <c r="C39" s="6">
        <v>0</v>
      </c>
      <c r="D39" s="6">
        <v>0</v>
      </c>
      <c r="E39" s="6">
        <v>0</v>
      </c>
      <c r="F39" s="6">
        <v>0</v>
      </c>
      <c r="G39" s="6">
        <v>0</v>
      </c>
      <c r="H39" s="6">
        <v>0</v>
      </c>
      <c r="I39" s="6">
        <v>0</v>
      </c>
      <c r="J39" s="6">
        <v>0</v>
      </c>
      <c r="K39" s="6">
        <v>0</v>
      </c>
      <c r="L39" s="6">
        <v>0</v>
      </c>
      <c r="M39" s="6">
        <v>0</v>
      </c>
      <c r="N39" s="6">
        <v>0</v>
      </c>
      <c r="O39" s="6">
        <v>0</v>
      </c>
      <c r="P39" s="6">
        <v>0</v>
      </c>
      <c r="Q39" s="6">
        <v>0</v>
      </c>
      <c r="R39" s="6">
        <v>0</v>
      </c>
      <c r="S39" s="6">
        <v>0</v>
      </c>
      <c r="T39" s="6">
        <v>0</v>
      </c>
      <c r="U39" s="6">
        <v>0</v>
      </c>
      <c r="V39" s="6">
        <v>0</v>
      </c>
      <c r="W39" s="6">
        <v>0</v>
      </c>
      <c r="X39" s="6">
        <v>0</v>
      </c>
      <c r="Y39" s="6">
        <v>0</v>
      </c>
      <c r="Z39" s="6">
        <v>0</v>
      </c>
      <c r="AA39" s="6">
        <v>0</v>
      </c>
      <c r="AB39" s="6">
        <v>0</v>
      </c>
      <c r="AC39" s="6">
        <v>0</v>
      </c>
      <c r="AD39" s="6">
        <v>0</v>
      </c>
      <c r="AE39" s="6">
        <v>0</v>
      </c>
      <c r="AF39" s="6">
        <v>0</v>
      </c>
      <c r="AG39" s="6">
        <v>0</v>
      </c>
      <c r="AH39" s="6">
        <v>0</v>
      </c>
      <c r="AI39" s="6">
        <v>0</v>
      </c>
      <c r="AJ39" s="6">
        <v>0</v>
      </c>
      <c r="AK39" s="6">
        <v>0</v>
      </c>
      <c r="AL39" s="6">
        <v>0</v>
      </c>
      <c r="AM39" s="6">
        <v>0</v>
      </c>
      <c r="AN39" s="6">
        <v>0</v>
      </c>
      <c r="AO39" s="6">
        <v>0</v>
      </c>
      <c r="AP39" s="6">
        <v>0</v>
      </c>
      <c r="AQ39" s="6">
        <v>0</v>
      </c>
      <c r="AR39" s="6">
        <v>0</v>
      </c>
      <c r="AS39" s="6">
        <v>0</v>
      </c>
      <c r="AT39" s="6">
        <v>0</v>
      </c>
      <c r="AU39" s="6">
        <v>0</v>
      </c>
      <c r="AV39" s="6">
        <v>0</v>
      </c>
      <c r="AW39" s="6">
        <v>0</v>
      </c>
      <c r="AX39" s="6">
        <v>0</v>
      </c>
      <c r="AY39" s="6">
        <v>0</v>
      </c>
      <c r="AZ39" s="6">
        <v>0</v>
      </c>
      <c r="BA39" s="6">
        <v>0</v>
      </c>
    </row>
    <row r="40" spans="1:53" x14ac:dyDescent="0.2">
      <c r="A40" s="7">
        <f t="shared" si="1"/>
        <v>38</v>
      </c>
      <c r="B40" s="6">
        <v>0</v>
      </c>
      <c r="C40" s="6">
        <v>0</v>
      </c>
      <c r="D40" s="6">
        <v>0</v>
      </c>
      <c r="E40" s="6">
        <v>0</v>
      </c>
      <c r="F40" s="6">
        <v>0</v>
      </c>
      <c r="G40" s="6">
        <v>0</v>
      </c>
      <c r="H40" s="6">
        <v>0</v>
      </c>
      <c r="I40" s="6">
        <v>0</v>
      </c>
      <c r="J40" s="6">
        <v>0</v>
      </c>
      <c r="K40" s="6">
        <v>0</v>
      </c>
      <c r="L40" s="6">
        <v>0</v>
      </c>
      <c r="M40" s="6">
        <v>0</v>
      </c>
      <c r="N40" s="6">
        <v>0</v>
      </c>
      <c r="O40" s="6">
        <v>0</v>
      </c>
      <c r="P40" s="6">
        <v>0</v>
      </c>
      <c r="Q40" s="6">
        <v>0</v>
      </c>
      <c r="R40" s="6">
        <v>0</v>
      </c>
      <c r="S40" s="6">
        <v>0</v>
      </c>
      <c r="T40" s="6">
        <v>0</v>
      </c>
      <c r="U40" s="6">
        <v>0</v>
      </c>
      <c r="V40" s="6">
        <v>0</v>
      </c>
      <c r="W40" s="6">
        <v>0</v>
      </c>
      <c r="X40" s="6">
        <v>0</v>
      </c>
      <c r="Y40" s="6">
        <v>0</v>
      </c>
      <c r="Z40" s="6">
        <v>0</v>
      </c>
      <c r="AA40" s="6">
        <v>0</v>
      </c>
      <c r="AB40" s="6">
        <v>0</v>
      </c>
      <c r="AC40" s="6">
        <v>0</v>
      </c>
      <c r="AD40" s="6">
        <v>0</v>
      </c>
      <c r="AE40" s="6">
        <v>0</v>
      </c>
      <c r="AF40" s="6">
        <v>0</v>
      </c>
      <c r="AG40" s="6">
        <v>0</v>
      </c>
      <c r="AH40" s="6">
        <v>0</v>
      </c>
      <c r="AI40" s="6">
        <v>0</v>
      </c>
      <c r="AJ40" s="6">
        <v>0</v>
      </c>
      <c r="AK40" s="6">
        <v>0</v>
      </c>
      <c r="AL40" s="6">
        <v>0</v>
      </c>
      <c r="AM40" s="6">
        <v>0</v>
      </c>
      <c r="AN40" s="6">
        <v>0</v>
      </c>
      <c r="AO40" s="6">
        <v>0</v>
      </c>
      <c r="AP40" s="6">
        <v>0</v>
      </c>
      <c r="AQ40" s="6">
        <v>0</v>
      </c>
      <c r="AR40" s="6">
        <v>0</v>
      </c>
      <c r="AS40" s="6">
        <v>0</v>
      </c>
      <c r="AT40" s="6">
        <v>0</v>
      </c>
      <c r="AU40" s="6">
        <v>0</v>
      </c>
      <c r="AV40" s="6">
        <v>0</v>
      </c>
      <c r="AW40" s="6">
        <v>0</v>
      </c>
      <c r="AX40" s="6">
        <v>0</v>
      </c>
      <c r="AY40" s="6">
        <v>0</v>
      </c>
      <c r="AZ40" s="6">
        <v>0</v>
      </c>
      <c r="BA40" s="6">
        <v>0</v>
      </c>
    </row>
    <row r="41" spans="1:53" x14ac:dyDescent="0.2">
      <c r="A41" s="7">
        <f t="shared" si="1"/>
        <v>39</v>
      </c>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6">
        <v>0</v>
      </c>
      <c r="X41" s="6">
        <v>0</v>
      </c>
      <c r="Y41" s="6">
        <v>0</v>
      </c>
      <c r="Z41" s="6">
        <v>0</v>
      </c>
      <c r="AA41" s="6">
        <v>0</v>
      </c>
      <c r="AB41" s="6">
        <v>0</v>
      </c>
      <c r="AC41" s="6">
        <v>0</v>
      </c>
      <c r="AD41" s="6">
        <v>0</v>
      </c>
      <c r="AE41" s="6">
        <v>0</v>
      </c>
      <c r="AF41" s="6">
        <v>0</v>
      </c>
      <c r="AG41" s="6">
        <v>0</v>
      </c>
      <c r="AH41" s="6">
        <v>0</v>
      </c>
      <c r="AI41" s="6">
        <v>0</v>
      </c>
      <c r="AJ41" s="6">
        <v>0</v>
      </c>
      <c r="AK41" s="6">
        <v>0</v>
      </c>
      <c r="AL41" s="6">
        <v>0</v>
      </c>
      <c r="AM41" s="6">
        <v>0</v>
      </c>
      <c r="AN41" s="6">
        <v>0</v>
      </c>
      <c r="AO41" s="6">
        <v>0</v>
      </c>
      <c r="AP41" s="6">
        <v>0</v>
      </c>
      <c r="AQ41" s="6">
        <v>0</v>
      </c>
      <c r="AR41" s="6">
        <v>0</v>
      </c>
      <c r="AS41" s="6">
        <v>0</v>
      </c>
      <c r="AT41" s="6">
        <v>0</v>
      </c>
      <c r="AU41" s="6">
        <v>0</v>
      </c>
      <c r="AV41" s="6">
        <v>0</v>
      </c>
      <c r="AW41" s="6">
        <v>0</v>
      </c>
      <c r="AX41" s="6">
        <v>0</v>
      </c>
      <c r="AY41" s="6">
        <v>0</v>
      </c>
      <c r="AZ41" s="6">
        <v>0</v>
      </c>
      <c r="BA41" s="6">
        <v>0</v>
      </c>
    </row>
    <row r="42" spans="1:53" x14ac:dyDescent="0.2">
      <c r="A42" s="7">
        <f t="shared" si="1"/>
        <v>40</v>
      </c>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0</v>
      </c>
      <c r="AB42" s="6">
        <v>0</v>
      </c>
      <c r="AC42" s="6">
        <v>0</v>
      </c>
      <c r="AD42" s="6">
        <v>0</v>
      </c>
      <c r="AE42" s="6">
        <v>0</v>
      </c>
      <c r="AF42" s="6">
        <v>0</v>
      </c>
      <c r="AG42" s="6">
        <v>0</v>
      </c>
      <c r="AH42" s="6">
        <v>0</v>
      </c>
      <c r="AI42" s="6">
        <v>0</v>
      </c>
      <c r="AJ42" s="6">
        <v>0</v>
      </c>
      <c r="AK42" s="6">
        <v>0</v>
      </c>
      <c r="AL42" s="6">
        <v>0</v>
      </c>
      <c r="AM42" s="6">
        <v>0</v>
      </c>
      <c r="AN42" s="6">
        <v>0</v>
      </c>
      <c r="AO42" s="6">
        <v>0</v>
      </c>
      <c r="AP42" s="6">
        <v>0</v>
      </c>
      <c r="AQ42" s="6">
        <v>0</v>
      </c>
      <c r="AR42" s="6">
        <v>0</v>
      </c>
      <c r="AS42" s="6">
        <v>0</v>
      </c>
      <c r="AT42" s="6">
        <v>0</v>
      </c>
      <c r="AU42" s="6">
        <v>0</v>
      </c>
      <c r="AV42" s="6">
        <v>0</v>
      </c>
      <c r="AW42" s="6">
        <v>0</v>
      </c>
      <c r="AX42" s="6">
        <v>0</v>
      </c>
      <c r="AY42" s="6">
        <v>0</v>
      </c>
      <c r="AZ42" s="6">
        <v>0</v>
      </c>
      <c r="BA42" s="6">
        <v>0</v>
      </c>
    </row>
    <row r="43" spans="1:53" x14ac:dyDescent="0.2">
      <c r="A43" s="7">
        <f t="shared" si="1"/>
        <v>41</v>
      </c>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0</v>
      </c>
      <c r="AB43" s="6">
        <v>0</v>
      </c>
      <c r="AC43" s="6">
        <v>0</v>
      </c>
      <c r="AD43" s="6">
        <v>0</v>
      </c>
      <c r="AE43" s="6">
        <v>0</v>
      </c>
      <c r="AF43" s="6">
        <v>0</v>
      </c>
      <c r="AG43" s="6">
        <v>0</v>
      </c>
      <c r="AH43" s="6">
        <v>0</v>
      </c>
      <c r="AI43" s="6">
        <v>0</v>
      </c>
      <c r="AJ43" s="6">
        <v>0</v>
      </c>
      <c r="AK43" s="6">
        <v>0</v>
      </c>
      <c r="AL43" s="6">
        <v>0</v>
      </c>
      <c r="AM43" s="6">
        <v>0</v>
      </c>
      <c r="AN43" s="6">
        <v>0</v>
      </c>
      <c r="AO43" s="6">
        <v>0</v>
      </c>
      <c r="AP43" s="6">
        <v>0</v>
      </c>
      <c r="AQ43" s="6">
        <v>0</v>
      </c>
      <c r="AR43" s="6">
        <v>0</v>
      </c>
      <c r="AS43" s="6">
        <v>0</v>
      </c>
      <c r="AT43" s="6">
        <v>0</v>
      </c>
      <c r="AU43" s="6">
        <v>0</v>
      </c>
      <c r="AV43" s="6">
        <v>0</v>
      </c>
      <c r="AW43" s="6">
        <v>0</v>
      </c>
      <c r="AX43" s="6">
        <v>0</v>
      </c>
      <c r="AY43" s="6">
        <v>0</v>
      </c>
      <c r="AZ43" s="6">
        <v>0</v>
      </c>
      <c r="BA43" s="6">
        <v>0</v>
      </c>
    </row>
    <row r="44" spans="1:53" x14ac:dyDescent="0.2">
      <c r="A44" s="7">
        <f t="shared" si="1"/>
        <v>42</v>
      </c>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0</v>
      </c>
      <c r="AB44" s="6">
        <v>0</v>
      </c>
      <c r="AC44" s="6">
        <v>0</v>
      </c>
      <c r="AD44" s="6">
        <v>0</v>
      </c>
      <c r="AE44" s="6">
        <v>0</v>
      </c>
      <c r="AF44" s="6">
        <v>0</v>
      </c>
      <c r="AG44" s="6">
        <v>0</v>
      </c>
      <c r="AH44" s="6">
        <v>0</v>
      </c>
      <c r="AI44" s="6">
        <v>0</v>
      </c>
      <c r="AJ44" s="6">
        <v>0</v>
      </c>
      <c r="AK44" s="6">
        <v>0</v>
      </c>
      <c r="AL44" s="6">
        <v>0</v>
      </c>
      <c r="AM44" s="6">
        <v>0</v>
      </c>
      <c r="AN44" s="6">
        <v>0</v>
      </c>
      <c r="AO44" s="6">
        <v>0</v>
      </c>
      <c r="AP44" s="6">
        <v>0</v>
      </c>
      <c r="AQ44" s="6">
        <v>0</v>
      </c>
      <c r="AR44" s="6">
        <v>0</v>
      </c>
      <c r="AS44" s="6">
        <v>0</v>
      </c>
      <c r="AT44" s="6">
        <v>0</v>
      </c>
      <c r="AU44" s="6">
        <v>0</v>
      </c>
      <c r="AV44" s="6">
        <v>0</v>
      </c>
      <c r="AW44" s="6">
        <v>0</v>
      </c>
      <c r="AX44" s="6">
        <v>0</v>
      </c>
      <c r="AY44" s="6">
        <v>0</v>
      </c>
      <c r="AZ44" s="6">
        <v>0</v>
      </c>
      <c r="BA44" s="6">
        <v>0</v>
      </c>
    </row>
    <row r="45" spans="1:53" x14ac:dyDescent="0.2">
      <c r="A45" s="7">
        <f t="shared" si="1"/>
        <v>43</v>
      </c>
      <c r="B45" s="6">
        <v>0</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6">
        <v>0</v>
      </c>
      <c r="AL45" s="6">
        <v>0</v>
      </c>
      <c r="AM45" s="6">
        <v>0</v>
      </c>
      <c r="AN45" s="6">
        <v>0</v>
      </c>
      <c r="AO45" s="6">
        <v>0</v>
      </c>
      <c r="AP45" s="6">
        <v>0</v>
      </c>
      <c r="AQ45" s="6">
        <v>0</v>
      </c>
      <c r="AR45" s="6">
        <v>0</v>
      </c>
      <c r="AS45" s="6">
        <v>0</v>
      </c>
      <c r="AT45" s="6">
        <v>0</v>
      </c>
      <c r="AU45" s="6">
        <v>0</v>
      </c>
      <c r="AV45" s="6">
        <v>0</v>
      </c>
      <c r="AW45" s="6">
        <v>0</v>
      </c>
      <c r="AX45" s="6">
        <v>0</v>
      </c>
      <c r="AY45" s="6">
        <v>0</v>
      </c>
      <c r="AZ45" s="6">
        <v>0</v>
      </c>
      <c r="BA45" s="6">
        <v>0</v>
      </c>
    </row>
    <row r="46" spans="1:53" x14ac:dyDescent="0.2">
      <c r="A46" s="7">
        <f t="shared" si="1"/>
        <v>44</v>
      </c>
      <c r="B46" s="6">
        <v>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6">
        <v>0</v>
      </c>
      <c r="AL46" s="6">
        <v>0</v>
      </c>
      <c r="AM46" s="6">
        <v>0</v>
      </c>
      <c r="AN46" s="6">
        <v>0</v>
      </c>
      <c r="AO46" s="6">
        <v>0</v>
      </c>
      <c r="AP46" s="6">
        <v>0</v>
      </c>
      <c r="AQ46" s="6">
        <v>0</v>
      </c>
      <c r="AR46" s="6">
        <v>0</v>
      </c>
      <c r="AS46" s="6">
        <v>0</v>
      </c>
      <c r="AT46" s="6">
        <v>0</v>
      </c>
      <c r="AU46" s="6">
        <v>0</v>
      </c>
      <c r="AV46" s="6">
        <v>0</v>
      </c>
      <c r="AW46" s="6">
        <v>0</v>
      </c>
      <c r="AX46" s="6">
        <v>0</v>
      </c>
      <c r="AY46" s="6">
        <v>0</v>
      </c>
      <c r="AZ46" s="6">
        <v>0</v>
      </c>
      <c r="BA46" s="6">
        <v>0</v>
      </c>
    </row>
    <row r="47" spans="1:53" x14ac:dyDescent="0.2">
      <c r="A47" s="7">
        <f t="shared" si="1"/>
        <v>45</v>
      </c>
      <c r="B47" s="6">
        <v>0</v>
      </c>
      <c r="C47" s="6">
        <v>0</v>
      </c>
      <c r="D47" s="6">
        <v>0</v>
      </c>
      <c r="E47" s="6">
        <v>0</v>
      </c>
      <c r="F47" s="6">
        <v>0</v>
      </c>
      <c r="G47" s="6">
        <v>0</v>
      </c>
      <c r="H47" s="6">
        <v>0</v>
      </c>
      <c r="I47" s="6">
        <v>0</v>
      </c>
      <c r="J47" s="6">
        <v>0</v>
      </c>
      <c r="K47" s="6">
        <v>0</v>
      </c>
      <c r="L47" s="6">
        <v>0</v>
      </c>
      <c r="M47" s="6">
        <v>0</v>
      </c>
      <c r="N47" s="6">
        <v>0</v>
      </c>
      <c r="O47" s="6">
        <v>0</v>
      </c>
      <c r="P47" s="6">
        <v>0</v>
      </c>
      <c r="Q47" s="6">
        <v>0</v>
      </c>
      <c r="R47" s="6">
        <v>0</v>
      </c>
      <c r="S47" s="6">
        <v>0</v>
      </c>
      <c r="T47" s="6">
        <v>0</v>
      </c>
      <c r="U47" s="6">
        <v>0</v>
      </c>
      <c r="V47" s="6">
        <v>0</v>
      </c>
      <c r="W47" s="6">
        <v>0</v>
      </c>
      <c r="X47" s="6">
        <v>0</v>
      </c>
      <c r="Y47" s="6">
        <v>0</v>
      </c>
      <c r="Z47" s="6">
        <v>0</v>
      </c>
      <c r="AA47" s="6">
        <v>0</v>
      </c>
      <c r="AB47" s="6">
        <v>0</v>
      </c>
      <c r="AC47" s="6">
        <v>0</v>
      </c>
      <c r="AD47" s="6">
        <v>0</v>
      </c>
      <c r="AE47" s="6">
        <v>0</v>
      </c>
      <c r="AF47" s="6">
        <v>0</v>
      </c>
      <c r="AG47" s="6">
        <v>0</v>
      </c>
      <c r="AH47" s="6">
        <v>0</v>
      </c>
      <c r="AI47" s="6">
        <v>0</v>
      </c>
      <c r="AJ47" s="6">
        <v>0</v>
      </c>
      <c r="AK47" s="6">
        <v>0</v>
      </c>
      <c r="AL47" s="6">
        <v>0</v>
      </c>
      <c r="AM47" s="6">
        <v>0</v>
      </c>
      <c r="AN47" s="6">
        <v>0</v>
      </c>
      <c r="AO47" s="6">
        <v>0</v>
      </c>
      <c r="AP47" s="6">
        <v>0</v>
      </c>
      <c r="AQ47" s="6">
        <v>0</v>
      </c>
      <c r="AR47" s="6">
        <v>0</v>
      </c>
      <c r="AS47" s="6">
        <v>0</v>
      </c>
      <c r="AT47" s="6">
        <v>0</v>
      </c>
      <c r="AU47" s="6">
        <v>0</v>
      </c>
      <c r="AV47" s="6">
        <v>0</v>
      </c>
      <c r="AW47" s="6">
        <v>0</v>
      </c>
      <c r="AX47" s="6">
        <v>0</v>
      </c>
      <c r="AY47" s="6">
        <v>0</v>
      </c>
      <c r="AZ47" s="6">
        <v>0</v>
      </c>
      <c r="BA47" s="6">
        <v>0</v>
      </c>
    </row>
    <row r="48" spans="1:53" x14ac:dyDescent="0.2">
      <c r="A48" s="7">
        <f t="shared" si="1"/>
        <v>46</v>
      </c>
      <c r="B48" s="6">
        <v>0</v>
      </c>
      <c r="C48" s="6">
        <v>0</v>
      </c>
      <c r="D48" s="6">
        <v>0</v>
      </c>
      <c r="E48" s="6">
        <v>0</v>
      </c>
      <c r="F48" s="6">
        <v>0</v>
      </c>
      <c r="G48" s="6">
        <v>0</v>
      </c>
      <c r="H48" s="6">
        <v>0</v>
      </c>
      <c r="I48" s="6">
        <v>0</v>
      </c>
      <c r="J48" s="6">
        <v>0</v>
      </c>
      <c r="K48" s="6">
        <v>0</v>
      </c>
      <c r="L48" s="6">
        <v>0</v>
      </c>
      <c r="M48" s="6">
        <v>0</v>
      </c>
      <c r="N48" s="6">
        <v>0</v>
      </c>
      <c r="O48" s="6">
        <v>0</v>
      </c>
      <c r="P48" s="6">
        <v>0</v>
      </c>
      <c r="Q48" s="6">
        <v>0</v>
      </c>
      <c r="R48" s="6">
        <v>0</v>
      </c>
      <c r="S48" s="6">
        <v>0</v>
      </c>
      <c r="T48" s="6">
        <v>0</v>
      </c>
      <c r="U48" s="6">
        <v>0</v>
      </c>
      <c r="V48" s="6">
        <v>0</v>
      </c>
      <c r="W48" s="6">
        <v>0</v>
      </c>
      <c r="X48" s="6">
        <v>0</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Q48" s="6">
        <v>0</v>
      </c>
      <c r="AR48" s="6">
        <v>0</v>
      </c>
      <c r="AS48" s="6">
        <v>0</v>
      </c>
      <c r="AT48" s="6">
        <v>0</v>
      </c>
      <c r="AU48" s="6">
        <v>0</v>
      </c>
      <c r="AV48" s="6">
        <v>0</v>
      </c>
      <c r="AW48" s="6">
        <v>0</v>
      </c>
      <c r="AX48" s="6">
        <v>0</v>
      </c>
      <c r="AY48" s="6">
        <v>0</v>
      </c>
      <c r="AZ48" s="6">
        <v>0</v>
      </c>
      <c r="BA48" s="6">
        <v>0</v>
      </c>
    </row>
    <row r="49" spans="1:53" x14ac:dyDescent="0.2">
      <c r="A49" s="7">
        <f t="shared" si="1"/>
        <v>47</v>
      </c>
      <c r="B49" s="6">
        <v>0</v>
      </c>
      <c r="C49" s="6">
        <v>0</v>
      </c>
      <c r="D49" s="6">
        <v>0</v>
      </c>
      <c r="E49" s="6">
        <v>0</v>
      </c>
      <c r="F49" s="6">
        <v>0</v>
      </c>
      <c r="G49" s="6">
        <v>0</v>
      </c>
      <c r="H49" s="6">
        <v>0</v>
      </c>
      <c r="I49" s="6">
        <v>0</v>
      </c>
      <c r="J49" s="6">
        <v>0</v>
      </c>
      <c r="K49" s="6">
        <v>0</v>
      </c>
      <c r="L49" s="6">
        <v>0</v>
      </c>
      <c r="M49" s="6">
        <v>0</v>
      </c>
      <c r="N49" s="6">
        <v>0</v>
      </c>
      <c r="O49" s="6">
        <v>0</v>
      </c>
      <c r="P49" s="6">
        <v>0</v>
      </c>
      <c r="Q49" s="6">
        <v>0</v>
      </c>
      <c r="R49" s="6">
        <v>0</v>
      </c>
      <c r="S49" s="6">
        <v>0</v>
      </c>
      <c r="T49" s="6">
        <v>0</v>
      </c>
      <c r="U49" s="6">
        <v>0</v>
      </c>
      <c r="V49" s="6">
        <v>0</v>
      </c>
      <c r="W49" s="6">
        <v>0</v>
      </c>
      <c r="X49" s="6">
        <v>0</v>
      </c>
      <c r="Y49" s="6">
        <v>0</v>
      </c>
      <c r="Z49" s="6">
        <v>0</v>
      </c>
      <c r="AA49" s="6">
        <v>0</v>
      </c>
      <c r="AB49" s="6">
        <v>0</v>
      </c>
      <c r="AC49" s="6">
        <v>0</v>
      </c>
      <c r="AD49" s="6">
        <v>0</v>
      </c>
      <c r="AE49" s="6">
        <v>0</v>
      </c>
      <c r="AF49" s="6">
        <v>0</v>
      </c>
      <c r="AG49" s="6">
        <v>0</v>
      </c>
      <c r="AH49" s="6">
        <v>0</v>
      </c>
      <c r="AI49" s="6">
        <v>0</v>
      </c>
      <c r="AJ49" s="6">
        <v>0</v>
      </c>
      <c r="AK49" s="6">
        <v>0</v>
      </c>
      <c r="AL49" s="6">
        <v>0</v>
      </c>
      <c r="AM49" s="6">
        <v>0</v>
      </c>
      <c r="AN49" s="6">
        <v>0</v>
      </c>
      <c r="AO49" s="6">
        <v>0</v>
      </c>
      <c r="AP49" s="6">
        <v>0</v>
      </c>
      <c r="AQ49" s="6">
        <v>0</v>
      </c>
      <c r="AR49" s="6">
        <v>0</v>
      </c>
      <c r="AS49" s="6">
        <v>0</v>
      </c>
      <c r="AT49" s="6">
        <v>0</v>
      </c>
      <c r="AU49" s="6">
        <v>0</v>
      </c>
      <c r="AV49" s="6">
        <v>0</v>
      </c>
      <c r="AW49" s="6">
        <v>0</v>
      </c>
      <c r="AX49" s="6">
        <v>0</v>
      </c>
      <c r="AY49" s="6">
        <v>0</v>
      </c>
      <c r="AZ49" s="6">
        <v>0</v>
      </c>
      <c r="BA49" s="6">
        <v>0</v>
      </c>
    </row>
    <row r="50" spans="1:53" x14ac:dyDescent="0.2">
      <c r="A50" s="7">
        <f t="shared" si="1"/>
        <v>48</v>
      </c>
      <c r="B50" s="6">
        <v>0</v>
      </c>
      <c r="C50" s="6">
        <v>0</v>
      </c>
      <c r="D50" s="6">
        <v>0</v>
      </c>
      <c r="E50" s="6">
        <v>0</v>
      </c>
      <c r="F50" s="6">
        <v>0</v>
      </c>
      <c r="G50" s="6">
        <v>0</v>
      </c>
      <c r="H50" s="6">
        <v>0</v>
      </c>
      <c r="I50" s="6">
        <v>0</v>
      </c>
      <c r="J50" s="6">
        <v>0</v>
      </c>
      <c r="K50" s="6">
        <v>0</v>
      </c>
      <c r="L50" s="6">
        <v>0</v>
      </c>
      <c r="M50" s="6">
        <v>0</v>
      </c>
      <c r="N50" s="6">
        <v>0</v>
      </c>
      <c r="O50" s="6">
        <v>0</v>
      </c>
      <c r="P50" s="6">
        <v>0</v>
      </c>
      <c r="Q50" s="6">
        <v>0</v>
      </c>
      <c r="R50" s="6">
        <v>0</v>
      </c>
      <c r="S50" s="6">
        <v>0</v>
      </c>
      <c r="T50" s="6">
        <v>0</v>
      </c>
      <c r="U50" s="6">
        <v>0</v>
      </c>
      <c r="V50" s="6">
        <v>0</v>
      </c>
      <c r="W50" s="6">
        <v>0</v>
      </c>
      <c r="X50" s="6">
        <v>0</v>
      </c>
      <c r="Y50" s="6">
        <v>0</v>
      </c>
      <c r="Z50" s="6">
        <v>0</v>
      </c>
      <c r="AA50" s="6">
        <v>0</v>
      </c>
      <c r="AB50" s="6">
        <v>0</v>
      </c>
      <c r="AC50" s="6">
        <v>0</v>
      </c>
      <c r="AD50" s="6">
        <v>0</v>
      </c>
      <c r="AE50" s="6">
        <v>0</v>
      </c>
      <c r="AF50" s="6">
        <v>0</v>
      </c>
      <c r="AG50" s="6">
        <v>0</v>
      </c>
      <c r="AH50" s="6">
        <v>0</v>
      </c>
      <c r="AI50" s="6">
        <v>0</v>
      </c>
      <c r="AJ50" s="6">
        <v>0</v>
      </c>
      <c r="AK50" s="6">
        <v>0</v>
      </c>
      <c r="AL50" s="6">
        <v>0</v>
      </c>
      <c r="AM50" s="6">
        <v>0</v>
      </c>
      <c r="AN50" s="6">
        <v>0</v>
      </c>
      <c r="AO50" s="6">
        <v>0</v>
      </c>
      <c r="AP50" s="6">
        <v>0</v>
      </c>
      <c r="AQ50" s="6">
        <v>0</v>
      </c>
      <c r="AR50" s="6">
        <v>0</v>
      </c>
      <c r="AS50" s="6">
        <v>0</v>
      </c>
      <c r="AT50" s="6">
        <v>0</v>
      </c>
      <c r="AU50" s="6">
        <v>0</v>
      </c>
      <c r="AV50" s="6">
        <v>0</v>
      </c>
      <c r="AW50" s="6">
        <v>0</v>
      </c>
      <c r="AX50" s="6">
        <v>1</v>
      </c>
      <c r="AY50" s="6">
        <v>0</v>
      </c>
      <c r="AZ50" s="6">
        <v>0</v>
      </c>
      <c r="BA50" s="6">
        <v>0</v>
      </c>
    </row>
    <row r="51" spans="1:53" x14ac:dyDescent="0.2">
      <c r="A51" s="7">
        <f t="shared" si="1"/>
        <v>49</v>
      </c>
      <c r="B51" s="6">
        <v>0</v>
      </c>
      <c r="C51" s="6">
        <v>0</v>
      </c>
      <c r="D51" s="6">
        <v>0</v>
      </c>
      <c r="E51" s="6">
        <v>0</v>
      </c>
      <c r="F51" s="6">
        <v>0</v>
      </c>
      <c r="G51" s="6">
        <v>0</v>
      </c>
      <c r="H51" s="6">
        <v>0</v>
      </c>
      <c r="I51" s="6">
        <v>0</v>
      </c>
      <c r="J51" s="6">
        <v>0</v>
      </c>
      <c r="K51" s="6">
        <v>0</v>
      </c>
      <c r="L51" s="6">
        <v>0</v>
      </c>
      <c r="M51" s="6">
        <v>0</v>
      </c>
      <c r="N51" s="6">
        <v>0</v>
      </c>
      <c r="O51" s="6">
        <v>0</v>
      </c>
      <c r="P51" s="6">
        <v>0</v>
      </c>
      <c r="Q51" s="6">
        <v>0</v>
      </c>
      <c r="R51" s="6">
        <v>0</v>
      </c>
      <c r="S51" s="6">
        <v>0</v>
      </c>
      <c r="T51" s="6">
        <v>0</v>
      </c>
      <c r="U51" s="6">
        <v>0</v>
      </c>
      <c r="V51" s="6">
        <v>0</v>
      </c>
      <c r="W51" s="6">
        <v>0</v>
      </c>
      <c r="X51" s="6">
        <v>0</v>
      </c>
      <c r="Y51" s="6">
        <v>0</v>
      </c>
      <c r="Z51" s="6">
        <v>0</v>
      </c>
      <c r="AA51" s="6">
        <v>0</v>
      </c>
      <c r="AB51" s="6">
        <v>0</v>
      </c>
      <c r="AC51" s="6">
        <v>0</v>
      </c>
      <c r="AD51" s="6">
        <v>0</v>
      </c>
      <c r="AE51" s="6">
        <v>0</v>
      </c>
      <c r="AF51" s="6">
        <v>0</v>
      </c>
      <c r="AG51" s="6">
        <v>0</v>
      </c>
      <c r="AH51" s="6">
        <v>0</v>
      </c>
      <c r="AI51" s="6">
        <v>0</v>
      </c>
      <c r="AJ51" s="6">
        <v>0</v>
      </c>
      <c r="AK51" s="6">
        <v>0</v>
      </c>
      <c r="AL51" s="6">
        <v>0</v>
      </c>
      <c r="AM51" s="6">
        <v>0</v>
      </c>
      <c r="AN51" s="6">
        <v>0</v>
      </c>
      <c r="AO51" s="6">
        <v>0</v>
      </c>
      <c r="AP51" s="6">
        <v>0</v>
      </c>
      <c r="AQ51" s="6">
        <v>0</v>
      </c>
      <c r="AR51" s="6">
        <v>0</v>
      </c>
      <c r="AS51" s="6">
        <v>0</v>
      </c>
      <c r="AT51" s="6">
        <v>0</v>
      </c>
      <c r="AU51" s="6">
        <v>0</v>
      </c>
      <c r="AV51" s="6">
        <v>0</v>
      </c>
      <c r="AW51" s="6">
        <v>0</v>
      </c>
      <c r="AX51" s="6">
        <v>0</v>
      </c>
      <c r="AY51" s="6">
        <v>0</v>
      </c>
      <c r="AZ51" s="6">
        <v>0</v>
      </c>
      <c r="BA51" s="6">
        <v>0</v>
      </c>
    </row>
    <row r="52" spans="1:53" x14ac:dyDescent="0.2">
      <c r="A52" s="7">
        <f t="shared" si="1"/>
        <v>50</v>
      </c>
      <c r="B52" s="6">
        <v>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6">
        <v>0</v>
      </c>
      <c r="AL52" s="6">
        <v>0</v>
      </c>
      <c r="AM52" s="6">
        <v>0</v>
      </c>
      <c r="AN52" s="6">
        <v>0</v>
      </c>
      <c r="AO52" s="6">
        <v>0</v>
      </c>
      <c r="AP52" s="6">
        <v>0</v>
      </c>
      <c r="AQ52" s="6">
        <v>0</v>
      </c>
      <c r="AR52" s="6">
        <v>0</v>
      </c>
      <c r="AS52" s="6">
        <v>0</v>
      </c>
      <c r="AT52" s="6">
        <v>0</v>
      </c>
      <c r="AU52" s="6">
        <v>0</v>
      </c>
      <c r="AV52" s="6">
        <v>0</v>
      </c>
      <c r="AW52" s="6">
        <v>0</v>
      </c>
      <c r="AX52" s="6">
        <v>0</v>
      </c>
      <c r="AY52" s="6">
        <v>0</v>
      </c>
      <c r="AZ52" s="6">
        <v>1</v>
      </c>
      <c r="BA52" s="6">
        <v>0</v>
      </c>
    </row>
    <row r="53" spans="1:53" x14ac:dyDescent="0.2">
      <c r="A53" s="7">
        <f t="shared" si="1"/>
        <v>51</v>
      </c>
      <c r="B53" s="6">
        <v>0</v>
      </c>
      <c r="C53" s="6">
        <v>0</v>
      </c>
      <c r="D53" s="6">
        <v>0</v>
      </c>
      <c r="E53" s="6">
        <v>0</v>
      </c>
      <c r="F53" s="6">
        <v>0</v>
      </c>
      <c r="G53" s="6">
        <v>0</v>
      </c>
      <c r="H53" s="6">
        <v>0</v>
      </c>
      <c r="I53" s="6">
        <v>0</v>
      </c>
      <c r="J53" s="6">
        <v>0</v>
      </c>
      <c r="K53" s="6">
        <v>0</v>
      </c>
      <c r="L53" s="6">
        <v>0</v>
      </c>
      <c r="M53" s="6">
        <v>0</v>
      </c>
      <c r="N53" s="6">
        <v>0</v>
      </c>
      <c r="O53" s="6">
        <v>0</v>
      </c>
      <c r="P53" s="6">
        <v>0</v>
      </c>
      <c r="Q53" s="6">
        <v>0</v>
      </c>
      <c r="R53" s="6">
        <v>0</v>
      </c>
      <c r="S53" s="6">
        <v>0</v>
      </c>
      <c r="T53" s="6">
        <v>0</v>
      </c>
      <c r="U53" s="6">
        <v>0</v>
      </c>
      <c r="V53" s="6">
        <v>0</v>
      </c>
      <c r="W53" s="6">
        <v>0</v>
      </c>
      <c r="X53" s="6">
        <v>0</v>
      </c>
      <c r="Y53" s="6">
        <v>0</v>
      </c>
      <c r="Z53" s="6">
        <v>0</v>
      </c>
      <c r="AA53" s="6">
        <v>0</v>
      </c>
      <c r="AB53" s="6">
        <v>0</v>
      </c>
      <c r="AC53" s="6">
        <v>0</v>
      </c>
      <c r="AD53" s="6">
        <v>0</v>
      </c>
      <c r="AE53" s="6">
        <v>0</v>
      </c>
      <c r="AF53" s="6">
        <v>0</v>
      </c>
      <c r="AG53" s="6">
        <v>0</v>
      </c>
      <c r="AH53" s="6">
        <v>0</v>
      </c>
      <c r="AI53" s="6">
        <v>0</v>
      </c>
      <c r="AJ53" s="6">
        <v>0</v>
      </c>
      <c r="AK53" s="6">
        <v>0</v>
      </c>
      <c r="AL53" s="6">
        <v>0</v>
      </c>
      <c r="AM53" s="6">
        <v>0</v>
      </c>
      <c r="AN53" s="6">
        <v>0</v>
      </c>
      <c r="AO53" s="6">
        <v>0</v>
      </c>
      <c r="AP53" s="6">
        <v>0</v>
      </c>
      <c r="AQ53" s="6">
        <v>0</v>
      </c>
      <c r="AR53" s="6">
        <v>0</v>
      </c>
      <c r="AS53" s="6">
        <v>0</v>
      </c>
      <c r="AT53" s="6">
        <v>0</v>
      </c>
      <c r="AU53" s="6">
        <v>0</v>
      </c>
      <c r="AV53" s="6">
        <v>0</v>
      </c>
      <c r="AW53" s="6">
        <v>0</v>
      </c>
      <c r="AX53" s="6">
        <v>0</v>
      </c>
      <c r="AY53" s="6">
        <v>0</v>
      </c>
      <c r="AZ53" s="6">
        <v>0</v>
      </c>
      <c r="BA53" s="6">
        <v>1</v>
      </c>
    </row>
    <row r="54" spans="1:53" x14ac:dyDescent="0.2">
      <c r="A54" s="7">
        <f t="shared" si="1"/>
        <v>52</v>
      </c>
      <c r="B54" s="6">
        <v>0</v>
      </c>
      <c r="C54" s="6">
        <v>0</v>
      </c>
      <c r="D54" s="6">
        <v>0</v>
      </c>
      <c r="E54" s="6">
        <v>0</v>
      </c>
      <c r="F54" s="6">
        <v>0</v>
      </c>
      <c r="G54" s="6">
        <v>0</v>
      </c>
      <c r="H54" s="6">
        <v>0</v>
      </c>
      <c r="I54" s="6">
        <v>0</v>
      </c>
      <c r="J54" s="6">
        <v>0</v>
      </c>
      <c r="K54" s="6">
        <v>0</v>
      </c>
      <c r="L54" s="6">
        <v>0</v>
      </c>
      <c r="M54" s="6">
        <v>0</v>
      </c>
      <c r="N54" s="6">
        <v>0</v>
      </c>
      <c r="O54" s="6">
        <v>0</v>
      </c>
      <c r="P54" s="6">
        <v>0</v>
      </c>
      <c r="Q54" s="6">
        <v>0</v>
      </c>
      <c r="R54" s="6">
        <v>0</v>
      </c>
      <c r="S54" s="6">
        <v>0</v>
      </c>
      <c r="T54" s="6">
        <v>0</v>
      </c>
      <c r="U54" s="6">
        <v>0</v>
      </c>
      <c r="V54" s="6">
        <v>0</v>
      </c>
      <c r="W54" s="6">
        <v>0</v>
      </c>
      <c r="X54" s="6">
        <v>0</v>
      </c>
      <c r="Y54" s="6">
        <v>0</v>
      </c>
      <c r="Z54" s="6">
        <v>0</v>
      </c>
      <c r="AA54" s="6">
        <v>0</v>
      </c>
      <c r="AB54" s="6">
        <v>0</v>
      </c>
      <c r="AC54" s="6">
        <v>0</v>
      </c>
      <c r="AD54" s="6">
        <v>0</v>
      </c>
      <c r="AE54" s="6">
        <v>0</v>
      </c>
      <c r="AF54" s="6">
        <v>0</v>
      </c>
      <c r="AG54" s="6">
        <v>0</v>
      </c>
      <c r="AH54" s="6">
        <v>0</v>
      </c>
      <c r="AI54" s="6">
        <v>0</v>
      </c>
      <c r="AJ54" s="6">
        <v>0</v>
      </c>
      <c r="AK54" s="6">
        <v>0</v>
      </c>
      <c r="AL54" s="6">
        <v>0</v>
      </c>
      <c r="AM54" s="6">
        <v>0</v>
      </c>
      <c r="AN54" s="6">
        <v>0</v>
      </c>
      <c r="AO54" s="6">
        <v>0</v>
      </c>
      <c r="AP54" s="6">
        <v>0</v>
      </c>
      <c r="AQ54" s="6">
        <v>0</v>
      </c>
      <c r="AR54" s="6">
        <v>0</v>
      </c>
      <c r="AS54" s="6">
        <v>0</v>
      </c>
      <c r="AT54" s="6">
        <v>0</v>
      </c>
      <c r="AU54" s="6">
        <v>0</v>
      </c>
      <c r="AV54" s="6">
        <v>0</v>
      </c>
      <c r="AW54" s="6">
        <v>0</v>
      </c>
      <c r="AX54" s="6">
        <v>0</v>
      </c>
      <c r="AY54" s="6">
        <v>0</v>
      </c>
      <c r="AZ54" s="6">
        <v>0</v>
      </c>
      <c r="BA54" s="6">
        <v>0</v>
      </c>
    </row>
  </sheetData>
  <mergeCells count="1">
    <mergeCell ref="A1:B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348"/>
  <sheetViews>
    <sheetView topLeftCell="A320" zoomScale="70" zoomScaleNormal="70" workbookViewId="0">
      <selection activeCell="H342" sqref="B342:H348"/>
    </sheetView>
  </sheetViews>
  <sheetFormatPr baseColWidth="10" defaultRowHeight="12.75" x14ac:dyDescent="0.2"/>
  <cols>
    <col min="1" max="1" width="15"/>
    <col min="2" max="2" width="47.5703125" customWidth="1"/>
    <col min="3" max="3" width="26.28515625" customWidth="1"/>
    <col min="4" max="4" width="16" customWidth="1"/>
    <col min="5" max="5" width="21" customWidth="1"/>
    <col min="6" max="6" width="16" customWidth="1"/>
    <col min="7" max="7" width="24.28515625" customWidth="1"/>
    <col min="8" max="8" width="17.42578125" customWidth="1"/>
    <col min="9" max="1024" width="15"/>
  </cols>
  <sheetData>
    <row r="1" spans="2:54" ht="13.5" thickBot="1" x14ac:dyDescent="0.25"/>
    <row r="2" spans="2:54" ht="15" thickBot="1" x14ac:dyDescent="0.25">
      <c r="B2" s="25" t="s">
        <v>683</v>
      </c>
      <c r="C2" s="26"/>
      <c r="D2" s="27"/>
      <c r="E2" s="27"/>
      <c r="F2" s="27"/>
      <c r="G2" s="27"/>
      <c r="H2" s="27"/>
      <c r="I2" s="27"/>
      <c r="J2" s="27"/>
    </row>
    <row r="3" spans="2:54" ht="14.25" x14ac:dyDescent="0.2">
      <c r="B3" s="28" t="s">
        <v>684</v>
      </c>
      <c r="C3" s="29">
        <v>1</v>
      </c>
      <c r="D3" s="29">
        <f>1+C3</f>
        <v>2</v>
      </c>
      <c r="E3" s="29">
        <f t="shared" ref="E3:AO3" si="0">1+D3</f>
        <v>3</v>
      </c>
      <c r="F3" s="29">
        <f t="shared" si="0"/>
        <v>4</v>
      </c>
      <c r="G3" s="29">
        <f t="shared" si="0"/>
        <v>5</v>
      </c>
      <c r="H3" s="29">
        <f t="shared" si="0"/>
        <v>6</v>
      </c>
      <c r="I3" s="29">
        <f t="shared" si="0"/>
        <v>7</v>
      </c>
      <c r="J3" s="29">
        <f t="shared" si="0"/>
        <v>8</v>
      </c>
      <c r="K3" s="29">
        <f t="shared" si="0"/>
        <v>9</v>
      </c>
      <c r="L3" s="29">
        <f t="shared" si="0"/>
        <v>10</v>
      </c>
      <c r="M3" s="29">
        <f t="shared" si="0"/>
        <v>11</v>
      </c>
      <c r="N3" s="29">
        <f t="shared" si="0"/>
        <v>12</v>
      </c>
      <c r="O3" s="29">
        <f t="shared" si="0"/>
        <v>13</v>
      </c>
      <c r="P3" s="29">
        <f t="shared" si="0"/>
        <v>14</v>
      </c>
      <c r="Q3" s="29">
        <f t="shared" si="0"/>
        <v>15</v>
      </c>
      <c r="R3" s="29">
        <f t="shared" si="0"/>
        <v>16</v>
      </c>
      <c r="S3" s="29">
        <f t="shared" si="0"/>
        <v>17</v>
      </c>
      <c r="T3" s="29">
        <f t="shared" si="0"/>
        <v>18</v>
      </c>
      <c r="U3" s="29">
        <f t="shared" si="0"/>
        <v>19</v>
      </c>
      <c r="V3" s="29">
        <f t="shared" si="0"/>
        <v>20</v>
      </c>
      <c r="W3" s="29">
        <f t="shared" si="0"/>
        <v>21</v>
      </c>
      <c r="X3" s="29">
        <f t="shared" si="0"/>
        <v>22</v>
      </c>
      <c r="Y3" s="29">
        <f t="shared" si="0"/>
        <v>23</v>
      </c>
      <c r="Z3" s="29">
        <f t="shared" si="0"/>
        <v>24</v>
      </c>
      <c r="AA3" s="29">
        <f t="shared" si="0"/>
        <v>25</v>
      </c>
      <c r="AB3" s="29">
        <f t="shared" si="0"/>
        <v>26</v>
      </c>
      <c r="AC3" s="29">
        <f t="shared" si="0"/>
        <v>27</v>
      </c>
      <c r="AD3" s="29">
        <f t="shared" si="0"/>
        <v>28</v>
      </c>
      <c r="AE3" s="29">
        <f t="shared" si="0"/>
        <v>29</v>
      </c>
      <c r="AF3" s="29">
        <f t="shared" si="0"/>
        <v>30</v>
      </c>
      <c r="AG3" s="29">
        <f t="shared" si="0"/>
        <v>31</v>
      </c>
      <c r="AH3" s="29">
        <f t="shared" si="0"/>
        <v>32</v>
      </c>
      <c r="AI3" s="29">
        <f t="shared" si="0"/>
        <v>33</v>
      </c>
      <c r="AJ3" s="29">
        <f t="shared" si="0"/>
        <v>34</v>
      </c>
      <c r="AK3" s="29">
        <f t="shared" si="0"/>
        <v>35</v>
      </c>
      <c r="AL3" s="29">
        <f t="shared" si="0"/>
        <v>36</v>
      </c>
      <c r="AM3" s="29">
        <f t="shared" si="0"/>
        <v>37</v>
      </c>
      <c r="AN3" s="29">
        <f t="shared" si="0"/>
        <v>38</v>
      </c>
      <c r="AO3" s="29">
        <f t="shared" si="0"/>
        <v>39</v>
      </c>
      <c r="AP3" s="29">
        <f t="shared" ref="AP3" si="1">1+AO3</f>
        <v>40</v>
      </c>
      <c r="AQ3" s="29">
        <f t="shared" ref="AQ3" si="2">1+AP3</f>
        <v>41</v>
      </c>
      <c r="AR3" s="29">
        <f t="shared" ref="AR3" si="3">1+AQ3</f>
        <v>42</v>
      </c>
      <c r="AS3" s="29">
        <f t="shared" ref="AS3" si="4">1+AR3</f>
        <v>43</v>
      </c>
      <c r="AT3" s="29">
        <f t="shared" ref="AT3" si="5">1+AS3</f>
        <v>44</v>
      </c>
      <c r="AU3" s="29">
        <f t="shared" ref="AU3" si="6">1+AT3</f>
        <v>45</v>
      </c>
      <c r="AV3" s="29">
        <f t="shared" ref="AV3" si="7">1+AU3</f>
        <v>46</v>
      </c>
      <c r="AW3" s="29">
        <f t="shared" ref="AW3" si="8">1+AV3</f>
        <v>47</v>
      </c>
      <c r="AX3" s="29">
        <f t="shared" ref="AX3" si="9">1+AW3</f>
        <v>48</v>
      </c>
      <c r="AY3" s="29">
        <f t="shared" ref="AY3" si="10">1+AX3</f>
        <v>49</v>
      </c>
      <c r="AZ3" s="29">
        <f t="shared" ref="AZ3" si="11">1+AY3</f>
        <v>50</v>
      </c>
      <c r="BA3" s="29">
        <f t="shared" ref="BA3" si="12">1+AZ3</f>
        <v>51</v>
      </c>
      <c r="BB3" s="29">
        <f t="shared" ref="BB3" si="13">1+BA3</f>
        <v>52</v>
      </c>
    </row>
    <row r="4" spans="2:54" ht="14.25" x14ac:dyDescent="0.2">
      <c r="B4" s="29">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v>1</v>
      </c>
      <c r="AI4" s="2">
        <v>1</v>
      </c>
      <c r="AJ4" s="2">
        <v>1</v>
      </c>
      <c r="AK4" s="2">
        <v>1</v>
      </c>
      <c r="AL4" s="2">
        <v>1</v>
      </c>
      <c r="AM4" s="2">
        <v>1</v>
      </c>
      <c r="AN4" s="2">
        <v>1</v>
      </c>
      <c r="AO4" s="2">
        <v>1</v>
      </c>
      <c r="AP4" s="2">
        <v>1</v>
      </c>
      <c r="AQ4" s="2">
        <v>1</v>
      </c>
      <c r="AR4" s="2">
        <v>1</v>
      </c>
      <c r="AS4" s="2">
        <v>1</v>
      </c>
      <c r="AT4" s="2">
        <v>1</v>
      </c>
      <c r="AU4" s="2">
        <v>1</v>
      </c>
      <c r="AV4" s="2">
        <v>1</v>
      </c>
      <c r="AW4" s="2">
        <v>1</v>
      </c>
      <c r="AX4" s="2">
        <v>1</v>
      </c>
      <c r="AY4" s="2">
        <v>1</v>
      </c>
      <c r="AZ4" s="2">
        <v>1</v>
      </c>
      <c r="BA4" s="2">
        <v>1</v>
      </c>
      <c r="BB4" s="2">
        <v>1</v>
      </c>
    </row>
    <row r="5" spans="2:54" ht="14.25" x14ac:dyDescent="0.2">
      <c r="B5" s="29">
        <f t="shared" ref="B5:B55" si="14">1+B4</f>
        <v>2</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1</v>
      </c>
      <c r="AJ5" s="2">
        <v>1</v>
      </c>
      <c r="AK5" s="2">
        <v>1</v>
      </c>
      <c r="AL5" s="2">
        <v>1</v>
      </c>
      <c r="AM5" s="2">
        <v>1</v>
      </c>
      <c r="AN5" s="2">
        <v>1</v>
      </c>
      <c r="AO5" s="2">
        <v>1</v>
      </c>
      <c r="AP5" s="2">
        <v>1</v>
      </c>
      <c r="AQ5" s="2">
        <v>1</v>
      </c>
      <c r="AR5" s="2">
        <v>1</v>
      </c>
      <c r="AS5" s="2">
        <v>1</v>
      </c>
      <c r="AT5" s="2">
        <v>1</v>
      </c>
      <c r="AU5" s="2">
        <v>1</v>
      </c>
      <c r="AV5" s="2">
        <v>1</v>
      </c>
      <c r="AW5" s="2">
        <v>1</v>
      </c>
      <c r="AX5" s="2">
        <v>1</v>
      </c>
      <c r="AY5" s="2">
        <v>1</v>
      </c>
      <c r="AZ5" s="2">
        <v>1</v>
      </c>
      <c r="BA5" s="2">
        <v>1</v>
      </c>
      <c r="BB5" s="2">
        <v>1</v>
      </c>
    </row>
    <row r="6" spans="2:54" ht="14.25" x14ac:dyDescent="0.2">
      <c r="B6" s="29">
        <f t="shared" si="14"/>
        <v>3</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1</v>
      </c>
      <c r="AF6" s="2">
        <v>1</v>
      </c>
      <c r="AG6" s="2">
        <v>1</v>
      </c>
      <c r="AH6" s="2">
        <v>1</v>
      </c>
      <c r="AI6" s="2">
        <v>1</v>
      </c>
      <c r="AJ6" s="2">
        <v>1</v>
      </c>
      <c r="AK6" s="2">
        <v>1</v>
      </c>
      <c r="AL6" s="2">
        <v>1</v>
      </c>
      <c r="AM6" s="2">
        <v>1</v>
      </c>
      <c r="AN6" s="2">
        <v>1</v>
      </c>
      <c r="AO6" s="2">
        <v>1</v>
      </c>
      <c r="AP6" s="2">
        <v>1</v>
      </c>
      <c r="AQ6" s="2">
        <v>1</v>
      </c>
      <c r="AR6" s="2">
        <v>1</v>
      </c>
      <c r="AS6" s="2">
        <v>1</v>
      </c>
      <c r="AT6" s="2">
        <v>1</v>
      </c>
      <c r="AU6" s="2">
        <v>1</v>
      </c>
      <c r="AV6" s="2">
        <v>1</v>
      </c>
      <c r="AW6" s="2">
        <v>1</v>
      </c>
      <c r="AX6" s="2">
        <v>1</v>
      </c>
      <c r="AY6" s="2">
        <v>1</v>
      </c>
      <c r="AZ6" s="2">
        <v>1</v>
      </c>
      <c r="BA6" s="2">
        <v>1</v>
      </c>
      <c r="BB6" s="2">
        <v>1</v>
      </c>
    </row>
    <row r="7" spans="2:54" ht="14.25" x14ac:dyDescent="0.2">
      <c r="B7" s="29">
        <f t="shared" si="14"/>
        <v>4</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1</v>
      </c>
      <c r="AF7" s="2">
        <v>1</v>
      </c>
      <c r="AG7" s="2">
        <v>1</v>
      </c>
      <c r="AH7" s="2">
        <v>1</v>
      </c>
      <c r="AI7" s="2">
        <v>1</v>
      </c>
      <c r="AJ7" s="2">
        <v>1</v>
      </c>
      <c r="AK7" s="2">
        <v>1</v>
      </c>
      <c r="AL7" s="2">
        <v>1</v>
      </c>
      <c r="AM7" s="2">
        <v>1</v>
      </c>
      <c r="AN7" s="2">
        <v>1</v>
      </c>
      <c r="AO7" s="2">
        <v>1</v>
      </c>
      <c r="AP7" s="2">
        <v>1</v>
      </c>
      <c r="AQ7" s="2">
        <v>1</v>
      </c>
      <c r="AR7" s="2">
        <v>1</v>
      </c>
      <c r="AS7" s="2">
        <v>1</v>
      </c>
      <c r="AT7" s="2">
        <v>1</v>
      </c>
      <c r="AU7" s="2">
        <v>1</v>
      </c>
      <c r="AV7" s="2">
        <v>1</v>
      </c>
      <c r="AW7" s="2">
        <v>1</v>
      </c>
      <c r="AX7" s="2">
        <v>1</v>
      </c>
      <c r="AY7" s="2">
        <v>1</v>
      </c>
      <c r="AZ7" s="2">
        <v>1</v>
      </c>
      <c r="BA7" s="2">
        <v>1</v>
      </c>
      <c r="BB7" s="2">
        <v>1</v>
      </c>
    </row>
    <row r="8" spans="2:54" ht="14.25" x14ac:dyDescent="0.2">
      <c r="B8" s="29">
        <f t="shared" si="14"/>
        <v>5</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c r="X8" s="2">
        <v>1</v>
      </c>
      <c r="Y8" s="2">
        <v>1</v>
      </c>
      <c r="Z8" s="2">
        <v>1</v>
      </c>
      <c r="AA8" s="2">
        <v>1</v>
      </c>
      <c r="AB8" s="2">
        <v>1</v>
      </c>
      <c r="AC8" s="2">
        <v>1</v>
      </c>
      <c r="AD8" s="2">
        <v>1</v>
      </c>
      <c r="AE8" s="2">
        <v>1</v>
      </c>
      <c r="AF8" s="2">
        <v>1</v>
      </c>
      <c r="AG8" s="2">
        <v>1</v>
      </c>
      <c r="AH8" s="2">
        <v>1</v>
      </c>
      <c r="AI8" s="2">
        <v>1</v>
      </c>
      <c r="AJ8" s="2">
        <v>1</v>
      </c>
      <c r="AK8" s="2">
        <v>1</v>
      </c>
      <c r="AL8" s="2">
        <v>1</v>
      </c>
      <c r="AM8" s="2">
        <v>1</v>
      </c>
      <c r="AN8" s="2">
        <v>1</v>
      </c>
      <c r="AO8" s="2">
        <v>1</v>
      </c>
      <c r="AP8" s="2">
        <v>1</v>
      </c>
      <c r="AQ8" s="2">
        <v>1</v>
      </c>
      <c r="AR8" s="2">
        <v>1</v>
      </c>
      <c r="AS8" s="2">
        <v>1</v>
      </c>
      <c r="AT8" s="2">
        <v>1</v>
      </c>
      <c r="AU8" s="2">
        <v>1</v>
      </c>
      <c r="AV8" s="2">
        <v>1</v>
      </c>
      <c r="AW8" s="2">
        <v>1</v>
      </c>
      <c r="AX8" s="2">
        <v>1</v>
      </c>
      <c r="AY8" s="2">
        <v>1</v>
      </c>
      <c r="AZ8" s="2">
        <v>1</v>
      </c>
      <c r="BA8" s="2">
        <v>1</v>
      </c>
      <c r="BB8" s="2">
        <v>1</v>
      </c>
    </row>
    <row r="9" spans="2:54" ht="14.25" x14ac:dyDescent="0.2">
      <c r="B9" s="29">
        <f t="shared" si="14"/>
        <v>6</v>
      </c>
      <c r="C9" s="2">
        <v>1</v>
      </c>
      <c r="D9" s="2">
        <v>1</v>
      </c>
      <c r="E9" s="2">
        <v>1</v>
      </c>
      <c r="F9" s="2">
        <v>1</v>
      </c>
      <c r="G9" s="2">
        <v>1</v>
      </c>
      <c r="H9" s="2">
        <v>1</v>
      </c>
      <c r="I9" s="2">
        <v>1</v>
      </c>
      <c r="J9" s="2">
        <v>1</v>
      </c>
      <c r="K9" s="2">
        <v>1</v>
      </c>
      <c r="L9" s="2">
        <v>1</v>
      </c>
      <c r="M9" s="2">
        <v>1</v>
      </c>
      <c r="N9" s="2">
        <v>1</v>
      </c>
      <c r="O9" s="2">
        <v>1</v>
      </c>
      <c r="P9" s="2">
        <v>1</v>
      </c>
      <c r="Q9" s="2">
        <v>1</v>
      </c>
      <c r="R9" s="2">
        <v>1</v>
      </c>
      <c r="S9" s="2">
        <v>1</v>
      </c>
      <c r="T9" s="2">
        <v>1</v>
      </c>
      <c r="U9" s="2">
        <v>1</v>
      </c>
      <c r="V9" s="2">
        <v>1</v>
      </c>
      <c r="W9" s="2">
        <v>1</v>
      </c>
      <c r="X9" s="2">
        <v>1</v>
      </c>
      <c r="Y9" s="2">
        <v>1</v>
      </c>
      <c r="Z9" s="2">
        <v>1</v>
      </c>
      <c r="AA9" s="2">
        <v>1</v>
      </c>
      <c r="AB9" s="2">
        <v>1</v>
      </c>
      <c r="AC9" s="2">
        <v>1</v>
      </c>
      <c r="AD9" s="2">
        <v>1</v>
      </c>
      <c r="AE9" s="2">
        <v>1</v>
      </c>
      <c r="AF9" s="2">
        <v>1</v>
      </c>
      <c r="AG9" s="2">
        <v>1</v>
      </c>
      <c r="AH9" s="2">
        <v>1</v>
      </c>
      <c r="AI9" s="2">
        <v>1</v>
      </c>
      <c r="AJ9" s="2">
        <v>1</v>
      </c>
      <c r="AK9" s="2">
        <v>1</v>
      </c>
      <c r="AL9" s="2">
        <v>1</v>
      </c>
      <c r="AM9" s="2">
        <v>1</v>
      </c>
      <c r="AN9" s="2">
        <v>1</v>
      </c>
      <c r="AO9" s="2">
        <v>1</v>
      </c>
      <c r="AP9" s="2">
        <v>1</v>
      </c>
      <c r="AQ9" s="2">
        <v>1</v>
      </c>
      <c r="AR9" s="2">
        <v>1</v>
      </c>
      <c r="AS9" s="2">
        <v>1</v>
      </c>
      <c r="AT9" s="2">
        <v>1</v>
      </c>
      <c r="AU9" s="2">
        <v>1</v>
      </c>
      <c r="AV9" s="2">
        <v>1</v>
      </c>
      <c r="AW9" s="2">
        <v>1</v>
      </c>
      <c r="AX9" s="2">
        <v>1</v>
      </c>
      <c r="AY9" s="2">
        <v>1</v>
      </c>
      <c r="AZ9" s="2">
        <v>1</v>
      </c>
      <c r="BA9" s="2">
        <v>1</v>
      </c>
      <c r="BB9" s="2">
        <v>1</v>
      </c>
    </row>
    <row r="10" spans="2:54" ht="14.25" x14ac:dyDescent="0.2">
      <c r="B10" s="29">
        <f t="shared" si="14"/>
        <v>7</v>
      </c>
      <c r="C10" s="2">
        <v>1</v>
      </c>
      <c r="D10" s="2">
        <v>1</v>
      </c>
      <c r="E10" s="2">
        <v>1</v>
      </c>
      <c r="F10" s="2">
        <v>1</v>
      </c>
      <c r="G10" s="2">
        <v>1</v>
      </c>
      <c r="H10" s="2">
        <v>1</v>
      </c>
      <c r="I10" s="2">
        <v>1</v>
      </c>
      <c r="J10" s="2">
        <v>1</v>
      </c>
      <c r="K10" s="2">
        <v>1</v>
      </c>
      <c r="L10" s="2">
        <v>1</v>
      </c>
      <c r="M10" s="2">
        <v>1</v>
      </c>
      <c r="N10" s="2">
        <v>1</v>
      </c>
      <c r="O10" s="2">
        <v>1</v>
      </c>
      <c r="P10" s="2">
        <v>1</v>
      </c>
      <c r="Q10" s="2">
        <v>1</v>
      </c>
      <c r="R10" s="2">
        <v>1</v>
      </c>
      <c r="S10" s="2">
        <v>1</v>
      </c>
      <c r="T10" s="2">
        <v>1</v>
      </c>
      <c r="U10" s="2">
        <v>1</v>
      </c>
      <c r="V10" s="2">
        <v>1</v>
      </c>
      <c r="W10" s="2">
        <v>1</v>
      </c>
      <c r="X10" s="2">
        <v>1</v>
      </c>
      <c r="Y10" s="2">
        <v>1</v>
      </c>
      <c r="Z10" s="2">
        <v>1</v>
      </c>
      <c r="AA10" s="2">
        <v>1</v>
      </c>
      <c r="AB10" s="2">
        <v>1</v>
      </c>
      <c r="AC10" s="2">
        <v>1</v>
      </c>
      <c r="AD10" s="2">
        <v>1</v>
      </c>
      <c r="AE10" s="2">
        <v>1</v>
      </c>
      <c r="AF10" s="2">
        <v>1</v>
      </c>
      <c r="AG10" s="2">
        <v>1</v>
      </c>
      <c r="AH10" s="2">
        <v>1</v>
      </c>
      <c r="AI10" s="2">
        <v>1</v>
      </c>
      <c r="AJ10" s="2">
        <v>1</v>
      </c>
      <c r="AK10" s="2">
        <v>1</v>
      </c>
      <c r="AL10" s="2">
        <v>1</v>
      </c>
      <c r="AM10" s="2">
        <v>1</v>
      </c>
      <c r="AN10" s="2">
        <v>1</v>
      </c>
      <c r="AO10" s="2">
        <v>1</v>
      </c>
      <c r="AP10" s="2">
        <v>1</v>
      </c>
      <c r="AQ10" s="2">
        <v>1</v>
      </c>
      <c r="AR10" s="2">
        <v>1</v>
      </c>
      <c r="AS10" s="2">
        <v>1</v>
      </c>
      <c r="AT10" s="2">
        <v>1</v>
      </c>
      <c r="AU10" s="2">
        <v>1</v>
      </c>
      <c r="AV10" s="2">
        <v>1</v>
      </c>
      <c r="AW10" s="2">
        <v>1</v>
      </c>
      <c r="AX10" s="2">
        <v>1</v>
      </c>
      <c r="AY10" s="2">
        <v>1</v>
      </c>
      <c r="AZ10" s="2">
        <v>1</v>
      </c>
      <c r="BA10" s="2">
        <v>1</v>
      </c>
      <c r="BB10" s="2">
        <v>1</v>
      </c>
    </row>
    <row r="11" spans="2:54" ht="14.25" x14ac:dyDescent="0.2">
      <c r="B11" s="29">
        <f t="shared" si="14"/>
        <v>8</v>
      </c>
      <c r="C11" s="2">
        <v>1</v>
      </c>
      <c r="D11" s="2">
        <v>1</v>
      </c>
      <c r="E11" s="2">
        <v>1</v>
      </c>
      <c r="F11" s="2">
        <v>1</v>
      </c>
      <c r="G11" s="2">
        <v>1</v>
      </c>
      <c r="H11" s="2">
        <v>1</v>
      </c>
      <c r="I11" s="2">
        <v>1</v>
      </c>
      <c r="J11" s="2">
        <v>1</v>
      </c>
      <c r="K11" s="2">
        <v>1</v>
      </c>
      <c r="L11" s="2">
        <v>1</v>
      </c>
      <c r="M11" s="2">
        <v>1</v>
      </c>
      <c r="N11" s="2">
        <v>1</v>
      </c>
      <c r="O11" s="2">
        <v>1</v>
      </c>
      <c r="P11" s="2">
        <v>1</v>
      </c>
      <c r="Q11" s="2">
        <v>1</v>
      </c>
      <c r="R11" s="2">
        <v>1</v>
      </c>
      <c r="S11" s="2">
        <v>1</v>
      </c>
      <c r="T11" s="2">
        <v>1</v>
      </c>
      <c r="U11" s="2">
        <v>1</v>
      </c>
      <c r="V11" s="2">
        <v>1</v>
      </c>
      <c r="W11" s="2">
        <v>1</v>
      </c>
      <c r="X11" s="2">
        <v>1</v>
      </c>
      <c r="Y11" s="2">
        <v>1</v>
      </c>
      <c r="Z11" s="2">
        <v>1</v>
      </c>
      <c r="AA11" s="2">
        <v>1</v>
      </c>
      <c r="AB11" s="2">
        <v>1</v>
      </c>
      <c r="AC11" s="2">
        <v>1</v>
      </c>
      <c r="AD11" s="2">
        <v>1</v>
      </c>
      <c r="AE11" s="2">
        <v>1</v>
      </c>
      <c r="AF11" s="2">
        <v>1</v>
      </c>
      <c r="AG11" s="2">
        <v>1</v>
      </c>
      <c r="AH11" s="2">
        <v>1</v>
      </c>
      <c r="AI11" s="2">
        <v>1</v>
      </c>
      <c r="AJ11" s="2">
        <v>1</v>
      </c>
      <c r="AK11" s="2">
        <v>1</v>
      </c>
      <c r="AL11" s="2">
        <v>1</v>
      </c>
      <c r="AM11" s="2">
        <v>1</v>
      </c>
      <c r="AN11" s="2">
        <v>1</v>
      </c>
      <c r="AO11" s="2">
        <v>1</v>
      </c>
      <c r="AP11" s="2">
        <v>1</v>
      </c>
      <c r="AQ11" s="2">
        <v>1</v>
      </c>
      <c r="AR11" s="2">
        <v>1</v>
      </c>
      <c r="AS11" s="2">
        <v>1</v>
      </c>
      <c r="AT11" s="2">
        <v>1</v>
      </c>
      <c r="AU11" s="2">
        <v>1</v>
      </c>
      <c r="AV11" s="2">
        <v>1</v>
      </c>
      <c r="AW11" s="2">
        <v>1</v>
      </c>
      <c r="AX11" s="2">
        <v>1</v>
      </c>
      <c r="AY11" s="2">
        <v>1</v>
      </c>
      <c r="AZ11" s="2">
        <v>1</v>
      </c>
      <c r="BA11" s="2">
        <v>1</v>
      </c>
      <c r="BB11" s="2">
        <v>1</v>
      </c>
    </row>
    <row r="12" spans="2:54" ht="14.25" x14ac:dyDescent="0.2">
      <c r="B12" s="29">
        <f t="shared" si="14"/>
        <v>9</v>
      </c>
      <c r="C12" s="2">
        <v>1</v>
      </c>
      <c r="D12" s="2">
        <v>1</v>
      </c>
      <c r="E12" s="2">
        <v>1</v>
      </c>
      <c r="F12" s="2">
        <v>1</v>
      </c>
      <c r="G12" s="2">
        <v>1</v>
      </c>
      <c r="H12" s="2">
        <v>1</v>
      </c>
      <c r="I12" s="2">
        <v>1</v>
      </c>
      <c r="J12" s="2">
        <v>1</v>
      </c>
      <c r="K12" s="2">
        <v>1</v>
      </c>
      <c r="L12" s="2">
        <v>1</v>
      </c>
      <c r="M12" s="2">
        <v>1</v>
      </c>
      <c r="N12" s="2">
        <v>1</v>
      </c>
      <c r="O12" s="2">
        <v>1</v>
      </c>
      <c r="P12" s="2">
        <v>1</v>
      </c>
      <c r="Q12" s="2">
        <v>1</v>
      </c>
      <c r="R12" s="2">
        <v>1</v>
      </c>
      <c r="S12" s="2">
        <v>1</v>
      </c>
      <c r="T12" s="2">
        <v>1</v>
      </c>
      <c r="U12" s="2">
        <v>1</v>
      </c>
      <c r="V12" s="2">
        <v>1</v>
      </c>
      <c r="W12" s="2">
        <v>1</v>
      </c>
      <c r="X12" s="2">
        <v>1</v>
      </c>
      <c r="Y12" s="2">
        <v>1</v>
      </c>
      <c r="Z12" s="2">
        <v>1</v>
      </c>
      <c r="AA12" s="2">
        <v>1</v>
      </c>
      <c r="AB12" s="2">
        <v>1</v>
      </c>
      <c r="AC12" s="2">
        <v>1</v>
      </c>
      <c r="AD12" s="2">
        <v>1</v>
      </c>
      <c r="AE12" s="2">
        <v>1</v>
      </c>
      <c r="AF12" s="2">
        <v>1</v>
      </c>
      <c r="AG12" s="2">
        <v>1</v>
      </c>
      <c r="AH12" s="2">
        <v>1</v>
      </c>
      <c r="AI12" s="2">
        <v>1</v>
      </c>
      <c r="AJ12" s="2">
        <v>1</v>
      </c>
      <c r="AK12" s="2">
        <v>1</v>
      </c>
      <c r="AL12" s="2">
        <v>1</v>
      </c>
      <c r="AM12" s="2">
        <v>1</v>
      </c>
      <c r="AN12" s="2">
        <v>1</v>
      </c>
      <c r="AO12" s="2">
        <v>1</v>
      </c>
      <c r="AP12" s="2">
        <v>1</v>
      </c>
      <c r="AQ12" s="2">
        <v>1</v>
      </c>
      <c r="AR12" s="2">
        <v>1</v>
      </c>
      <c r="AS12" s="2">
        <v>1</v>
      </c>
      <c r="AT12" s="2">
        <v>1</v>
      </c>
      <c r="AU12" s="2">
        <v>1</v>
      </c>
      <c r="AV12" s="2">
        <v>1</v>
      </c>
      <c r="AW12" s="2">
        <v>1</v>
      </c>
      <c r="AX12" s="2">
        <v>1</v>
      </c>
      <c r="AY12" s="2">
        <v>1</v>
      </c>
      <c r="AZ12" s="2">
        <v>1</v>
      </c>
      <c r="BA12" s="2">
        <v>1</v>
      </c>
      <c r="BB12" s="2">
        <v>1</v>
      </c>
    </row>
    <row r="13" spans="2:54" ht="14.25" x14ac:dyDescent="0.2">
      <c r="B13" s="29">
        <f t="shared" si="14"/>
        <v>10</v>
      </c>
      <c r="C13" s="2">
        <v>1</v>
      </c>
      <c r="D13" s="2">
        <v>1</v>
      </c>
      <c r="E13" s="2">
        <v>1</v>
      </c>
      <c r="F13" s="2">
        <v>1</v>
      </c>
      <c r="G13" s="2">
        <v>1</v>
      </c>
      <c r="H13" s="2">
        <v>1</v>
      </c>
      <c r="I13" s="2">
        <v>1</v>
      </c>
      <c r="J13" s="2">
        <v>1</v>
      </c>
      <c r="K13" s="2">
        <v>1</v>
      </c>
      <c r="L13" s="2">
        <v>1</v>
      </c>
      <c r="M13" s="2">
        <v>1</v>
      </c>
      <c r="N13" s="2">
        <v>1</v>
      </c>
      <c r="O13" s="2">
        <v>1</v>
      </c>
      <c r="P13" s="2">
        <v>1</v>
      </c>
      <c r="Q13" s="2">
        <v>1</v>
      </c>
      <c r="R13" s="2">
        <v>1</v>
      </c>
      <c r="S13" s="2">
        <v>1</v>
      </c>
      <c r="T13" s="2">
        <v>1</v>
      </c>
      <c r="U13" s="2">
        <v>1</v>
      </c>
      <c r="V13" s="2">
        <v>1</v>
      </c>
      <c r="W13" s="2">
        <v>1</v>
      </c>
      <c r="X13" s="2">
        <v>1</v>
      </c>
      <c r="Y13" s="2">
        <v>1</v>
      </c>
      <c r="Z13" s="2">
        <v>1</v>
      </c>
      <c r="AA13" s="2">
        <v>1</v>
      </c>
      <c r="AB13" s="2">
        <v>1</v>
      </c>
      <c r="AC13" s="2">
        <v>1</v>
      </c>
      <c r="AD13" s="2">
        <v>1</v>
      </c>
      <c r="AE13" s="2">
        <v>1</v>
      </c>
      <c r="AF13" s="2">
        <v>1</v>
      </c>
      <c r="AG13" s="2">
        <v>1</v>
      </c>
      <c r="AH13" s="2">
        <v>1</v>
      </c>
      <c r="AI13" s="2">
        <v>1</v>
      </c>
      <c r="AJ13" s="2">
        <v>1</v>
      </c>
      <c r="AK13" s="2">
        <v>1</v>
      </c>
      <c r="AL13" s="2">
        <v>1</v>
      </c>
      <c r="AM13" s="2">
        <v>1</v>
      </c>
      <c r="AN13" s="2">
        <v>1</v>
      </c>
      <c r="AO13" s="2">
        <v>1</v>
      </c>
      <c r="AP13" s="2">
        <v>1</v>
      </c>
      <c r="AQ13" s="2">
        <v>1</v>
      </c>
      <c r="AR13" s="2">
        <v>1</v>
      </c>
      <c r="AS13" s="2">
        <v>1</v>
      </c>
      <c r="AT13" s="2">
        <v>1</v>
      </c>
      <c r="AU13" s="2">
        <v>1</v>
      </c>
      <c r="AV13" s="2">
        <v>1</v>
      </c>
      <c r="AW13" s="2">
        <v>1</v>
      </c>
      <c r="AX13" s="2">
        <v>1</v>
      </c>
      <c r="AY13" s="2">
        <v>1</v>
      </c>
      <c r="AZ13" s="2">
        <v>1</v>
      </c>
      <c r="BA13" s="2">
        <v>1</v>
      </c>
      <c r="BB13" s="2">
        <v>1</v>
      </c>
    </row>
    <row r="14" spans="2:54" ht="14.25" x14ac:dyDescent="0.2">
      <c r="B14" s="29">
        <f t="shared" si="14"/>
        <v>11</v>
      </c>
      <c r="C14" s="2">
        <v>1</v>
      </c>
      <c r="D14" s="2">
        <v>1</v>
      </c>
      <c r="E14" s="2">
        <v>1</v>
      </c>
      <c r="F14" s="2">
        <v>1</v>
      </c>
      <c r="G14" s="2">
        <v>1</v>
      </c>
      <c r="H14" s="2">
        <v>1</v>
      </c>
      <c r="I14" s="2">
        <v>1</v>
      </c>
      <c r="J14" s="2">
        <v>1</v>
      </c>
      <c r="K14" s="2">
        <v>1</v>
      </c>
      <c r="L14" s="2">
        <v>1</v>
      </c>
      <c r="M14" s="2">
        <v>1</v>
      </c>
      <c r="N14" s="2">
        <v>1</v>
      </c>
      <c r="O14" s="2">
        <v>1</v>
      </c>
      <c r="P14" s="2">
        <v>1</v>
      </c>
      <c r="Q14" s="2">
        <v>1</v>
      </c>
      <c r="R14" s="2">
        <v>1</v>
      </c>
      <c r="S14" s="2">
        <v>1</v>
      </c>
      <c r="T14" s="2">
        <v>1</v>
      </c>
      <c r="U14" s="2">
        <v>1</v>
      </c>
      <c r="V14" s="2">
        <v>1</v>
      </c>
      <c r="W14" s="2">
        <v>1</v>
      </c>
      <c r="X14" s="2">
        <v>1</v>
      </c>
      <c r="Y14" s="2">
        <v>1</v>
      </c>
      <c r="Z14" s="2">
        <v>1</v>
      </c>
      <c r="AA14" s="2">
        <v>1</v>
      </c>
      <c r="AB14" s="2">
        <v>1</v>
      </c>
      <c r="AC14" s="2">
        <v>1</v>
      </c>
      <c r="AD14" s="2">
        <v>1</v>
      </c>
      <c r="AE14" s="2">
        <v>1</v>
      </c>
      <c r="AF14" s="2">
        <v>1</v>
      </c>
      <c r="AG14" s="2">
        <v>1</v>
      </c>
      <c r="AH14" s="2">
        <v>1</v>
      </c>
      <c r="AI14" s="2">
        <v>1</v>
      </c>
      <c r="AJ14" s="2">
        <v>1</v>
      </c>
      <c r="AK14" s="2">
        <v>1</v>
      </c>
      <c r="AL14" s="2">
        <v>1</v>
      </c>
      <c r="AM14" s="2">
        <v>1</v>
      </c>
      <c r="AN14" s="2">
        <v>1</v>
      </c>
      <c r="AO14" s="2">
        <v>1</v>
      </c>
      <c r="AP14" s="2">
        <v>1</v>
      </c>
      <c r="AQ14" s="2">
        <v>1</v>
      </c>
      <c r="AR14" s="2">
        <v>1</v>
      </c>
      <c r="AS14" s="2">
        <v>1</v>
      </c>
      <c r="AT14" s="2">
        <v>1</v>
      </c>
      <c r="AU14" s="2">
        <v>1</v>
      </c>
      <c r="AV14" s="2">
        <v>1</v>
      </c>
      <c r="AW14" s="2">
        <v>1</v>
      </c>
      <c r="AX14" s="2">
        <v>1</v>
      </c>
      <c r="AY14" s="2">
        <v>1</v>
      </c>
      <c r="AZ14" s="2">
        <v>1</v>
      </c>
      <c r="BA14" s="2">
        <v>1</v>
      </c>
      <c r="BB14" s="2">
        <v>1</v>
      </c>
    </row>
    <row r="15" spans="2:54" ht="14.25" x14ac:dyDescent="0.2">
      <c r="B15" s="29">
        <f t="shared" si="14"/>
        <v>12</v>
      </c>
      <c r="C15" s="2">
        <v>1</v>
      </c>
      <c r="D15" s="2">
        <v>1</v>
      </c>
      <c r="E15" s="2">
        <v>1</v>
      </c>
      <c r="F15" s="2">
        <v>1</v>
      </c>
      <c r="G15" s="2">
        <v>1</v>
      </c>
      <c r="H15" s="2">
        <v>1</v>
      </c>
      <c r="I15" s="2">
        <v>1</v>
      </c>
      <c r="J15" s="2">
        <v>1</v>
      </c>
      <c r="K15" s="2">
        <v>1</v>
      </c>
      <c r="L15" s="2">
        <v>1</v>
      </c>
      <c r="M15" s="2">
        <v>1</v>
      </c>
      <c r="N15" s="2">
        <v>1</v>
      </c>
      <c r="O15" s="2">
        <v>1</v>
      </c>
      <c r="P15" s="2">
        <v>1</v>
      </c>
      <c r="Q15" s="2">
        <v>1</v>
      </c>
      <c r="R15" s="2">
        <v>1</v>
      </c>
      <c r="S15" s="2">
        <v>1</v>
      </c>
      <c r="T15" s="2">
        <v>1</v>
      </c>
      <c r="U15" s="2">
        <v>1</v>
      </c>
      <c r="V15" s="2">
        <v>1</v>
      </c>
      <c r="W15" s="2">
        <v>1</v>
      </c>
      <c r="X15" s="2">
        <v>1</v>
      </c>
      <c r="Y15" s="2">
        <v>1</v>
      </c>
      <c r="Z15" s="2">
        <v>1</v>
      </c>
      <c r="AA15" s="2">
        <v>1</v>
      </c>
      <c r="AB15" s="2">
        <v>1</v>
      </c>
      <c r="AC15" s="2">
        <v>1</v>
      </c>
      <c r="AD15" s="2">
        <v>1</v>
      </c>
      <c r="AE15" s="2">
        <v>1</v>
      </c>
      <c r="AF15" s="2">
        <v>1</v>
      </c>
      <c r="AG15" s="2">
        <v>1</v>
      </c>
      <c r="AH15" s="2">
        <v>1</v>
      </c>
      <c r="AI15" s="2">
        <v>1</v>
      </c>
      <c r="AJ15" s="2">
        <v>1</v>
      </c>
      <c r="AK15" s="2">
        <v>1</v>
      </c>
      <c r="AL15" s="2">
        <v>1</v>
      </c>
      <c r="AM15" s="2">
        <v>1</v>
      </c>
      <c r="AN15" s="2">
        <v>1</v>
      </c>
      <c r="AO15" s="2">
        <v>1</v>
      </c>
      <c r="AP15" s="2">
        <v>1</v>
      </c>
      <c r="AQ15" s="2">
        <v>1</v>
      </c>
      <c r="AR15" s="2">
        <v>1</v>
      </c>
      <c r="AS15" s="2">
        <v>1</v>
      </c>
      <c r="AT15" s="2">
        <v>1</v>
      </c>
      <c r="AU15" s="2">
        <v>1</v>
      </c>
      <c r="AV15" s="2">
        <v>1</v>
      </c>
      <c r="AW15" s="2">
        <v>1</v>
      </c>
      <c r="AX15" s="2">
        <v>1</v>
      </c>
      <c r="AY15" s="2">
        <v>1</v>
      </c>
      <c r="AZ15" s="2">
        <v>1</v>
      </c>
      <c r="BA15" s="2">
        <v>1</v>
      </c>
      <c r="BB15" s="2">
        <v>1</v>
      </c>
    </row>
    <row r="16" spans="2:54" ht="14.25" x14ac:dyDescent="0.2">
      <c r="B16" s="29">
        <f t="shared" si="14"/>
        <v>13</v>
      </c>
      <c r="C16" s="2">
        <v>1</v>
      </c>
      <c r="D16" s="2">
        <v>1</v>
      </c>
      <c r="E16" s="2">
        <v>1</v>
      </c>
      <c r="F16" s="2">
        <v>1</v>
      </c>
      <c r="G16" s="2">
        <v>1</v>
      </c>
      <c r="H16" s="2">
        <v>1</v>
      </c>
      <c r="I16" s="2">
        <v>1</v>
      </c>
      <c r="J16" s="2">
        <v>1</v>
      </c>
      <c r="K16" s="2">
        <v>1</v>
      </c>
      <c r="L16" s="2">
        <v>1</v>
      </c>
      <c r="M16" s="2">
        <v>1</v>
      </c>
      <c r="N16" s="2">
        <v>1</v>
      </c>
      <c r="O16" s="2">
        <v>1</v>
      </c>
      <c r="P16" s="2">
        <v>1</v>
      </c>
      <c r="Q16" s="2">
        <v>1</v>
      </c>
      <c r="R16" s="2">
        <v>1</v>
      </c>
      <c r="S16" s="2">
        <v>1</v>
      </c>
      <c r="T16" s="2">
        <v>1</v>
      </c>
      <c r="U16" s="2">
        <v>1</v>
      </c>
      <c r="V16" s="2">
        <v>1</v>
      </c>
      <c r="W16" s="2">
        <v>1</v>
      </c>
      <c r="X16" s="2">
        <v>1</v>
      </c>
      <c r="Y16" s="2">
        <v>1</v>
      </c>
      <c r="Z16" s="2">
        <v>1</v>
      </c>
      <c r="AA16" s="2">
        <v>1</v>
      </c>
      <c r="AB16" s="2">
        <v>1</v>
      </c>
      <c r="AC16" s="2">
        <v>1</v>
      </c>
      <c r="AD16" s="2">
        <v>1</v>
      </c>
      <c r="AE16" s="2">
        <v>1</v>
      </c>
      <c r="AF16" s="2">
        <v>1</v>
      </c>
      <c r="AG16" s="2">
        <v>1</v>
      </c>
      <c r="AH16" s="2">
        <v>1</v>
      </c>
      <c r="AI16" s="2">
        <v>1</v>
      </c>
      <c r="AJ16" s="2">
        <v>1</v>
      </c>
      <c r="AK16" s="2">
        <v>1</v>
      </c>
      <c r="AL16" s="2">
        <v>1</v>
      </c>
      <c r="AM16" s="2">
        <v>1</v>
      </c>
      <c r="AN16" s="2">
        <v>1</v>
      </c>
      <c r="AO16" s="2">
        <v>1</v>
      </c>
      <c r="AP16" s="2">
        <v>1</v>
      </c>
      <c r="AQ16" s="2">
        <v>1</v>
      </c>
      <c r="AR16" s="2">
        <v>1</v>
      </c>
      <c r="AS16" s="2">
        <v>1</v>
      </c>
      <c r="AT16" s="2">
        <v>1</v>
      </c>
      <c r="AU16" s="2">
        <v>1</v>
      </c>
      <c r="AV16" s="2">
        <v>1</v>
      </c>
      <c r="AW16" s="2">
        <v>1</v>
      </c>
      <c r="AX16" s="2">
        <v>1</v>
      </c>
      <c r="AY16" s="2">
        <v>1</v>
      </c>
      <c r="AZ16" s="2">
        <v>1</v>
      </c>
      <c r="BA16" s="2">
        <v>1</v>
      </c>
      <c r="BB16" s="2">
        <v>1</v>
      </c>
    </row>
    <row r="17" spans="2:54" ht="14.25" x14ac:dyDescent="0.2">
      <c r="B17" s="29">
        <f t="shared" si="14"/>
        <v>14</v>
      </c>
      <c r="C17" s="2">
        <v>1</v>
      </c>
      <c r="D17" s="2">
        <v>1</v>
      </c>
      <c r="E17" s="2">
        <v>1</v>
      </c>
      <c r="F17" s="2">
        <v>1</v>
      </c>
      <c r="G17" s="2">
        <v>1</v>
      </c>
      <c r="H17" s="2">
        <v>1</v>
      </c>
      <c r="I17" s="2">
        <v>1</v>
      </c>
      <c r="J17" s="2">
        <v>1</v>
      </c>
      <c r="K17" s="2">
        <v>1</v>
      </c>
      <c r="L17" s="2">
        <v>1</v>
      </c>
      <c r="M17" s="2">
        <v>1</v>
      </c>
      <c r="N17" s="2">
        <v>1</v>
      </c>
      <c r="O17" s="2">
        <v>1</v>
      </c>
      <c r="P17" s="2">
        <v>1</v>
      </c>
      <c r="Q17" s="2">
        <v>1</v>
      </c>
      <c r="R17" s="2">
        <v>1</v>
      </c>
      <c r="S17" s="2">
        <v>1</v>
      </c>
      <c r="T17" s="2">
        <v>1</v>
      </c>
      <c r="U17" s="2">
        <v>1</v>
      </c>
      <c r="V17" s="2">
        <v>1</v>
      </c>
      <c r="W17" s="2">
        <v>1</v>
      </c>
      <c r="X17" s="2">
        <v>1</v>
      </c>
      <c r="Y17" s="2">
        <v>1</v>
      </c>
      <c r="Z17" s="2">
        <v>1</v>
      </c>
      <c r="AA17" s="2">
        <v>1</v>
      </c>
      <c r="AB17" s="2">
        <v>1</v>
      </c>
      <c r="AC17" s="2">
        <v>1</v>
      </c>
      <c r="AD17" s="2">
        <v>1</v>
      </c>
      <c r="AE17" s="2">
        <v>1</v>
      </c>
      <c r="AF17" s="2">
        <v>1</v>
      </c>
      <c r="AG17" s="2">
        <v>1</v>
      </c>
      <c r="AH17" s="2">
        <v>1</v>
      </c>
      <c r="AI17" s="2">
        <v>1</v>
      </c>
      <c r="AJ17" s="2">
        <v>1</v>
      </c>
      <c r="AK17" s="2">
        <v>1</v>
      </c>
      <c r="AL17" s="2">
        <v>1</v>
      </c>
      <c r="AM17" s="2">
        <v>1</v>
      </c>
      <c r="AN17" s="2">
        <v>1</v>
      </c>
      <c r="AO17" s="2">
        <v>1</v>
      </c>
      <c r="AP17" s="2">
        <v>1</v>
      </c>
      <c r="AQ17" s="2">
        <v>1</v>
      </c>
      <c r="AR17" s="2">
        <v>1</v>
      </c>
      <c r="AS17" s="2">
        <v>1</v>
      </c>
      <c r="AT17" s="2">
        <v>1</v>
      </c>
      <c r="AU17" s="2">
        <v>1</v>
      </c>
      <c r="AV17" s="2">
        <v>1</v>
      </c>
      <c r="AW17" s="2">
        <v>1</v>
      </c>
      <c r="AX17" s="2">
        <v>1</v>
      </c>
      <c r="AY17" s="2">
        <v>1</v>
      </c>
      <c r="AZ17" s="2">
        <v>1</v>
      </c>
      <c r="BA17" s="2">
        <v>1</v>
      </c>
      <c r="BB17" s="2">
        <v>1</v>
      </c>
    </row>
    <row r="18" spans="2:54" ht="14.25" x14ac:dyDescent="0.2">
      <c r="B18" s="29">
        <f t="shared" si="14"/>
        <v>15</v>
      </c>
      <c r="C18" s="2">
        <v>1</v>
      </c>
      <c r="D18" s="2">
        <v>1</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2">
        <v>1</v>
      </c>
      <c r="W18" s="2">
        <v>1</v>
      </c>
      <c r="X18" s="2">
        <v>1</v>
      </c>
      <c r="Y18" s="2">
        <v>1</v>
      </c>
      <c r="Z18" s="2">
        <v>1</v>
      </c>
      <c r="AA18" s="2">
        <v>1</v>
      </c>
      <c r="AB18" s="2">
        <v>1</v>
      </c>
      <c r="AC18" s="2">
        <v>1</v>
      </c>
      <c r="AD18" s="2">
        <v>1</v>
      </c>
      <c r="AE18" s="2">
        <v>1</v>
      </c>
      <c r="AF18" s="2">
        <v>1</v>
      </c>
      <c r="AG18" s="2">
        <v>1</v>
      </c>
      <c r="AH18" s="2">
        <v>1</v>
      </c>
      <c r="AI18" s="2">
        <v>1</v>
      </c>
      <c r="AJ18" s="2">
        <v>1</v>
      </c>
      <c r="AK18" s="2">
        <v>1</v>
      </c>
      <c r="AL18" s="2">
        <v>1</v>
      </c>
      <c r="AM18" s="2">
        <v>1</v>
      </c>
      <c r="AN18" s="2">
        <v>1</v>
      </c>
      <c r="AO18" s="2">
        <v>1</v>
      </c>
      <c r="AP18" s="2">
        <v>1</v>
      </c>
      <c r="AQ18" s="2">
        <v>1</v>
      </c>
      <c r="AR18" s="2">
        <v>1</v>
      </c>
      <c r="AS18" s="2">
        <v>1</v>
      </c>
      <c r="AT18" s="2">
        <v>1</v>
      </c>
      <c r="AU18" s="2">
        <v>1</v>
      </c>
      <c r="AV18" s="2">
        <v>1</v>
      </c>
      <c r="AW18" s="2">
        <v>1</v>
      </c>
      <c r="AX18" s="2">
        <v>1</v>
      </c>
      <c r="AY18" s="2">
        <v>1</v>
      </c>
      <c r="AZ18" s="2">
        <v>1</v>
      </c>
      <c r="BA18" s="2">
        <v>1</v>
      </c>
      <c r="BB18" s="2">
        <v>1</v>
      </c>
    </row>
    <row r="19" spans="2:54" ht="14.25" x14ac:dyDescent="0.2">
      <c r="B19" s="29">
        <f t="shared" si="14"/>
        <v>16</v>
      </c>
      <c r="C19" s="2">
        <v>1</v>
      </c>
      <c r="D19" s="2">
        <v>1</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c r="X19" s="2">
        <v>1</v>
      </c>
      <c r="Y19" s="2">
        <v>1</v>
      </c>
      <c r="Z19" s="2">
        <v>1</v>
      </c>
      <c r="AA19" s="2">
        <v>1</v>
      </c>
      <c r="AB19" s="2">
        <v>1</v>
      </c>
      <c r="AC19" s="2">
        <v>1</v>
      </c>
      <c r="AD19" s="2">
        <v>1</v>
      </c>
      <c r="AE19" s="2">
        <v>1</v>
      </c>
      <c r="AF19" s="2">
        <v>1</v>
      </c>
      <c r="AG19" s="2">
        <v>1</v>
      </c>
      <c r="AH19" s="2">
        <v>1</v>
      </c>
      <c r="AI19" s="2">
        <v>1</v>
      </c>
      <c r="AJ19" s="2">
        <v>1</v>
      </c>
      <c r="AK19" s="2">
        <v>1</v>
      </c>
      <c r="AL19" s="2">
        <v>1</v>
      </c>
      <c r="AM19" s="2">
        <v>1</v>
      </c>
      <c r="AN19" s="2">
        <v>1</v>
      </c>
      <c r="AO19" s="2">
        <v>1</v>
      </c>
      <c r="AP19" s="2">
        <v>1</v>
      </c>
      <c r="AQ19" s="2">
        <v>1</v>
      </c>
      <c r="AR19" s="2">
        <v>1</v>
      </c>
      <c r="AS19" s="2">
        <v>1</v>
      </c>
      <c r="AT19" s="2">
        <v>1</v>
      </c>
      <c r="AU19" s="2">
        <v>1</v>
      </c>
      <c r="AV19" s="2">
        <v>1</v>
      </c>
      <c r="AW19" s="2">
        <v>1</v>
      </c>
      <c r="AX19" s="2">
        <v>1</v>
      </c>
      <c r="AY19" s="2">
        <v>1</v>
      </c>
      <c r="AZ19" s="2">
        <v>1</v>
      </c>
      <c r="BA19" s="2">
        <v>1</v>
      </c>
      <c r="BB19" s="2">
        <v>1</v>
      </c>
    </row>
    <row r="20" spans="2:54" ht="14.25" x14ac:dyDescent="0.2">
      <c r="B20" s="29">
        <f t="shared" si="14"/>
        <v>17</v>
      </c>
      <c r="C20" s="2">
        <v>1</v>
      </c>
      <c r="D20" s="2">
        <v>1</v>
      </c>
      <c r="E20" s="2">
        <v>1</v>
      </c>
      <c r="F20" s="2">
        <v>1</v>
      </c>
      <c r="G20" s="2">
        <v>1</v>
      </c>
      <c r="H20" s="2">
        <v>1</v>
      </c>
      <c r="I20" s="2">
        <v>1</v>
      </c>
      <c r="J20" s="2">
        <v>1</v>
      </c>
      <c r="K20" s="2">
        <v>1</v>
      </c>
      <c r="L20" s="2">
        <v>1</v>
      </c>
      <c r="M20" s="2">
        <v>1</v>
      </c>
      <c r="N20" s="2">
        <v>1</v>
      </c>
      <c r="O20" s="2">
        <v>1</v>
      </c>
      <c r="P20" s="2">
        <v>1</v>
      </c>
      <c r="Q20" s="2">
        <v>1</v>
      </c>
      <c r="R20" s="2">
        <v>1</v>
      </c>
      <c r="S20" s="2">
        <v>1</v>
      </c>
      <c r="T20" s="2">
        <v>1</v>
      </c>
      <c r="U20" s="2">
        <v>1</v>
      </c>
      <c r="V20" s="2">
        <v>1</v>
      </c>
      <c r="W20" s="2">
        <v>1</v>
      </c>
      <c r="X20" s="2">
        <v>1</v>
      </c>
      <c r="Y20" s="2">
        <v>1</v>
      </c>
      <c r="Z20" s="2">
        <v>1</v>
      </c>
      <c r="AA20" s="2">
        <v>1</v>
      </c>
      <c r="AB20" s="2">
        <v>1</v>
      </c>
      <c r="AC20" s="2">
        <v>1</v>
      </c>
      <c r="AD20" s="2">
        <v>1</v>
      </c>
      <c r="AE20" s="2">
        <v>1</v>
      </c>
      <c r="AF20" s="2">
        <v>1</v>
      </c>
      <c r="AG20" s="2">
        <v>1</v>
      </c>
      <c r="AH20" s="2">
        <v>1</v>
      </c>
      <c r="AI20" s="2">
        <v>1</v>
      </c>
      <c r="AJ20" s="2">
        <v>1</v>
      </c>
      <c r="AK20" s="2">
        <v>1</v>
      </c>
      <c r="AL20" s="2">
        <v>1</v>
      </c>
      <c r="AM20" s="2">
        <v>1</v>
      </c>
      <c r="AN20" s="2">
        <v>1</v>
      </c>
      <c r="AO20" s="2">
        <v>1</v>
      </c>
      <c r="AP20" s="2">
        <v>1</v>
      </c>
      <c r="AQ20" s="2">
        <v>1</v>
      </c>
      <c r="AR20" s="2">
        <v>1</v>
      </c>
      <c r="AS20" s="2">
        <v>1</v>
      </c>
      <c r="AT20" s="2">
        <v>1</v>
      </c>
      <c r="AU20" s="2">
        <v>1</v>
      </c>
      <c r="AV20" s="2">
        <v>1</v>
      </c>
      <c r="AW20" s="2">
        <v>1</v>
      </c>
      <c r="AX20" s="2">
        <v>1</v>
      </c>
      <c r="AY20" s="2">
        <v>1</v>
      </c>
      <c r="AZ20" s="2">
        <v>1</v>
      </c>
      <c r="BA20" s="2">
        <v>1</v>
      </c>
      <c r="BB20" s="2">
        <v>1</v>
      </c>
    </row>
    <row r="21" spans="2:54" ht="14.25" x14ac:dyDescent="0.2">
      <c r="B21" s="29">
        <f t="shared" si="14"/>
        <v>18</v>
      </c>
      <c r="C21" s="2">
        <v>1</v>
      </c>
      <c r="D21" s="2">
        <v>1</v>
      </c>
      <c r="E21" s="2">
        <v>1</v>
      </c>
      <c r="F21" s="2">
        <v>1</v>
      </c>
      <c r="G21" s="2">
        <v>1</v>
      </c>
      <c r="H21" s="2">
        <v>1</v>
      </c>
      <c r="I21" s="2">
        <v>1</v>
      </c>
      <c r="J21" s="2">
        <v>1</v>
      </c>
      <c r="K21" s="2">
        <v>1</v>
      </c>
      <c r="L21" s="2">
        <v>1</v>
      </c>
      <c r="M21" s="2">
        <v>1</v>
      </c>
      <c r="N21" s="2">
        <v>1</v>
      </c>
      <c r="O21" s="2">
        <v>1</v>
      </c>
      <c r="P21" s="2">
        <v>1</v>
      </c>
      <c r="Q21" s="2">
        <v>1</v>
      </c>
      <c r="R21" s="2">
        <v>1</v>
      </c>
      <c r="S21" s="2">
        <v>1</v>
      </c>
      <c r="T21" s="2">
        <v>1</v>
      </c>
      <c r="U21" s="2">
        <v>1</v>
      </c>
      <c r="V21" s="2">
        <v>1</v>
      </c>
      <c r="W21" s="2">
        <v>1</v>
      </c>
      <c r="X21" s="2">
        <v>1</v>
      </c>
      <c r="Y21" s="2">
        <v>1</v>
      </c>
      <c r="Z21" s="2">
        <v>1</v>
      </c>
      <c r="AA21" s="2">
        <v>1</v>
      </c>
      <c r="AB21" s="2">
        <v>1</v>
      </c>
      <c r="AC21" s="2">
        <v>1</v>
      </c>
      <c r="AD21" s="2">
        <v>1</v>
      </c>
      <c r="AE21" s="2">
        <v>1</v>
      </c>
      <c r="AF21" s="2">
        <v>1</v>
      </c>
      <c r="AG21" s="2">
        <v>1</v>
      </c>
      <c r="AH21" s="2">
        <v>1</v>
      </c>
      <c r="AI21" s="2">
        <v>1</v>
      </c>
      <c r="AJ21" s="2">
        <v>1</v>
      </c>
      <c r="AK21" s="2">
        <v>1</v>
      </c>
      <c r="AL21" s="2">
        <v>1</v>
      </c>
      <c r="AM21" s="2">
        <v>1</v>
      </c>
      <c r="AN21" s="2">
        <v>1</v>
      </c>
      <c r="AO21" s="2">
        <v>1</v>
      </c>
      <c r="AP21" s="2">
        <v>1</v>
      </c>
      <c r="AQ21" s="2">
        <v>1</v>
      </c>
      <c r="AR21" s="2">
        <v>1</v>
      </c>
      <c r="AS21" s="2">
        <v>1</v>
      </c>
      <c r="AT21" s="2">
        <v>1</v>
      </c>
      <c r="AU21" s="2">
        <v>1</v>
      </c>
      <c r="AV21" s="2">
        <v>1</v>
      </c>
      <c r="AW21" s="2">
        <v>1</v>
      </c>
      <c r="AX21" s="2">
        <v>1</v>
      </c>
      <c r="AY21" s="2">
        <v>1</v>
      </c>
      <c r="AZ21" s="2">
        <v>1</v>
      </c>
      <c r="BA21" s="2">
        <v>1</v>
      </c>
      <c r="BB21" s="2">
        <v>1</v>
      </c>
    </row>
    <row r="22" spans="2:54" ht="14.25" x14ac:dyDescent="0.2">
      <c r="B22" s="29">
        <f t="shared" si="14"/>
        <v>19</v>
      </c>
      <c r="C22" s="2">
        <v>1</v>
      </c>
      <c r="D22" s="2">
        <v>1</v>
      </c>
      <c r="E22" s="2">
        <v>1</v>
      </c>
      <c r="F22" s="2">
        <v>1</v>
      </c>
      <c r="G22" s="2">
        <v>1</v>
      </c>
      <c r="H22" s="2">
        <v>1</v>
      </c>
      <c r="I22" s="2">
        <v>1</v>
      </c>
      <c r="J22" s="2">
        <v>1</v>
      </c>
      <c r="K22" s="2">
        <v>1</v>
      </c>
      <c r="L22" s="2">
        <v>1</v>
      </c>
      <c r="M22" s="2">
        <v>1</v>
      </c>
      <c r="N22" s="2">
        <v>1</v>
      </c>
      <c r="O22" s="2">
        <v>1</v>
      </c>
      <c r="P22" s="2">
        <v>1</v>
      </c>
      <c r="Q22" s="2">
        <v>1</v>
      </c>
      <c r="R22" s="2">
        <v>1</v>
      </c>
      <c r="S22" s="2">
        <v>1</v>
      </c>
      <c r="T22" s="2">
        <v>1</v>
      </c>
      <c r="U22" s="2">
        <v>1</v>
      </c>
      <c r="V22" s="2">
        <v>1</v>
      </c>
      <c r="W22" s="2">
        <v>1</v>
      </c>
      <c r="X22" s="2">
        <v>1</v>
      </c>
      <c r="Y22" s="2">
        <v>1</v>
      </c>
      <c r="Z22" s="2">
        <v>1</v>
      </c>
      <c r="AA22" s="2">
        <v>1</v>
      </c>
      <c r="AB22" s="2">
        <v>1</v>
      </c>
      <c r="AC22" s="2">
        <v>1</v>
      </c>
      <c r="AD22" s="2">
        <v>1</v>
      </c>
      <c r="AE22" s="2">
        <v>1</v>
      </c>
      <c r="AF22" s="2">
        <v>1</v>
      </c>
      <c r="AG22" s="2">
        <v>1</v>
      </c>
      <c r="AH22" s="2">
        <v>1</v>
      </c>
      <c r="AI22" s="2">
        <v>1</v>
      </c>
      <c r="AJ22" s="2">
        <v>1</v>
      </c>
      <c r="AK22" s="2">
        <v>1</v>
      </c>
      <c r="AL22" s="2">
        <v>1</v>
      </c>
      <c r="AM22" s="2">
        <v>1</v>
      </c>
      <c r="AN22" s="2">
        <v>1</v>
      </c>
      <c r="AO22" s="2">
        <v>1</v>
      </c>
      <c r="AP22" s="2">
        <v>1</v>
      </c>
      <c r="AQ22" s="2">
        <v>1</v>
      </c>
      <c r="AR22" s="2">
        <v>1</v>
      </c>
      <c r="AS22" s="2">
        <v>1</v>
      </c>
      <c r="AT22" s="2">
        <v>1</v>
      </c>
      <c r="AU22" s="2">
        <v>1</v>
      </c>
      <c r="AV22" s="2">
        <v>1</v>
      </c>
      <c r="AW22" s="2">
        <v>1</v>
      </c>
      <c r="AX22" s="2">
        <v>1</v>
      </c>
      <c r="AY22" s="2">
        <v>1</v>
      </c>
      <c r="AZ22" s="2">
        <v>1</v>
      </c>
      <c r="BA22" s="2">
        <v>1</v>
      </c>
      <c r="BB22" s="2">
        <v>1</v>
      </c>
    </row>
    <row r="23" spans="2:54" ht="14.25" x14ac:dyDescent="0.2">
      <c r="B23" s="29">
        <f t="shared" si="14"/>
        <v>20</v>
      </c>
      <c r="C23" s="2">
        <v>1</v>
      </c>
      <c r="D23" s="2">
        <v>1</v>
      </c>
      <c r="E23" s="2">
        <v>1</v>
      </c>
      <c r="F23" s="2">
        <v>1</v>
      </c>
      <c r="G23" s="2">
        <v>1</v>
      </c>
      <c r="H23" s="2">
        <v>1</v>
      </c>
      <c r="I23" s="2">
        <v>1</v>
      </c>
      <c r="J23" s="2">
        <v>1</v>
      </c>
      <c r="K23" s="2">
        <v>1</v>
      </c>
      <c r="L23" s="2">
        <v>1</v>
      </c>
      <c r="M23" s="2">
        <v>1</v>
      </c>
      <c r="N23" s="2">
        <v>1</v>
      </c>
      <c r="O23" s="2">
        <v>1</v>
      </c>
      <c r="P23" s="2">
        <v>1</v>
      </c>
      <c r="Q23" s="2">
        <v>1</v>
      </c>
      <c r="R23" s="2">
        <v>1</v>
      </c>
      <c r="S23" s="2">
        <v>1</v>
      </c>
      <c r="T23" s="2">
        <v>1</v>
      </c>
      <c r="U23" s="2">
        <v>1</v>
      </c>
      <c r="V23" s="2">
        <v>1</v>
      </c>
      <c r="W23" s="2">
        <v>1</v>
      </c>
      <c r="X23" s="2">
        <v>1</v>
      </c>
      <c r="Y23" s="2">
        <v>1</v>
      </c>
      <c r="Z23" s="2">
        <v>1</v>
      </c>
      <c r="AA23" s="2">
        <v>1</v>
      </c>
      <c r="AB23" s="2">
        <v>1</v>
      </c>
      <c r="AC23" s="2">
        <v>1</v>
      </c>
      <c r="AD23" s="2">
        <v>1</v>
      </c>
      <c r="AE23" s="2">
        <v>1</v>
      </c>
      <c r="AF23" s="2">
        <v>1</v>
      </c>
      <c r="AG23" s="2">
        <v>1</v>
      </c>
      <c r="AH23" s="2">
        <v>1</v>
      </c>
      <c r="AI23" s="2">
        <v>1</v>
      </c>
      <c r="AJ23" s="2">
        <v>1</v>
      </c>
      <c r="AK23" s="2">
        <v>1</v>
      </c>
      <c r="AL23" s="2">
        <v>1</v>
      </c>
      <c r="AM23" s="2">
        <v>1</v>
      </c>
      <c r="AN23" s="2">
        <v>1</v>
      </c>
      <c r="AO23" s="2">
        <v>1</v>
      </c>
      <c r="AP23" s="2">
        <v>1</v>
      </c>
      <c r="AQ23" s="2">
        <v>1</v>
      </c>
      <c r="AR23" s="2">
        <v>1</v>
      </c>
      <c r="AS23" s="2">
        <v>1</v>
      </c>
      <c r="AT23" s="2">
        <v>1</v>
      </c>
      <c r="AU23" s="2">
        <v>1</v>
      </c>
      <c r="AV23" s="2">
        <v>1</v>
      </c>
      <c r="AW23" s="2">
        <v>1</v>
      </c>
      <c r="AX23" s="2">
        <v>1</v>
      </c>
      <c r="AY23" s="2">
        <v>1</v>
      </c>
      <c r="AZ23" s="2">
        <v>1</v>
      </c>
      <c r="BA23" s="2">
        <v>1</v>
      </c>
      <c r="BB23" s="2">
        <v>1</v>
      </c>
    </row>
    <row r="24" spans="2:54" ht="14.25" x14ac:dyDescent="0.2">
      <c r="B24" s="29">
        <f t="shared" si="14"/>
        <v>21</v>
      </c>
      <c r="C24" s="2">
        <v>1</v>
      </c>
      <c r="D24" s="2">
        <v>1</v>
      </c>
      <c r="E24" s="2">
        <v>1</v>
      </c>
      <c r="F24" s="2">
        <v>1</v>
      </c>
      <c r="G24" s="2">
        <v>1</v>
      </c>
      <c r="H24" s="2">
        <v>1</v>
      </c>
      <c r="I24" s="2">
        <v>1</v>
      </c>
      <c r="J24" s="2">
        <v>1</v>
      </c>
      <c r="K24" s="2">
        <v>1</v>
      </c>
      <c r="L24" s="2">
        <v>1</v>
      </c>
      <c r="M24" s="2">
        <v>1</v>
      </c>
      <c r="N24" s="2">
        <v>1</v>
      </c>
      <c r="O24" s="2">
        <v>1</v>
      </c>
      <c r="P24" s="2">
        <v>1</v>
      </c>
      <c r="Q24" s="2">
        <v>1</v>
      </c>
      <c r="R24" s="2">
        <v>1</v>
      </c>
      <c r="S24" s="2">
        <v>1</v>
      </c>
      <c r="T24" s="2">
        <v>1</v>
      </c>
      <c r="U24" s="2">
        <v>1</v>
      </c>
      <c r="V24" s="2">
        <v>1</v>
      </c>
      <c r="W24" s="2">
        <v>1</v>
      </c>
      <c r="X24" s="2">
        <v>1</v>
      </c>
      <c r="Y24" s="2">
        <v>1</v>
      </c>
      <c r="Z24" s="2">
        <v>1</v>
      </c>
      <c r="AA24" s="2">
        <v>1</v>
      </c>
      <c r="AB24" s="2">
        <v>1</v>
      </c>
      <c r="AC24" s="2">
        <v>1</v>
      </c>
      <c r="AD24" s="2">
        <v>1</v>
      </c>
      <c r="AE24" s="2">
        <v>1</v>
      </c>
      <c r="AF24" s="2">
        <v>1</v>
      </c>
      <c r="AG24" s="2">
        <v>1</v>
      </c>
      <c r="AH24" s="2">
        <v>1</v>
      </c>
      <c r="AI24" s="2">
        <v>1</v>
      </c>
      <c r="AJ24" s="2">
        <v>1</v>
      </c>
      <c r="AK24" s="2">
        <v>1</v>
      </c>
      <c r="AL24" s="2">
        <v>1</v>
      </c>
      <c r="AM24" s="2">
        <v>1</v>
      </c>
      <c r="AN24" s="2">
        <v>1</v>
      </c>
      <c r="AO24" s="2">
        <v>1</v>
      </c>
      <c r="AP24" s="2">
        <v>1</v>
      </c>
      <c r="AQ24" s="2">
        <v>1</v>
      </c>
      <c r="AR24" s="2">
        <v>1</v>
      </c>
      <c r="AS24" s="2">
        <v>1</v>
      </c>
      <c r="AT24" s="2">
        <v>1</v>
      </c>
      <c r="AU24" s="2">
        <v>1</v>
      </c>
      <c r="AV24" s="2">
        <v>1</v>
      </c>
      <c r="AW24" s="2">
        <v>1</v>
      </c>
      <c r="AX24" s="2">
        <v>1</v>
      </c>
      <c r="AY24" s="2">
        <v>1</v>
      </c>
      <c r="AZ24" s="2">
        <v>1</v>
      </c>
      <c r="BA24" s="2">
        <v>1</v>
      </c>
      <c r="BB24" s="2">
        <v>1</v>
      </c>
    </row>
    <row r="25" spans="2:54" ht="14.25" x14ac:dyDescent="0.2">
      <c r="B25" s="29">
        <f t="shared" si="14"/>
        <v>22</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1</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row>
    <row r="26" spans="2:54" ht="14.25" x14ac:dyDescent="0.2">
      <c r="B26" s="29">
        <f t="shared" si="14"/>
        <v>23</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1</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row>
    <row r="27" spans="2:54" ht="14.25" x14ac:dyDescent="0.2">
      <c r="B27" s="29">
        <f t="shared" si="14"/>
        <v>24</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1</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row>
    <row r="28" spans="2:54" ht="14.25" x14ac:dyDescent="0.2">
      <c r="B28" s="29">
        <f t="shared" si="14"/>
        <v>25</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1</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row>
    <row r="29" spans="2:54" ht="14.25" x14ac:dyDescent="0.2">
      <c r="B29" s="29">
        <f t="shared" si="14"/>
        <v>26</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1</v>
      </c>
      <c r="AC29" s="2">
        <v>0</v>
      </c>
      <c r="AD29" s="2">
        <v>0</v>
      </c>
      <c r="AE29" s="2">
        <v>0</v>
      </c>
      <c r="AF29" s="2">
        <v>0</v>
      </c>
      <c r="AG29" s="2">
        <v>0</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row>
    <row r="30" spans="2:54" ht="14.25" x14ac:dyDescent="0.2">
      <c r="B30" s="29">
        <f t="shared" si="14"/>
        <v>27</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1</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row>
    <row r="31" spans="2:54" ht="14.25" x14ac:dyDescent="0.2">
      <c r="B31" s="29">
        <f t="shared" si="14"/>
        <v>28</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1</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row>
    <row r="32" spans="2:54" ht="14.25" x14ac:dyDescent="0.2">
      <c r="B32" s="29">
        <f t="shared" si="14"/>
        <v>29</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1</v>
      </c>
      <c r="AF32" s="2">
        <v>1</v>
      </c>
      <c r="AG32" s="2">
        <v>1</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row>
    <row r="33" spans="2:54" ht="14.25" x14ac:dyDescent="0.2">
      <c r="B33" s="29">
        <f t="shared" si="14"/>
        <v>30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1</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row>
    <row r="34" spans="2:54" ht="14.25" x14ac:dyDescent="0.2">
      <c r="B34" s="29">
        <f t="shared" si="14"/>
        <v>31</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1</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row>
    <row r="35" spans="2:54" ht="14.25" x14ac:dyDescent="0.2">
      <c r="B35" s="29">
        <f t="shared" si="14"/>
        <v>32</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1</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row>
    <row r="36" spans="2:54" ht="14.25" x14ac:dyDescent="0.2">
      <c r="B36" s="29">
        <f t="shared" si="14"/>
        <v>33</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1</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row>
    <row r="37" spans="2:54" ht="14.25" x14ac:dyDescent="0.2">
      <c r="B37" s="29">
        <f t="shared" si="14"/>
        <v>34</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1</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row>
    <row r="38" spans="2:54" ht="14.25" x14ac:dyDescent="0.2">
      <c r="B38" s="29">
        <f t="shared" si="14"/>
        <v>35</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0</v>
      </c>
      <c r="AI38" s="2">
        <v>0</v>
      </c>
      <c r="AJ38" s="2">
        <v>0</v>
      </c>
      <c r="AK38" s="2">
        <v>1</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row>
    <row r="39" spans="2:54" ht="14.25" x14ac:dyDescent="0.2">
      <c r="B39" s="29">
        <f t="shared" si="14"/>
        <v>36</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1</v>
      </c>
      <c r="AM39" s="2">
        <v>0</v>
      </c>
      <c r="AN39" s="2">
        <v>0</v>
      </c>
      <c r="AO39" s="2">
        <v>0</v>
      </c>
      <c r="AP39" s="2">
        <v>0</v>
      </c>
      <c r="AQ39" s="2">
        <v>0</v>
      </c>
      <c r="AR39" s="2">
        <v>0</v>
      </c>
      <c r="AS39" s="2">
        <v>0</v>
      </c>
      <c r="AT39" s="2">
        <v>0</v>
      </c>
      <c r="AU39" s="2">
        <v>0</v>
      </c>
      <c r="AV39" s="2">
        <v>0</v>
      </c>
      <c r="AW39" s="2">
        <v>0</v>
      </c>
      <c r="AX39" s="2">
        <v>0</v>
      </c>
      <c r="AY39" s="2">
        <v>0</v>
      </c>
      <c r="AZ39" s="2">
        <v>0</v>
      </c>
      <c r="BA39" s="2">
        <v>0</v>
      </c>
      <c r="BB39" s="2">
        <v>0</v>
      </c>
    </row>
    <row r="40" spans="2:54" ht="14.25" x14ac:dyDescent="0.2">
      <c r="B40" s="29">
        <f t="shared" si="14"/>
        <v>37</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1</v>
      </c>
      <c r="AN40" s="2">
        <v>0</v>
      </c>
      <c r="AO40" s="2">
        <v>0</v>
      </c>
      <c r="AP40" s="2">
        <v>0</v>
      </c>
      <c r="AQ40" s="2">
        <v>0</v>
      </c>
      <c r="AR40" s="2">
        <v>0</v>
      </c>
      <c r="AS40" s="2">
        <v>0</v>
      </c>
      <c r="AT40" s="2">
        <v>0</v>
      </c>
      <c r="AU40" s="2">
        <v>0</v>
      </c>
      <c r="AV40" s="2">
        <v>0</v>
      </c>
      <c r="AW40" s="2">
        <v>0</v>
      </c>
      <c r="AX40" s="2">
        <v>0</v>
      </c>
      <c r="AY40" s="2">
        <v>0</v>
      </c>
      <c r="AZ40" s="2">
        <v>0</v>
      </c>
      <c r="BA40" s="2">
        <v>0</v>
      </c>
      <c r="BB40" s="2">
        <v>0</v>
      </c>
    </row>
    <row r="41" spans="2:54" ht="14.25" x14ac:dyDescent="0.2">
      <c r="B41" s="29">
        <f t="shared" si="14"/>
        <v>38</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1</v>
      </c>
      <c r="AO41" s="2">
        <v>0</v>
      </c>
      <c r="AP41" s="2">
        <v>0</v>
      </c>
      <c r="AQ41" s="2">
        <v>0</v>
      </c>
      <c r="AR41" s="2">
        <v>0</v>
      </c>
      <c r="AS41" s="2">
        <v>0</v>
      </c>
      <c r="AT41" s="2">
        <v>0</v>
      </c>
      <c r="AU41" s="2">
        <v>0</v>
      </c>
      <c r="AV41" s="2">
        <v>0</v>
      </c>
      <c r="AW41" s="2">
        <v>0</v>
      </c>
      <c r="AX41" s="2">
        <v>0</v>
      </c>
      <c r="AY41" s="2">
        <v>0</v>
      </c>
      <c r="AZ41" s="2">
        <v>0</v>
      </c>
      <c r="BA41" s="2">
        <v>0</v>
      </c>
      <c r="BB41" s="2">
        <v>0</v>
      </c>
    </row>
    <row r="42" spans="2:54" ht="14.25" x14ac:dyDescent="0.2">
      <c r="B42" s="29">
        <f t="shared" si="14"/>
        <v>39</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0</v>
      </c>
      <c r="AK42" s="2">
        <v>0</v>
      </c>
      <c r="AL42" s="2">
        <v>0</v>
      </c>
      <c r="AM42" s="2">
        <v>0</v>
      </c>
      <c r="AN42" s="2">
        <v>0</v>
      </c>
      <c r="AO42" s="2">
        <v>1</v>
      </c>
      <c r="AP42" s="2">
        <v>0</v>
      </c>
      <c r="AQ42" s="2">
        <v>0</v>
      </c>
      <c r="AR42" s="2">
        <v>0</v>
      </c>
      <c r="AS42" s="2">
        <v>0</v>
      </c>
      <c r="AT42" s="2">
        <v>0</v>
      </c>
      <c r="AU42" s="2">
        <v>0</v>
      </c>
      <c r="AV42" s="2">
        <v>0</v>
      </c>
      <c r="AW42" s="2">
        <v>0</v>
      </c>
      <c r="AX42" s="2">
        <v>0</v>
      </c>
      <c r="AY42" s="2">
        <v>0</v>
      </c>
      <c r="AZ42" s="2">
        <v>0</v>
      </c>
      <c r="BA42" s="2">
        <v>0</v>
      </c>
      <c r="BB42" s="2">
        <v>0</v>
      </c>
    </row>
    <row r="43" spans="2:54" ht="14.25" x14ac:dyDescent="0.2">
      <c r="B43" s="29">
        <f t="shared" si="14"/>
        <v>40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0</v>
      </c>
      <c r="AN43" s="2">
        <v>0</v>
      </c>
      <c r="AO43" s="2">
        <v>0</v>
      </c>
      <c r="AP43" s="16">
        <v>1</v>
      </c>
      <c r="AQ43" s="2">
        <v>0</v>
      </c>
      <c r="AR43" s="2">
        <v>0</v>
      </c>
      <c r="AS43" s="2">
        <v>0</v>
      </c>
      <c r="AT43" s="2">
        <v>0</v>
      </c>
      <c r="AU43" s="2">
        <v>0</v>
      </c>
      <c r="AV43" s="2">
        <v>0</v>
      </c>
      <c r="AW43" s="2">
        <v>0</v>
      </c>
      <c r="AX43" s="2">
        <v>0</v>
      </c>
      <c r="AY43" s="2">
        <v>0</v>
      </c>
      <c r="AZ43" s="2">
        <v>0</v>
      </c>
      <c r="BA43" s="2">
        <v>0</v>
      </c>
      <c r="BB43" s="2">
        <v>0</v>
      </c>
    </row>
    <row r="44" spans="2:54" ht="14.25" x14ac:dyDescent="0.2">
      <c r="B44" s="29">
        <f t="shared" si="14"/>
        <v>41</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16">
        <v>0</v>
      </c>
      <c r="AQ44" s="2">
        <v>1</v>
      </c>
      <c r="AR44" s="2">
        <v>0</v>
      </c>
      <c r="AS44" s="2">
        <v>0</v>
      </c>
      <c r="AT44" s="2">
        <v>0</v>
      </c>
      <c r="AU44" s="2">
        <v>0</v>
      </c>
      <c r="AV44" s="2">
        <v>0</v>
      </c>
      <c r="AW44" s="2">
        <v>0</v>
      </c>
      <c r="AX44" s="2">
        <v>0</v>
      </c>
      <c r="AY44" s="2">
        <v>0</v>
      </c>
      <c r="AZ44" s="2">
        <v>0</v>
      </c>
      <c r="BA44" s="2">
        <v>0</v>
      </c>
      <c r="BB44" s="2">
        <v>0</v>
      </c>
    </row>
    <row r="45" spans="2:54" ht="14.25" x14ac:dyDescent="0.2">
      <c r="B45" s="29">
        <f t="shared" si="14"/>
        <v>42</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16">
        <v>0</v>
      </c>
      <c r="AQ45" s="16">
        <v>0</v>
      </c>
      <c r="AR45" s="2">
        <v>1</v>
      </c>
      <c r="AS45" s="2">
        <v>0</v>
      </c>
      <c r="AT45" s="2">
        <v>0</v>
      </c>
      <c r="AU45" s="2">
        <v>0</v>
      </c>
      <c r="AV45" s="2">
        <v>0</v>
      </c>
      <c r="AW45" s="2">
        <v>0</v>
      </c>
      <c r="AX45" s="2">
        <v>0</v>
      </c>
      <c r="AY45" s="2">
        <v>0</v>
      </c>
      <c r="AZ45" s="2">
        <v>0</v>
      </c>
      <c r="BA45" s="2">
        <v>0</v>
      </c>
      <c r="BB45" s="2">
        <v>0</v>
      </c>
    </row>
    <row r="46" spans="2:54" ht="14.25" x14ac:dyDescent="0.2">
      <c r="B46" s="29">
        <f t="shared" si="14"/>
        <v>43</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16">
        <v>0</v>
      </c>
      <c r="AQ46" s="16">
        <v>0</v>
      </c>
      <c r="AR46" s="16">
        <v>0</v>
      </c>
      <c r="AS46" s="2">
        <v>1</v>
      </c>
      <c r="AT46" s="2">
        <v>0</v>
      </c>
      <c r="AU46" s="2">
        <v>0</v>
      </c>
      <c r="AV46" s="2">
        <v>0</v>
      </c>
      <c r="AW46" s="2">
        <v>0</v>
      </c>
      <c r="AX46" s="2">
        <v>0</v>
      </c>
      <c r="AY46" s="2">
        <v>0</v>
      </c>
      <c r="AZ46" s="2">
        <v>0</v>
      </c>
      <c r="BA46" s="2">
        <v>0</v>
      </c>
      <c r="BB46" s="2">
        <v>0</v>
      </c>
    </row>
    <row r="47" spans="2:54" ht="14.25" x14ac:dyDescent="0.2">
      <c r="B47" s="29">
        <f t="shared" si="14"/>
        <v>44</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v>0</v>
      </c>
      <c r="AG47" s="2">
        <v>0</v>
      </c>
      <c r="AH47" s="2">
        <v>0</v>
      </c>
      <c r="AI47" s="2">
        <v>0</v>
      </c>
      <c r="AJ47" s="2">
        <v>0</v>
      </c>
      <c r="AK47" s="2">
        <v>0</v>
      </c>
      <c r="AL47" s="2">
        <v>0</v>
      </c>
      <c r="AM47" s="2">
        <v>0</v>
      </c>
      <c r="AN47" s="2">
        <v>0</v>
      </c>
      <c r="AO47" s="2">
        <v>0</v>
      </c>
      <c r="AP47" s="16">
        <v>0</v>
      </c>
      <c r="AQ47" s="16">
        <v>0</v>
      </c>
      <c r="AR47" s="16">
        <v>0</v>
      </c>
      <c r="AS47" s="16">
        <v>0</v>
      </c>
      <c r="AT47" s="2">
        <v>1</v>
      </c>
      <c r="AU47" s="2">
        <v>0</v>
      </c>
      <c r="AV47" s="2">
        <v>0</v>
      </c>
      <c r="AW47" s="2">
        <v>0</v>
      </c>
      <c r="AX47" s="2">
        <v>0</v>
      </c>
      <c r="AY47" s="2">
        <v>0</v>
      </c>
      <c r="AZ47" s="2">
        <v>0</v>
      </c>
      <c r="BA47" s="2">
        <v>0</v>
      </c>
      <c r="BB47" s="2">
        <v>0</v>
      </c>
    </row>
    <row r="48" spans="2:54" ht="14.25" x14ac:dyDescent="0.2">
      <c r="B48" s="29">
        <f t="shared" si="14"/>
        <v>45</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16">
        <v>0</v>
      </c>
      <c r="AQ48" s="16">
        <v>0</v>
      </c>
      <c r="AR48" s="16">
        <v>0</v>
      </c>
      <c r="AS48" s="16">
        <v>0</v>
      </c>
      <c r="AT48" s="16">
        <v>0</v>
      </c>
      <c r="AU48" s="2">
        <v>1</v>
      </c>
      <c r="AV48" s="2">
        <v>0</v>
      </c>
      <c r="AW48" s="2">
        <v>0</v>
      </c>
      <c r="AX48" s="2">
        <v>0</v>
      </c>
      <c r="AY48" s="2">
        <v>0</v>
      </c>
      <c r="AZ48" s="2">
        <v>0</v>
      </c>
      <c r="BA48" s="2">
        <v>0</v>
      </c>
      <c r="BB48" s="2">
        <v>0</v>
      </c>
    </row>
    <row r="49" spans="2:54" ht="14.25" x14ac:dyDescent="0.2">
      <c r="B49" s="29">
        <f t="shared" si="14"/>
        <v>46</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16">
        <v>0</v>
      </c>
      <c r="AQ49" s="16">
        <v>0</v>
      </c>
      <c r="AR49" s="16">
        <v>0</v>
      </c>
      <c r="AS49" s="16">
        <v>0</v>
      </c>
      <c r="AT49" s="16">
        <v>0</v>
      </c>
      <c r="AU49" s="16">
        <v>0</v>
      </c>
      <c r="AV49" s="2">
        <v>1</v>
      </c>
      <c r="AW49" s="2">
        <v>0</v>
      </c>
      <c r="AX49" s="2">
        <v>0</v>
      </c>
      <c r="AY49" s="2">
        <v>0</v>
      </c>
      <c r="AZ49" s="2">
        <v>0</v>
      </c>
      <c r="BA49" s="2">
        <v>0</v>
      </c>
      <c r="BB49" s="2">
        <v>0</v>
      </c>
    </row>
    <row r="50" spans="2:54" ht="14.25" x14ac:dyDescent="0.2">
      <c r="B50" s="29">
        <f t="shared" si="14"/>
        <v>47</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2">
        <v>0</v>
      </c>
      <c r="AO50" s="2">
        <v>0</v>
      </c>
      <c r="AP50" s="16">
        <v>0</v>
      </c>
      <c r="AQ50" s="16">
        <v>0</v>
      </c>
      <c r="AR50" s="16">
        <v>0</v>
      </c>
      <c r="AS50" s="16">
        <v>0</v>
      </c>
      <c r="AT50" s="16">
        <v>0</v>
      </c>
      <c r="AU50" s="16">
        <v>0</v>
      </c>
      <c r="AV50" s="16">
        <v>0</v>
      </c>
      <c r="AW50" s="2">
        <v>1</v>
      </c>
      <c r="AX50" s="2">
        <v>0</v>
      </c>
      <c r="AY50" s="2">
        <v>0</v>
      </c>
      <c r="AZ50" s="2">
        <v>0</v>
      </c>
      <c r="BA50" s="2">
        <v>0</v>
      </c>
      <c r="BB50" s="2">
        <v>0</v>
      </c>
    </row>
    <row r="51" spans="2:54" ht="14.25" x14ac:dyDescent="0.2">
      <c r="B51" s="29">
        <f t="shared" si="14"/>
        <v>48</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16">
        <v>0</v>
      </c>
      <c r="AQ51" s="16">
        <v>0</v>
      </c>
      <c r="AR51" s="16">
        <v>0</v>
      </c>
      <c r="AS51" s="16">
        <v>0</v>
      </c>
      <c r="AT51" s="16">
        <v>0</v>
      </c>
      <c r="AU51" s="16">
        <v>0</v>
      </c>
      <c r="AV51" s="16">
        <v>0</v>
      </c>
      <c r="AW51" s="16">
        <v>0</v>
      </c>
      <c r="AX51" s="2">
        <v>1</v>
      </c>
      <c r="AY51" s="2">
        <v>1</v>
      </c>
      <c r="AZ51" s="2">
        <v>0</v>
      </c>
      <c r="BA51" s="2">
        <v>0</v>
      </c>
      <c r="BB51" s="2">
        <v>0</v>
      </c>
    </row>
    <row r="52" spans="2:54" ht="14.25" x14ac:dyDescent="0.2">
      <c r="B52" s="29">
        <f t="shared" si="14"/>
        <v>49</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16">
        <v>0</v>
      </c>
      <c r="AQ52" s="16">
        <v>0</v>
      </c>
      <c r="AR52" s="16">
        <v>0</v>
      </c>
      <c r="AS52" s="16">
        <v>0</v>
      </c>
      <c r="AT52" s="16">
        <v>0</v>
      </c>
      <c r="AU52" s="16">
        <v>0</v>
      </c>
      <c r="AV52" s="16">
        <v>0</v>
      </c>
      <c r="AW52" s="16">
        <v>0</v>
      </c>
      <c r="AX52" s="16">
        <v>0</v>
      </c>
      <c r="AY52" s="2">
        <v>1</v>
      </c>
      <c r="AZ52" s="2">
        <v>0</v>
      </c>
      <c r="BA52" s="2">
        <v>0</v>
      </c>
      <c r="BB52" s="2">
        <v>0</v>
      </c>
    </row>
    <row r="53" spans="2:54" ht="14.25" x14ac:dyDescent="0.2">
      <c r="B53" s="29">
        <f t="shared" si="14"/>
        <v>50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16">
        <v>0</v>
      </c>
      <c r="AQ53" s="16">
        <v>0</v>
      </c>
      <c r="AR53" s="16">
        <v>0</v>
      </c>
      <c r="AS53" s="16">
        <v>0</v>
      </c>
      <c r="AT53" s="16">
        <v>0</v>
      </c>
      <c r="AU53" s="16">
        <v>0</v>
      </c>
      <c r="AV53" s="16">
        <v>0</v>
      </c>
      <c r="AW53" s="16">
        <v>0</v>
      </c>
      <c r="AX53" s="16">
        <v>0</v>
      </c>
      <c r="AY53" s="16">
        <v>0</v>
      </c>
      <c r="AZ53" s="2">
        <v>1</v>
      </c>
      <c r="BA53" s="2">
        <v>1</v>
      </c>
      <c r="BB53" s="2">
        <v>1</v>
      </c>
    </row>
    <row r="54" spans="2:54" ht="14.25" x14ac:dyDescent="0.2">
      <c r="B54" s="29">
        <f t="shared" si="14"/>
        <v>51</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1</v>
      </c>
      <c r="AO54" s="2">
        <v>0</v>
      </c>
      <c r="AP54" s="16">
        <v>0</v>
      </c>
      <c r="AQ54" s="16">
        <v>0</v>
      </c>
      <c r="AR54" s="16">
        <v>0</v>
      </c>
      <c r="AS54" s="16">
        <v>0</v>
      </c>
      <c r="AT54" s="16">
        <v>0</v>
      </c>
      <c r="AU54" s="16">
        <v>0</v>
      </c>
      <c r="AV54" s="16">
        <v>0</v>
      </c>
      <c r="AW54" s="16">
        <v>0</v>
      </c>
      <c r="AX54" s="16">
        <v>0</v>
      </c>
      <c r="AY54" s="16">
        <v>0</v>
      </c>
      <c r="AZ54" s="16">
        <v>0</v>
      </c>
      <c r="BA54" s="2">
        <v>1</v>
      </c>
      <c r="BB54" s="2">
        <v>1</v>
      </c>
    </row>
    <row r="55" spans="2:54" ht="14.25" x14ac:dyDescent="0.2">
      <c r="B55" s="29">
        <f t="shared" si="14"/>
        <v>52</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1</v>
      </c>
      <c r="AP55" s="16">
        <v>0</v>
      </c>
      <c r="AQ55" s="16">
        <v>0</v>
      </c>
      <c r="AR55" s="16">
        <v>0</v>
      </c>
      <c r="AS55" s="16">
        <v>0</v>
      </c>
      <c r="AT55" s="16">
        <v>0</v>
      </c>
      <c r="AU55" s="16">
        <v>0</v>
      </c>
      <c r="AV55" s="16">
        <v>0</v>
      </c>
      <c r="AW55" s="16">
        <v>0</v>
      </c>
      <c r="AX55" s="16">
        <v>0</v>
      </c>
      <c r="AY55" s="16">
        <v>0</v>
      </c>
      <c r="AZ55" s="16">
        <v>0</v>
      </c>
      <c r="BA55" s="16">
        <v>0</v>
      </c>
      <c r="BB55" s="2">
        <v>1</v>
      </c>
    </row>
    <row r="56" spans="2:54" ht="13.5" thickBot="1" x14ac:dyDescent="0.25"/>
    <row r="57" spans="2:54" ht="15" thickBot="1" x14ac:dyDescent="0.25">
      <c r="B57" s="25" t="s">
        <v>685</v>
      </c>
      <c r="C57" s="113" t="s">
        <v>686</v>
      </c>
      <c r="D57" s="112"/>
      <c r="E57" s="112"/>
      <c r="F57" s="112"/>
      <c r="G57" s="112"/>
      <c r="H57" s="112"/>
      <c r="I57" s="112"/>
      <c r="J57" s="112"/>
      <c r="K57" s="4"/>
      <c r="L57" s="4"/>
      <c r="M57" s="4"/>
      <c r="N57" s="4"/>
      <c r="O57" s="4"/>
    </row>
    <row r="58" spans="2:54" ht="14.25" x14ac:dyDescent="0.2">
      <c r="B58" s="28" t="s">
        <v>684</v>
      </c>
      <c r="C58" s="29">
        <v>1</v>
      </c>
      <c r="D58" s="29">
        <f>1+C58</f>
        <v>2</v>
      </c>
      <c r="E58" s="29">
        <f t="shared" ref="E58:AO58" si="15">1+D58</f>
        <v>3</v>
      </c>
      <c r="F58" s="29">
        <f t="shared" si="15"/>
        <v>4</v>
      </c>
      <c r="G58" s="29">
        <f t="shared" si="15"/>
        <v>5</v>
      </c>
      <c r="H58" s="29">
        <f t="shared" si="15"/>
        <v>6</v>
      </c>
      <c r="I58" s="29">
        <f t="shared" si="15"/>
        <v>7</v>
      </c>
      <c r="J58" s="29">
        <f t="shared" si="15"/>
        <v>8</v>
      </c>
      <c r="K58" s="29">
        <f t="shared" si="15"/>
        <v>9</v>
      </c>
      <c r="L58" s="29">
        <f t="shared" si="15"/>
        <v>10</v>
      </c>
      <c r="M58" s="29">
        <f t="shared" si="15"/>
        <v>11</v>
      </c>
      <c r="N58" s="29">
        <f t="shared" si="15"/>
        <v>12</v>
      </c>
      <c r="O58" s="29">
        <f t="shared" si="15"/>
        <v>13</v>
      </c>
      <c r="P58" s="29">
        <f t="shared" si="15"/>
        <v>14</v>
      </c>
      <c r="Q58" s="29">
        <f t="shared" si="15"/>
        <v>15</v>
      </c>
      <c r="R58" s="29">
        <f t="shared" si="15"/>
        <v>16</v>
      </c>
      <c r="S58" s="29">
        <f t="shared" si="15"/>
        <v>17</v>
      </c>
      <c r="T58" s="29">
        <f t="shared" si="15"/>
        <v>18</v>
      </c>
      <c r="U58" s="29">
        <f t="shared" si="15"/>
        <v>19</v>
      </c>
      <c r="V58" s="29">
        <f t="shared" si="15"/>
        <v>20</v>
      </c>
      <c r="W58" s="29">
        <f t="shared" si="15"/>
        <v>21</v>
      </c>
      <c r="X58" s="29">
        <f t="shared" si="15"/>
        <v>22</v>
      </c>
      <c r="Y58" s="29">
        <f t="shared" si="15"/>
        <v>23</v>
      </c>
      <c r="Z58" s="29">
        <f t="shared" si="15"/>
        <v>24</v>
      </c>
      <c r="AA58" s="29">
        <f t="shared" si="15"/>
        <v>25</v>
      </c>
      <c r="AB58" s="29">
        <f t="shared" si="15"/>
        <v>26</v>
      </c>
      <c r="AC58" s="29">
        <f t="shared" si="15"/>
        <v>27</v>
      </c>
      <c r="AD58" s="29">
        <f t="shared" si="15"/>
        <v>28</v>
      </c>
      <c r="AE58" s="29">
        <f t="shared" si="15"/>
        <v>29</v>
      </c>
      <c r="AF58" s="29">
        <f t="shared" si="15"/>
        <v>30</v>
      </c>
      <c r="AG58" s="29">
        <f t="shared" si="15"/>
        <v>31</v>
      </c>
      <c r="AH58" s="29">
        <f t="shared" si="15"/>
        <v>32</v>
      </c>
      <c r="AI58" s="29">
        <f t="shared" si="15"/>
        <v>33</v>
      </c>
      <c r="AJ58" s="29">
        <f t="shared" si="15"/>
        <v>34</v>
      </c>
      <c r="AK58" s="29">
        <f t="shared" si="15"/>
        <v>35</v>
      </c>
      <c r="AL58" s="29">
        <f t="shared" si="15"/>
        <v>36</v>
      </c>
      <c r="AM58" s="29">
        <f t="shared" si="15"/>
        <v>37</v>
      </c>
      <c r="AN58" s="29">
        <f t="shared" si="15"/>
        <v>38</v>
      </c>
      <c r="AO58" s="29">
        <f t="shared" si="15"/>
        <v>39</v>
      </c>
      <c r="AP58" s="29">
        <f t="shared" ref="AP58" si="16">1+AO58</f>
        <v>40</v>
      </c>
      <c r="AQ58" s="29">
        <f t="shared" ref="AQ58" si="17">1+AP58</f>
        <v>41</v>
      </c>
      <c r="AR58" s="29">
        <f t="shared" ref="AR58" si="18">1+AQ58</f>
        <v>42</v>
      </c>
      <c r="AS58" s="29">
        <f t="shared" ref="AS58" si="19">1+AR58</f>
        <v>43</v>
      </c>
      <c r="AT58" s="29">
        <f t="shared" ref="AT58" si="20">1+AS58</f>
        <v>44</v>
      </c>
      <c r="AU58" s="29">
        <f t="shared" ref="AU58" si="21">1+AT58</f>
        <v>45</v>
      </c>
      <c r="AV58" s="29">
        <f t="shared" ref="AV58" si="22">1+AU58</f>
        <v>46</v>
      </c>
      <c r="AW58" s="29">
        <f t="shared" ref="AW58" si="23">1+AV58</f>
        <v>47</v>
      </c>
      <c r="AX58" s="29">
        <f t="shared" ref="AX58" si="24">1+AW58</f>
        <v>48</v>
      </c>
      <c r="AY58" s="29">
        <f t="shared" ref="AY58" si="25">1+AX58</f>
        <v>49</v>
      </c>
      <c r="AZ58" s="29">
        <f t="shared" ref="AZ58" si="26">1+AY58</f>
        <v>50</v>
      </c>
      <c r="BA58" s="29">
        <f t="shared" ref="BA58" si="27">1+AZ58</f>
        <v>51</v>
      </c>
      <c r="BB58" s="29">
        <f t="shared" ref="BB58" si="28">1+BA58</f>
        <v>52</v>
      </c>
    </row>
    <row r="59" spans="2:54" ht="14.25" x14ac:dyDescent="0.2">
      <c r="B59" s="29">
        <v>1</v>
      </c>
      <c r="C59" s="2">
        <f>+IF(C4=1,'Datos Iniciales'!$F7,0)</f>
        <v>7.3378436099815611E-3</v>
      </c>
      <c r="D59" s="2">
        <f>+IF(D4=1,'Datos Iniciales'!$F7,0)</f>
        <v>7.3378436099815611E-3</v>
      </c>
      <c r="E59" s="2">
        <f>+IF(E4=1,'Datos Iniciales'!$F7,0)</f>
        <v>7.3378436099815611E-3</v>
      </c>
      <c r="F59" s="2">
        <f>+IF(F4=1,'Datos Iniciales'!$F7,0)</f>
        <v>7.3378436099815611E-3</v>
      </c>
      <c r="G59" s="2">
        <f>+IF(G4=1,'Datos Iniciales'!$F7,0)</f>
        <v>7.3378436099815611E-3</v>
      </c>
      <c r="H59" s="2">
        <f>+IF(H4=1,'Datos Iniciales'!$F7,0)</f>
        <v>7.3378436099815611E-3</v>
      </c>
      <c r="I59" s="2">
        <f>+IF(I4=1,'Datos Iniciales'!$F7,0)</f>
        <v>7.3378436099815611E-3</v>
      </c>
      <c r="J59" s="2">
        <f>+IF(J4=1,'Datos Iniciales'!$F7,0)</f>
        <v>7.3378436099815611E-3</v>
      </c>
      <c r="K59" s="2">
        <f>+IF(K4=1,'Datos Iniciales'!$F7,0)</f>
        <v>7.3378436099815611E-3</v>
      </c>
      <c r="L59" s="2">
        <f>+IF(L4=1,'Datos Iniciales'!$F7,0)</f>
        <v>7.3378436099815611E-3</v>
      </c>
      <c r="M59" s="2">
        <f>+IF(M4=1,'Datos Iniciales'!$F7,0)</f>
        <v>7.3378436099815611E-3</v>
      </c>
      <c r="N59" s="2">
        <f>+IF(N4=1,'Datos Iniciales'!$F7,0)</f>
        <v>7.3378436099815611E-3</v>
      </c>
      <c r="O59" s="2">
        <f>+IF(O4=1,'Datos Iniciales'!$F7,0)</f>
        <v>7.3378436099815611E-3</v>
      </c>
      <c r="P59" s="2">
        <f>+IF(P4=1,'Datos Iniciales'!$F7,0)</f>
        <v>7.3378436099815611E-3</v>
      </c>
      <c r="Q59" s="2">
        <f>+IF(Q4=1,'Datos Iniciales'!$F7,0)</f>
        <v>7.3378436099815611E-3</v>
      </c>
      <c r="R59" s="2">
        <f>+IF(R4=1,'Datos Iniciales'!$F7,0)</f>
        <v>7.3378436099815611E-3</v>
      </c>
      <c r="S59" s="2">
        <f>+IF(S4=1,'Datos Iniciales'!$F7,0)</f>
        <v>7.3378436099815611E-3</v>
      </c>
      <c r="T59" s="2">
        <f>+IF(T4=1,'Datos Iniciales'!$F7,0)</f>
        <v>7.3378436099815611E-3</v>
      </c>
      <c r="U59" s="2">
        <f>+IF(U4=1,'Datos Iniciales'!$F7,0)</f>
        <v>7.3378436099815611E-3</v>
      </c>
      <c r="V59" s="2">
        <f>+IF(V4=1,'Datos Iniciales'!$F7,0)</f>
        <v>7.3378436099815611E-3</v>
      </c>
      <c r="W59" s="2">
        <f>+IF(W4=1,'Datos Iniciales'!$F7,0)</f>
        <v>7.3378436099815611E-3</v>
      </c>
      <c r="X59" s="2">
        <f>+IF(X4=1,'Datos Iniciales'!$F7,0)</f>
        <v>7.3378436099815611E-3</v>
      </c>
      <c r="Y59" s="2">
        <f>+IF(Y4=1,'Datos Iniciales'!$F7,0)</f>
        <v>7.3378436099815611E-3</v>
      </c>
      <c r="Z59" s="2">
        <f>+IF(Z4=1,'Datos Iniciales'!$F7,0)</f>
        <v>7.3378436099815611E-3</v>
      </c>
      <c r="AA59" s="2">
        <f>+IF(AA4=1,'Datos Iniciales'!$F7,0)</f>
        <v>7.3378436099815611E-3</v>
      </c>
      <c r="AB59" s="2">
        <f>+IF(AB4=1,'Datos Iniciales'!$F7,0)</f>
        <v>7.3378436099815611E-3</v>
      </c>
      <c r="AC59" s="2">
        <f>+IF(AC4=1,'Datos Iniciales'!$F7,0)</f>
        <v>7.3378436099815611E-3</v>
      </c>
      <c r="AD59" s="2">
        <f>+IF(AD4=1,'Datos Iniciales'!$F7,0)</f>
        <v>7.3378436099815611E-3</v>
      </c>
      <c r="AE59" s="2">
        <f>+IF(AE4=1,'Datos Iniciales'!$F7,0)</f>
        <v>7.3378436099815611E-3</v>
      </c>
      <c r="AF59" s="2">
        <f>+IF(AF4=1,'Datos Iniciales'!$F7,0)</f>
        <v>7.3378436099815611E-3</v>
      </c>
      <c r="AG59" s="2">
        <f>+IF(AG4=1,'Datos Iniciales'!$F7,0)</f>
        <v>7.3378436099815611E-3</v>
      </c>
      <c r="AH59" s="2">
        <f>+IF(AH4=1,'Datos Iniciales'!$F7,0)</f>
        <v>7.3378436099815611E-3</v>
      </c>
      <c r="AI59" s="2">
        <f>+IF(AI4=1,'Datos Iniciales'!$F7,0)</f>
        <v>7.3378436099815611E-3</v>
      </c>
      <c r="AJ59" s="2">
        <f>+IF(AJ4=1,'Datos Iniciales'!$F7,0)</f>
        <v>7.3378436099815611E-3</v>
      </c>
      <c r="AK59" s="2">
        <f>+IF(AK4=1,'Datos Iniciales'!$F7,0)</f>
        <v>7.3378436099815611E-3</v>
      </c>
      <c r="AL59" s="2">
        <f>+IF(AL4=1,'Datos Iniciales'!$F7,0)</f>
        <v>7.3378436099815611E-3</v>
      </c>
      <c r="AM59" s="2">
        <f>+IF(AM4=1,'Datos Iniciales'!$F7,0)</f>
        <v>7.3378436099815611E-3</v>
      </c>
      <c r="AN59" s="2">
        <f>+IF(AN4=1,'Datos Iniciales'!$F7,0)</f>
        <v>7.3378436099815611E-3</v>
      </c>
      <c r="AO59" s="2">
        <f>+IF(AO4=1,'Datos Iniciales'!$F7,0)</f>
        <v>7.3378436099815611E-3</v>
      </c>
      <c r="AP59" s="2">
        <f>+IF(AP4=1,'Datos Iniciales'!$F7,0)</f>
        <v>7.3378436099815611E-3</v>
      </c>
      <c r="AQ59" s="2">
        <f>+IF(AQ4=1,'Datos Iniciales'!$F7,0)</f>
        <v>7.3378436099815611E-3</v>
      </c>
      <c r="AR59" s="2">
        <f>+IF(AR4=1,'Datos Iniciales'!$F7,0)</f>
        <v>7.3378436099815611E-3</v>
      </c>
      <c r="AS59" s="2">
        <f>+IF(AS4=1,'Datos Iniciales'!$F7,0)</f>
        <v>7.3378436099815611E-3</v>
      </c>
      <c r="AT59" s="2">
        <f>+IF(AT4=1,'Datos Iniciales'!$F7,0)</f>
        <v>7.3378436099815611E-3</v>
      </c>
      <c r="AU59" s="2">
        <f>+IF(AU4=1,'Datos Iniciales'!$F7,0)</f>
        <v>7.3378436099815611E-3</v>
      </c>
      <c r="AV59" s="2">
        <f>+IF(AV4=1,'Datos Iniciales'!$F7,0)</f>
        <v>7.3378436099815611E-3</v>
      </c>
      <c r="AW59" s="2">
        <f>+IF(AW4=1,'Datos Iniciales'!$F7,0)</f>
        <v>7.3378436099815611E-3</v>
      </c>
      <c r="AX59" s="2">
        <f>+IF(AX4=1,'Datos Iniciales'!$F7,0)</f>
        <v>7.3378436099815611E-3</v>
      </c>
      <c r="AY59" s="2">
        <f>+IF(AY4=1,'Datos Iniciales'!$F7,0)</f>
        <v>7.3378436099815611E-3</v>
      </c>
      <c r="AZ59" s="2">
        <f>+IF(AZ4=1,'Datos Iniciales'!$F7,0)</f>
        <v>7.3378436099815611E-3</v>
      </c>
      <c r="BA59" s="2">
        <f>+IF(BA4=1,'Datos Iniciales'!$F7,0)</f>
        <v>7.3378436099815611E-3</v>
      </c>
      <c r="BB59" s="2">
        <f>+IF(BB4=1,'Datos Iniciales'!$F7,0)</f>
        <v>7.3378436099815611E-3</v>
      </c>
    </row>
    <row r="60" spans="2:54" ht="14.25" x14ac:dyDescent="0.2">
      <c r="B60" s="29">
        <f>1+B59</f>
        <v>2</v>
      </c>
      <c r="C60" s="2">
        <f>+IF(C5=1,'Datos Iniciales'!$F8,0)</f>
        <v>8.354873623892381E-2</v>
      </c>
      <c r="D60" s="2">
        <f>+IF(D5=1,'Datos Iniciales'!$F8,0)</f>
        <v>8.354873623892381E-2</v>
      </c>
      <c r="E60" s="2">
        <f>+IF(E5=1,'Datos Iniciales'!$F8,0)</f>
        <v>8.354873623892381E-2</v>
      </c>
      <c r="F60" s="2">
        <f>+IF(F5=1,'Datos Iniciales'!$F8,0)</f>
        <v>8.354873623892381E-2</v>
      </c>
      <c r="G60" s="2">
        <f>+IF(G5=1,'Datos Iniciales'!$F8,0)</f>
        <v>8.354873623892381E-2</v>
      </c>
      <c r="H60" s="2">
        <f>+IF(H5=1,'Datos Iniciales'!$F8,0)</f>
        <v>8.354873623892381E-2</v>
      </c>
      <c r="I60" s="2">
        <f>+IF(I5=1,'Datos Iniciales'!$F8,0)</f>
        <v>8.354873623892381E-2</v>
      </c>
      <c r="J60" s="2">
        <f>+IF(J5=1,'Datos Iniciales'!$F8,0)</f>
        <v>8.354873623892381E-2</v>
      </c>
      <c r="K60" s="2">
        <f>+IF(K5=1,'Datos Iniciales'!$F8,0)</f>
        <v>8.354873623892381E-2</v>
      </c>
      <c r="L60" s="2">
        <f>+IF(L5=1,'Datos Iniciales'!$F8,0)</f>
        <v>8.354873623892381E-2</v>
      </c>
      <c r="M60" s="2">
        <f>+IF(M5=1,'Datos Iniciales'!$F8,0)</f>
        <v>8.354873623892381E-2</v>
      </c>
      <c r="N60" s="2">
        <f>+IF(N5=1,'Datos Iniciales'!$F8,0)</f>
        <v>8.354873623892381E-2</v>
      </c>
      <c r="O60" s="2">
        <f>+IF(O5=1,'Datos Iniciales'!$F8,0)</f>
        <v>8.354873623892381E-2</v>
      </c>
      <c r="P60" s="2">
        <f>+IF(P5=1,'Datos Iniciales'!$F8,0)</f>
        <v>8.354873623892381E-2</v>
      </c>
      <c r="Q60" s="2">
        <f>+IF(Q5=1,'Datos Iniciales'!$F8,0)</f>
        <v>8.354873623892381E-2</v>
      </c>
      <c r="R60" s="2">
        <f>+IF(R5=1,'Datos Iniciales'!$F8,0)</f>
        <v>8.354873623892381E-2</v>
      </c>
      <c r="S60" s="2">
        <f>+IF(S5=1,'Datos Iniciales'!$F8,0)</f>
        <v>8.354873623892381E-2</v>
      </c>
      <c r="T60" s="2">
        <f>+IF(T5=1,'Datos Iniciales'!$F8,0)</f>
        <v>8.354873623892381E-2</v>
      </c>
      <c r="U60" s="2">
        <f>+IF(U5=1,'Datos Iniciales'!$F8,0)</f>
        <v>8.354873623892381E-2</v>
      </c>
      <c r="V60" s="2">
        <f>+IF(V5=1,'Datos Iniciales'!$F8,0)</f>
        <v>8.354873623892381E-2</v>
      </c>
      <c r="W60" s="2">
        <f>+IF(W5=1,'Datos Iniciales'!$F8,0)</f>
        <v>8.354873623892381E-2</v>
      </c>
      <c r="X60" s="2">
        <f>+IF(X5=1,'Datos Iniciales'!$F8,0)</f>
        <v>8.354873623892381E-2</v>
      </c>
      <c r="Y60" s="2">
        <f>+IF(Y5=1,'Datos Iniciales'!$F8,0)</f>
        <v>8.354873623892381E-2</v>
      </c>
      <c r="Z60" s="2">
        <f>+IF(Z5=1,'Datos Iniciales'!$F8,0)</f>
        <v>8.354873623892381E-2</v>
      </c>
      <c r="AA60" s="2">
        <f>+IF(AA5=1,'Datos Iniciales'!$F8,0)</f>
        <v>8.354873623892381E-2</v>
      </c>
      <c r="AB60" s="2">
        <f>+IF(AB5=1,'Datos Iniciales'!$F8,0)</f>
        <v>8.354873623892381E-2</v>
      </c>
      <c r="AC60" s="2">
        <f>+IF(AC5=1,'Datos Iniciales'!$F8,0)</f>
        <v>8.354873623892381E-2</v>
      </c>
      <c r="AD60" s="2">
        <f>+IF(AD5=1,'Datos Iniciales'!$F8,0)</f>
        <v>8.354873623892381E-2</v>
      </c>
      <c r="AE60" s="2">
        <f>+IF(AE5=1,'Datos Iniciales'!$F8,0)</f>
        <v>8.354873623892381E-2</v>
      </c>
      <c r="AF60" s="2">
        <f>+IF(AF5=1,'Datos Iniciales'!$F8,0)</f>
        <v>8.354873623892381E-2</v>
      </c>
      <c r="AG60" s="2">
        <f>+IF(AG5=1,'Datos Iniciales'!$F8,0)</f>
        <v>8.354873623892381E-2</v>
      </c>
      <c r="AH60" s="2">
        <f>+IF(AH5=1,'Datos Iniciales'!$F8,0)</f>
        <v>8.354873623892381E-2</v>
      </c>
      <c r="AI60" s="2">
        <f>+IF(AI5=1,'Datos Iniciales'!$F8,0)</f>
        <v>8.354873623892381E-2</v>
      </c>
      <c r="AJ60" s="2">
        <f>+IF(AJ5=1,'Datos Iniciales'!$F8,0)</f>
        <v>8.354873623892381E-2</v>
      </c>
      <c r="AK60" s="2">
        <f>+IF(AK5=1,'Datos Iniciales'!$F8,0)</f>
        <v>8.354873623892381E-2</v>
      </c>
      <c r="AL60" s="2">
        <f>+IF(AL5=1,'Datos Iniciales'!$F8,0)</f>
        <v>8.354873623892381E-2</v>
      </c>
      <c r="AM60" s="2">
        <f>+IF(AM5=1,'Datos Iniciales'!$F8,0)</f>
        <v>8.354873623892381E-2</v>
      </c>
      <c r="AN60" s="2">
        <f>+IF(AN5=1,'Datos Iniciales'!$F8,0)</f>
        <v>8.354873623892381E-2</v>
      </c>
      <c r="AO60" s="2">
        <f>+IF(AO5=1,'Datos Iniciales'!$F8,0)</f>
        <v>8.354873623892381E-2</v>
      </c>
      <c r="AP60" s="2">
        <f>+IF(AP5=1,'Datos Iniciales'!$F8,0)</f>
        <v>8.354873623892381E-2</v>
      </c>
      <c r="AQ60" s="2">
        <f>+IF(AQ5=1,'Datos Iniciales'!$F8,0)</f>
        <v>8.354873623892381E-2</v>
      </c>
      <c r="AR60" s="2">
        <f>+IF(AR5=1,'Datos Iniciales'!$F8,0)</f>
        <v>8.354873623892381E-2</v>
      </c>
      <c r="AS60" s="2">
        <f>+IF(AS5=1,'Datos Iniciales'!$F8,0)</f>
        <v>8.354873623892381E-2</v>
      </c>
      <c r="AT60" s="2">
        <f>+IF(AT5=1,'Datos Iniciales'!$F8,0)</f>
        <v>8.354873623892381E-2</v>
      </c>
      <c r="AU60" s="2">
        <f>+IF(AU5=1,'Datos Iniciales'!$F8,0)</f>
        <v>8.354873623892381E-2</v>
      </c>
      <c r="AV60" s="2">
        <f>+IF(AV5=1,'Datos Iniciales'!$F8,0)</f>
        <v>8.354873623892381E-2</v>
      </c>
      <c r="AW60" s="2">
        <f>+IF(AW5=1,'Datos Iniciales'!$F8,0)</f>
        <v>8.354873623892381E-2</v>
      </c>
      <c r="AX60" s="2">
        <f>+IF(AX5=1,'Datos Iniciales'!$F8,0)</f>
        <v>8.354873623892381E-2</v>
      </c>
      <c r="AY60" s="2">
        <f>+IF(AY5=1,'Datos Iniciales'!$F8,0)</f>
        <v>8.354873623892381E-2</v>
      </c>
      <c r="AZ60" s="2">
        <f>+IF(AZ5=1,'Datos Iniciales'!$F8,0)</f>
        <v>8.354873623892381E-2</v>
      </c>
      <c r="BA60" s="2">
        <f>+IF(BA5=1,'Datos Iniciales'!$F8,0)</f>
        <v>8.354873623892381E-2</v>
      </c>
      <c r="BB60" s="2">
        <f>+IF(BB5=1,'Datos Iniciales'!$F8,0)</f>
        <v>8.354873623892381E-2</v>
      </c>
    </row>
    <row r="61" spans="2:54" ht="14.25" x14ac:dyDescent="0.2">
      <c r="B61" s="29">
        <f t="shared" ref="B61:B110" si="29">1+B60</f>
        <v>3</v>
      </c>
      <c r="C61" s="2">
        <f>+IF(C6=1,'Datos Iniciales'!$F9,0)</f>
        <v>0.21102325024212087</v>
      </c>
      <c r="D61" s="2">
        <f>+IF(D6=1,'Datos Iniciales'!$F9,0)</f>
        <v>0.21102325024212087</v>
      </c>
      <c r="E61" s="2">
        <f>+IF(E6=1,'Datos Iniciales'!$F9,0)</f>
        <v>0.21102325024212087</v>
      </c>
      <c r="F61" s="2">
        <f>+IF(F6=1,'Datos Iniciales'!$F9,0)</f>
        <v>0.21102325024212087</v>
      </c>
      <c r="G61" s="2">
        <f>+IF(G6=1,'Datos Iniciales'!$F9,0)</f>
        <v>0.21102325024212087</v>
      </c>
      <c r="H61" s="2">
        <f>+IF(H6=1,'Datos Iniciales'!$F9,0)</f>
        <v>0.21102325024212087</v>
      </c>
      <c r="I61" s="2">
        <f>+IF(I6=1,'Datos Iniciales'!$F9,0)</f>
        <v>0.21102325024212087</v>
      </c>
      <c r="J61" s="2">
        <f>+IF(J6=1,'Datos Iniciales'!$F9,0)</f>
        <v>0.21102325024212087</v>
      </c>
      <c r="K61" s="2">
        <f>+IF(K6=1,'Datos Iniciales'!$F9,0)</f>
        <v>0.21102325024212087</v>
      </c>
      <c r="L61" s="2">
        <f>+IF(L6=1,'Datos Iniciales'!$F9,0)</f>
        <v>0.21102325024212087</v>
      </c>
      <c r="M61" s="2">
        <f>+IF(M6=1,'Datos Iniciales'!$F9,0)</f>
        <v>0.21102325024212087</v>
      </c>
      <c r="N61" s="2">
        <f>+IF(N6=1,'Datos Iniciales'!$F9,0)</f>
        <v>0.21102325024212087</v>
      </c>
      <c r="O61" s="2">
        <f>+IF(O6=1,'Datos Iniciales'!$F9,0)</f>
        <v>0.21102325024212087</v>
      </c>
      <c r="P61" s="2">
        <f>+IF(P6=1,'Datos Iniciales'!$F9,0)</f>
        <v>0.21102325024212087</v>
      </c>
      <c r="Q61" s="2">
        <f>+IF(Q6=1,'Datos Iniciales'!$F9,0)</f>
        <v>0.21102325024212087</v>
      </c>
      <c r="R61" s="2">
        <f>+IF(R6=1,'Datos Iniciales'!$F9,0)</f>
        <v>0.21102325024212087</v>
      </c>
      <c r="S61" s="2">
        <f>+IF(S6=1,'Datos Iniciales'!$F9,0)</f>
        <v>0.21102325024212087</v>
      </c>
      <c r="T61" s="2">
        <f>+IF(T6=1,'Datos Iniciales'!$F9,0)</f>
        <v>0.21102325024212087</v>
      </c>
      <c r="U61" s="2">
        <f>+IF(U6=1,'Datos Iniciales'!$F9,0)</f>
        <v>0.21102325024212087</v>
      </c>
      <c r="V61" s="2">
        <f>+IF(V6=1,'Datos Iniciales'!$F9,0)</f>
        <v>0.21102325024212087</v>
      </c>
      <c r="W61" s="2">
        <f>+IF(W6=1,'Datos Iniciales'!$F9,0)</f>
        <v>0.21102325024212087</v>
      </c>
      <c r="X61" s="2">
        <f>+IF(X6=1,'Datos Iniciales'!$F9,0)</f>
        <v>0.21102325024212087</v>
      </c>
      <c r="Y61" s="2">
        <f>+IF(Y6=1,'Datos Iniciales'!$F9,0)</f>
        <v>0.21102325024212087</v>
      </c>
      <c r="Z61" s="2">
        <f>+IF(Z6=1,'Datos Iniciales'!$F9,0)</f>
        <v>0.21102325024212087</v>
      </c>
      <c r="AA61" s="2">
        <f>+IF(AA6=1,'Datos Iniciales'!$F9,0)</f>
        <v>0.21102325024212087</v>
      </c>
      <c r="AB61" s="2">
        <f>+IF(AB6=1,'Datos Iniciales'!$F9,0)</f>
        <v>0.21102325024212087</v>
      </c>
      <c r="AC61" s="2">
        <f>+IF(AC6=1,'Datos Iniciales'!$F9,0)</f>
        <v>0.21102325024212087</v>
      </c>
      <c r="AD61" s="2">
        <f>+IF(AD6=1,'Datos Iniciales'!$F9,0)</f>
        <v>0.21102325024212087</v>
      </c>
      <c r="AE61" s="2">
        <f>+IF(AE6=1,'Datos Iniciales'!$F9,0)</f>
        <v>0.21102325024212087</v>
      </c>
      <c r="AF61" s="2">
        <f>+IF(AF6=1,'Datos Iniciales'!$F9,0)</f>
        <v>0.21102325024212087</v>
      </c>
      <c r="AG61" s="2">
        <f>+IF(AG6=1,'Datos Iniciales'!$F9,0)</f>
        <v>0.21102325024212087</v>
      </c>
      <c r="AH61" s="2">
        <f>+IF(AH6=1,'Datos Iniciales'!$F9,0)</f>
        <v>0.21102325024212087</v>
      </c>
      <c r="AI61" s="2">
        <f>+IF(AI6=1,'Datos Iniciales'!$F9,0)</f>
        <v>0.21102325024212087</v>
      </c>
      <c r="AJ61" s="2">
        <f>+IF(AJ6=1,'Datos Iniciales'!$F9,0)</f>
        <v>0.21102325024212087</v>
      </c>
      <c r="AK61" s="2">
        <f>+IF(AK6=1,'Datos Iniciales'!$F9,0)</f>
        <v>0.21102325024212087</v>
      </c>
      <c r="AL61" s="2">
        <f>+IF(AL6=1,'Datos Iniciales'!$F9,0)</f>
        <v>0.21102325024212087</v>
      </c>
      <c r="AM61" s="2">
        <f>+IF(AM6=1,'Datos Iniciales'!$F9,0)</f>
        <v>0.21102325024212087</v>
      </c>
      <c r="AN61" s="2">
        <f>+IF(AN6=1,'Datos Iniciales'!$F9,0)</f>
        <v>0.21102325024212087</v>
      </c>
      <c r="AO61" s="2">
        <f>+IF(AO6=1,'Datos Iniciales'!$F9,0)</f>
        <v>0.21102325024212087</v>
      </c>
      <c r="AP61" s="2">
        <f>+IF(AP6=1,'Datos Iniciales'!$F9,0)</f>
        <v>0.21102325024212087</v>
      </c>
      <c r="AQ61" s="2">
        <f>+IF(AQ6=1,'Datos Iniciales'!$F9,0)</f>
        <v>0.21102325024212087</v>
      </c>
      <c r="AR61" s="2">
        <f>+IF(AR6=1,'Datos Iniciales'!$F9,0)</f>
        <v>0.21102325024212087</v>
      </c>
      <c r="AS61" s="2">
        <f>+IF(AS6=1,'Datos Iniciales'!$F9,0)</f>
        <v>0.21102325024212087</v>
      </c>
      <c r="AT61" s="2">
        <f>+IF(AT6=1,'Datos Iniciales'!$F9,0)</f>
        <v>0.21102325024212087</v>
      </c>
      <c r="AU61" s="2">
        <f>+IF(AU6=1,'Datos Iniciales'!$F9,0)</f>
        <v>0.21102325024212087</v>
      </c>
      <c r="AV61" s="2">
        <f>+IF(AV6=1,'Datos Iniciales'!$F9,0)</f>
        <v>0.21102325024212087</v>
      </c>
      <c r="AW61" s="2">
        <f>+IF(AW6=1,'Datos Iniciales'!$F9,0)</f>
        <v>0.21102325024212087</v>
      </c>
      <c r="AX61" s="2">
        <f>+IF(AX6=1,'Datos Iniciales'!$F9,0)</f>
        <v>0.21102325024212087</v>
      </c>
      <c r="AY61" s="2">
        <f>+IF(AY6=1,'Datos Iniciales'!$F9,0)</f>
        <v>0.21102325024212087</v>
      </c>
      <c r="AZ61" s="2">
        <f>+IF(AZ6=1,'Datos Iniciales'!$F9,0)</f>
        <v>0.21102325024212087</v>
      </c>
      <c r="BA61" s="2">
        <f>+IF(BA6=1,'Datos Iniciales'!$F9,0)</f>
        <v>0.21102325024212087</v>
      </c>
      <c r="BB61" s="2">
        <f>+IF(BB6=1,'Datos Iniciales'!$F9,0)</f>
        <v>0.21102325024212087</v>
      </c>
    </row>
    <row r="62" spans="2:54" ht="14.25" x14ac:dyDescent="0.2">
      <c r="B62" s="29">
        <f t="shared" si="29"/>
        <v>4</v>
      </c>
      <c r="C62" s="2">
        <f>+IF(C7=1,'Datos Iniciales'!$F10,0)</f>
        <v>0.84134785814247437</v>
      </c>
      <c r="D62" s="2">
        <f>+IF(D7=1,'Datos Iniciales'!$F10,0)</f>
        <v>0.84134785814247437</v>
      </c>
      <c r="E62" s="2">
        <f>+IF(E7=1,'Datos Iniciales'!$F10,0)</f>
        <v>0.84134785814247437</v>
      </c>
      <c r="F62" s="2">
        <f>+IF(F7=1,'Datos Iniciales'!$F10,0)</f>
        <v>0.84134785814247437</v>
      </c>
      <c r="G62" s="2">
        <f>+IF(G7=1,'Datos Iniciales'!$F10,0)</f>
        <v>0.84134785814247437</v>
      </c>
      <c r="H62" s="2">
        <f>+IF(H7=1,'Datos Iniciales'!$F10,0)</f>
        <v>0.84134785814247437</v>
      </c>
      <c r="I62" s="2">
        <f>+IF(I7=1,'Datos Iniciales'!$F10,0)</f>
        <v>0.84134785814247437</v>
      </c>
      <c r="J62" s="2">
        <f>+IF(J7=1,'Datos Iniciales'!$F10,0)</f>
        <v>0.84134785814247437</v>
      </c>
      <c r="K62" s="2">
        <f>+IF(K7=1,'Datos Iniciales'!$F10,0)</f>
        <v>0.84134785814247437</v>
      </c>
      <c r="L62" s="2">
        <f>+IF(L7=1,'Datos Iniciales'!$F10,0)</f>
        <v>0.84134785814247437</v>
      </c>
      <c r="M62" s="2">
        <f>+IF(M7=1,'Datos Iniciales'!$F10,0)</f>
        <v>0.84134785814247437</v>
      </c>
      <c r="N62" s="2">
        <f>+IF(N7=1,'Datos Iniciales'!$F10,0)</f>
        <v>0.84134785814247437</v>
      </c>
      <c r="O62" s="2">
        <f>+IF(O7=1,'Datos Iniciales'!$F10,0)</f>
        <v>0.84134785814247437</v>
      </c>
      <c r="P62" s="2">
        <f>+IF(P7=1,'Datos Iniciales'!$F10,0)</f>
        <v>0.84134785814247437</v>
      </c>
      <c r="Q62" s="2">
        <f>+IF(Q7=1,'Datos Iniciales'!$F10,0)</f>
        <v>0.84134785814247437</v>
      </c>
      <c r="R62" s="2">
        <f>+IF(R7=1,'Datos Iniciales'!$F10,0)</f>
        <v>0.84134785814247437</v>
      </c>
      <c r="S62" s="2">
        <f>+IF(S7=1,'Datos Iniciales'!$F10,0)</f>
        <v>0.84134785814247437</v>
      </c>
      <c r="T62" s="2">
        <f>+IF(T7=1,'Datos Iniciales'!$F10,0)</f>
        <v>0.84134785814247437</v>
      </c>
      <c r="U62" s="2">
        <f>+IF(U7=1,'Datos Iniciales'!$F10,0)</f>
        <v>0.84134785814247437</v>
      </c>
      <c r="V62" s="2">
        <f>+IF(V7=1,'Datos Iniciales'!$F10,0)</f>
        <v>0.84134785814247437</v>
      </c>
      <c r="W62" s="2">
        <f>+IF(W7=1,'Datos Iniciales'!$F10,0)</f>
        <v>0.84134785814247437</v>
      </c>
      <c r="X62" s="2">
        <f>+IF(X7=1,'Datos Iniciales'!$F10,0)</f>
        <v>0.84134785814247437</v>
      </c>
      <c r="Y62" s="2">
        <f>+IF(Y7=1,'Datos Iniciales'!$F10,0)</f>
        <v>0.84134785814247437</v>
      </c>
      <c r="Z62" s="2">
        <f>+IF(Z7=1,'Datos Iniciales'!$F10,0)</f>
        <v>0.84134785814247437</v>
      </c>
      <c r="AA62" s="2">
        <f>+IF(AA7=1,'Datos Iniciales'!$F10,0)</f>
        <v>0.84134785814247437</v>
      </c>
      <c r="AB62" s="2">
        <f>+IF(AB7=1,'Datos Iniciales'!$F10,0)</f>
        <v>0.84134785814247437</v>
      </c>
      <c r="AC62" s="2">
        <f>+IF(AC7=1,'Datos Iniciales'!$F10,0)</f>
        <v>0.84134785814247437</v>
      </c>
      <c r="AD62" s="2">
        <f>+IF(AD7=1,'Datos Iniciales'!$F10,0)</f>
        <v>0.84134785814247437</v>
      </c>
      <c r="AE62" s="2">
        <f>+IF(AE7=1,'Datos Iniciales'!$F10,0)</f>
        <v>0.84134785814247437</v>
      </c>
      <c r="AF62" s="2">
        <f>+IF(AF7=1,'Datos Iniciales'!$F10,0)</f>
        <v>0.84134785814247437</v>
      </c>
      <c r="AG62" s="2">
        <f>+IF(AG7=1,'Datos Iniciales'!$F10,0)</f>
        <v>0.84134785814247437</v>
      </c>
      <c r="AH62" s="2">
        <f>+IF(AH7=1,'Datos Iniciales'!$F10,0)</f>
        <v>0.84134785814247437</v>
      </c>
      <c r="AI62" s="2">
        <f>+IF(AI7=1,'Datos Iniciales'!$F10,0)</f>
        <v>0.84134785814247437</v>
      </c>
      <c r="AJ62" s="2">
        <f>+IF(AJ7=1,'Datos Iniciales'!$F10,0)</f>
        <v>0.84134785814247437</v>
      </c>
      <c r="AK62" s="2">
        <f>+IF(AK7=1,'Datos Iniciales'!$F10,0)</f>
        <v>0.84134785814247437</v>
      </c>
      <c r="AL62" s="2">
        <f>+IF(AL7=1,'Datos Iniciales'!$F10,0)</f>
        <v>0.84134785814247437</v>
      </c>
      <c r="AM62" s="2">
        <f>+IF(AM7=1,'Datos Iniciales'!$F10,0)</f>
        <v>0.84134785814247437</v>
      </c>
      <c r="AN62" s="2">
        <f>+IF(AN7=1,'Datos Iniciales'!$F10,0)</f>
        <v>0.84134785814247437</v>
      </c>
      <c r="AO62" s="2">
        <f>+IF(AO7=1,'Datos Iniciales'!$F10,0)</f>
        <v>0.84134785814247437</v>
      </c>
      <c r="AP62" s="2">
        <f>+IF(AP7=1,'Datos Iniciales'!$F10,0)</f>
        <v>0.84134785814247437</v>
      </c>
      <c r="AQ62" s="2">
        <f>+IF(AQ7=1,'Datos Iniciales'!$F10,0)</f>
        <v>0.84134785814247437</v>
      </c>
      <c r="AR62" s="2">
        <f>+IF(AR7=1,'Datos Iniciales'!$F10,0)</f>
        <v>0.84134785814247437</v>
      </c>
      <c r="AS62" s="2">
        <f>+IF(AS7=1,'Datos Iniciales'!$F10,0)</f>
        <v>0.84134785814247437</v>
      </c>
      <c r="AT62" s="2">
        <f>+IF(AT7=1,'Datos Iniciales'!$F10,0)</f>
        <v>0.84134785814247437</v>
      </c>
      <c r="AU62" s="2">
        <f>+IF(AU7=1,'Datos Iniciales'!$F10,0)</f>
        <v>0.84134785814247437</v>
      </c>
      <c r="AV62" s="2">
        <f>+IF(AV7=1,'Datos Iniciales'!$F10,0)</f>
        <v>0.84134785814247437</v>
      </c>
      <c r="AW62" s="2">
        <f>+IF(AW7=1,'Datos Iniciales'!$F10,0)</f>
        <v>0.84134785814247437</v>
      </c>
      <c r="AX62" s="2">
        <f>+IF(AX7=1,'Datos Iniciales'!$F10,0)</f>
        <v>0.84134785814247437</v>
      </c>
      <c r="AY62" s="2">
        <f>+IF(AY7=1,'Datos Iniciales'!$F10,0)</f>
        <v>0.84134785814247437</v>
      </c>
      <c r="AZ62" s="2">
        <f>+IF(AZ7=1,'Datos Iniciales'!$F10,0)</f>
        <v>0.84134785814247437</v>
      </c>
      <c r="BA62" s="2">
        <f>+IF(BA7=1,'Datos Iniciales'!$F10,0)</f>
        <v>0.84134785814247437</v>
      </c>
      <c r="BB62" s="2">
        <f>+IF(BB7=1,'Datos Iniciales'!$F10,0)</f>
        <v>0.84134785814247437</v>
      </c>
    </row>
    <row r="63" spans="2:54" ht="14.25" x14ac:dyDescent="0.2">
      <c r="B63" s="29">
        <f t="shared" si="29"/>
        <v>5</v>
      </c>
      <c r="C63" s="2">
        <f>+IF(C8=1,'Datos Iniciales'!$F11,0)</f>
        <v>1.2410630059174239</v>
      </c>
      <c r="D63" s="2">
        <f>+IF(D8=1,'Datos Iniciales'!$F11,0)</f>
        <v>1.2410630059174239</v>
      </c>
      <c r="E63" s="2">
        <f>+IF(E8=1,'Datos Iniciales'!$F11,0)</f>
        <v>1.2410630059174239</v>
      </c>
      <c r="F63" s="2">
        <f>+IF(F8=1,'Datos Iniciales'!$F11,0)</f>
        <v>1.2410630059174239</v>
      </c>
      <c r="G63" s="2">
        <f>+IF(G8=1,'Datos Iniciales'!$F11,0)</f>
        <v>1.2410630059174239</v>
      </c>
      <c r="H63" s="2">
        <f>+IF(H8=1,'Datos Iniciales'!$F11,0)</f>
        <v>1.2410630059174239</v>
      </c>
      <c r="I63" s="2">
        <f>+IF(I8=1,'Datos Iniciales'!$F11,0)</f>
        <v>1.2410630059174239</v>
      </c>
      <c r="J63" s="2">
        <f>+IF(J8=1,'Datos Iniciales'!$F11,0)</f>
        <v>1.2410630059174239</v>
      </c>
      <c r="K63" s="2">
        <f>+IF(K8=1,'Datos Iniciales'!$F11,0)</f>
        <v>1.2410630059174239</v>
      </c>
      <c r="L63" s="2">
        <f>+IF(L8=1,'Datos Iniciales'!$F11,0)</f>
        <v>1.2410630059174239</v>
      </c>
      <c r="M63" s="2">
        <f>+IF(M8=1,'Datos Iniciales'!$F11,0)</f>
        <v>1.2410630059174239</v>
      </c>
      <c r="N63" s="2">
        <f>+IF(N8=1,'Datos Iniciales'!$F11,0)</f>
        <v>1.2410630059174239</v>
      </c>
      <c r="O63" s="2">
        <f>+IF(O8=1,'Datos Iniciales'!$F11,0)</f>
        <v>1.2410630059174239</v>
      </c>
      <c r="P63" s="2">
        <f>+IF(P8=1,'Datos Iniciales'!$F11,0)</f>
        <v>1.2410630059174239</v>
      </c>
      <c r="Q63" s="2">
        <f>+IF(Q8=1,'Datos Iniciales'!$F11,0)</f>
        <v>1.2410630059174239</v>
      </c>
      <c r="R63" s="2">
        <f>+IF(R8=1,'Datos Iniciales'!$F11,0)</f>
        <v>1.2410630059174239</v>
      </c>
      <c r="S63" s="2">
        <f>+IF(S8=1,'Datos Iniciales'!$F11,0)</f>
        <v>1.2410630059174239</v>
      </c>
      <c r="T63" s="2">
        <f>+IF(T8=1,'Datos Iniciales'!$F11,0)</f>
        <v>1.2410630059174239</v>
      </c>
      <c r="U63" s="2">
        <f>+IF(U8=1,'Datos Iniciales'!$F11,0)</f>
        <v>1.2410630059174239</v>
      </c>
      <c r="V63" s="2">
        <f>+IF(V8=1,'Datos Iniciales'!$F11,0)</f>
        <v>1.2410630059174239</v>
      </c>
      <c r="W63" s="2">
        <f>+IF(W8=1,'Datos Iniciales'!$F11,0)</f>
        <v>1.2410630059174239</v>
      </c>
      <c r="X63" s="2">
        <f>+IF(X8=1,'Datos Iniciales'!$F11,0)</f>
        <v>1.2410630059174239</v>
      </c>
      <c r="Y63" s="2">
        <f>+IF(Y8=1,'Datos Iniciales'!$F11,0)</f>
        <v>1.2410630059174239</v>
      </c>
      <c r="Z63" s="2">
        <f>+IF(Z8=1,'Datos Iniciales'!$F11,0)</f>
        <v>1.2410630059174239</v>
      </c>
      <c r="AA63" s="2">
        <f>+IF(AA8=1,'Datos Iniciales'!$F11,0)</f>
        <v>1.2410630059174239</v>
      </c>
      <c r="AB63" s="2">
        <f>+IF(AB8=1,'Datos Iniciales'!$F11,0)</f>
        <v>1.2410630059174239</v>
      </c>
      <c r="AC63" s="2">
        <f>+IF(AC8=1,'Datos Iniciales'!$F11,0)</f>
        <v>1.2410630059174239</v>
      </c>
      <c r="AD63" s="2">
        <f>+IF(AD8=1,'Datos Iniciales'!$F11,0)</f>
        <v>1.2410630059174239</v>
      </c>
      <c r="AE63" s="2">
        <f>+IF(AE8=1,'Datos Iniciales'!$F11,0)</f>
        <v>1.2410630059174239</v>
      </c>
      <c r="AF63" s="2">
        <f>+IF(AF8=1,'Datos Iniciales'!$F11,0)</f>
        <v>1.2410630059174239</v>
      </c>
      <c r="AG63" s="2">
        <f>+IF(AG8=1,'Datos Iniciales'!$F11,0)</f>
        <v>1.2410630059174239</v>
      </c>
      <c r="AH63" s="2">
        <f>+IF(AH8=1,'Datos Iniciales'!$F11,0)</f>
        <v>1.2410630059174239</v>
      </c>
      <c r="AI63" s="2">
        <f>+IF(AI8=1,'Datos Iniciales'!$F11,0)</f>
        <v>1.2410630059174239</v>
      </c>
      <c r="AJ63" s="2">
        <f>+IF(AJ8=1,'Datos Iniciales'!$F11,0)</f>
        <v>1.2410630059174239</v>
      </c>
      <c r="AK63" s="2">
        <f>+IF(AK8=1,'Datos Iniciales'!$F11,0)</f>
        <v>1.2410630059174239</v>
      </c>
      <c r="AL63" s="2">
        <f>+IF(AL8=1,'Datos Iniciales'!$F11,0)</f>
        <v>1.2410630059174239</v>
      </c>
      <c r="AM63" s="2">
        <f>+IF(AM8=1,'Datos Iniciales'!$F11,0)</f>
        <v>1.2410630059174239</v>
      </c>
      <c r="AN63" s="2">
        <f>+IF(AN8=1,'Datos Iniciales'!$F11,0)</f>
        <v>1.2410630059174239</v>
      </c>
      <c r="AO63" s="2">
        <f>+IF(AO8=1,'Datos Iniciales'!$F11,0)</f>
        <v>1.2410630059174239</v>
      </c>
      <c r="AP63" s="2">
        <f>+IF(AP8=1,'Datos Iniciales'!$F11,0)</f>
        <v>1.2410630059174239</v>
      </c>
      <c r="AQ63" s="2">
        <f>+IF(AQ8=1,'Datos Iniciales'!$F11,0)</f>
        <v>1.2410630059174239</v>
      </c>
      <c r="AR63" s="2">
        <f>+IF(AR8=1,'Datos Iniciales'!$F11,0)</f>
        <v>1.2410630059174239</v>
      </c>
      <c r="AS63" s="2">
        <f>+IF(AS8=1,'Datos Iniciales'!$F11,0)</f>
        <v>1.2410630059174239</v>
      </c>
      <c r="AT63" s="2">
        <f>+IF(AT8=1,'Datos Iniciales'!$F11,0)</f>
        <v>1.2410630059174239</v>
      </c>
      <c r="AU63" s="2">
        <f>+IF(AU8=1,'Datos Iniciales'!$F11,0)</f>
        <v>1.2410630059174239</v>
      </c>
      <c r="AV63" s="2">
        <f>+IF(AV8=1,'Datos Iniciales'!$F11,0)</f>
        <v>1.2410630059174239</v>
      </c>
      <c r="AW63" s="2">
        <f>+IF(AW8=1,'Datos Iniciales'!$F11,0)</f>
        <v>1.2410630059174239</v>
      </c>
      <c r="AX63" s="2">
        <f>+IF(AX8=1,'Datos Iniciales'!$F11,0)</f>
        <v>1.2410630059174239</v>
      </c>
      <c r="AY63" s="2">
        <f>+IF(AY8=1,'Datos Iniciales'!$F11,0)</f>
        <v>1.2410630059174239</v>
      </c>
      <c r="AZ63" s="2">
        <f>+IF(AZ8=1,'Datos Iniciales'!$F11,0)</f>
        <v>1.2410630059174239</v>
      </c>
      <c r="BA63" s="2">
        <f>+IF(BA8=1,'Datos Iniciales'!$F11,0)</f>
        <v>1.2410630059174239</v>
      </c>
      <c r="BB63" s="2">
        <f>+IF(BB8=1,'Datos Iniciales'!$F11,0)</f>
        <v>1.2410630059174239</v>
      </c>
    </row>
    <row r="64" spans="2:54" ht="14.25" x14ac:dyDescent="0.2">
      <c r="B64" s="29">
        <f t="shared" si="29"/>
        <v>6</v>
      </c>
      <c r="C64" s="2">
        <f>+IF(C9=1,'Datos Iniciales'!$F12,0)</f>
        <v>0.38633170336112344</v>
      </c>
      <c r="D64" s="2">
        <f>+IF(D9=1,'Datos Iniciales'!$F12,0)</f>
        <v>0.38633170336112344</v>
      </c>
      <c r="E64" s="2">
        <f>+IF(E9=1,'Datos Iniciales'!$F12,0)</f>
        <v>0.38633170336112344</v>
      </c>
      <c r="F64" s="2">
        <f>+IF(F9=1,'Datos Iniciales'!$F12,0)</f>
        <v>0.38633170336112344</v>
      </c>
      <c r="G64" s="2">
        <f>+IF(G9=1,'Datos Iniciales'!$F12,0)</f>
        <v>0.38633170336112344</v>
      </c>
      <c r="H64" s="2">
        <f>+IF(H9=1,'Datos Iniciales'!$F12,0)</f>
        <v>0.38633170336112344</v>
      </c>
      <c r="I64" s="2">
        <f>+IF(I9=1,'Datos Iniciales'!$F12,0)</f>
        <v>0.38633170336112344</v>
      </c>
      <c r="J64" s="2">
        <f>+IF(J9=1,'Datos Iniciales'!$F12,0)</f>
        <v>0.38633170336112344</v>
      </c>
      <c r="K64" s="2">
        <f>+IF(K9=1,'Datos Iniciales'!$F12,0)</f>
        <v>0.38633170336112344</v>
      </c>
      <c r="L64" s="2">
        <f>+IF(L9=1,'Datos Iniciales'!$F12,0)</f>
        <v>0.38633170336112344</v>
      </c>
      <c r="M64" s="2">
        <f>+IF(M9=1,'Datos Iniciales'!$F12,0)</f>
        <v>0.38633170336112344</v>
      </c>
      <c r="N64" s="2">
        <f>+IF(N9=1,'Datos Iniciales'!$F12,0)</f>
        <v>0.38633170336112344</v>
      </c>
      <c r="O64" s="2">
        <f>+IF(O9=1,'Datos Iniciales'!$F12,0)</f>
        <v>0.38633170336112344</v>
      </c>
      <c r="P64" s="2">
        <f>+IF(P9=1,'Datos Iniciales'!$F12,0)</f>
        <v>0.38633170336112344</v>
      </c>
      <c r="Q64" s="2">
        <f>+IF(Q9=1,'Datos Iniciales'!$F12,0)</f>
        <v>0.38633170336112344</v>
      </c>
      <c r="R64" s="2">
        <f>+IF(R9=1,'Datos Iniciales'!$F12,0)</f>
        <v>0.38633170336112344</v>
      </c>
      <c r="S64" s="2">
        <f>+IF(S9=1,'Datos Iniciales'!$F12,0)</f>
        <v>0.38633170336112344</v>
      </c>
      <c r="T64" s="2">
        <f>+IF(T9=1,'Datos Iniciales'!$F12,0)</f>
        <v>0.38633170336112344</v>
      </c>
      <c r="U64" s="2">
        <f>+IF(U9=1,'Datos Iniciales'!$F12,0)</f>
        <v>0.38633170336112344</v>
      </c>
      <c r="V64" s="2">
        <f>+IF(V9=1,'Datos Iniciales'!$F12,0)</f>
        <v>0.38633170336112344</v>
      </c>
      <c r="W64" s="2">
        <f>+IF(W9=1,'Datos Iniciales'!$F12,0)</f>
        <v>0.38633170336112344</v>
      </c>
      <c r="X64" s="2">
        <f>+IF(X9=1,'Datos Iniciales'!$F12,0)</f>
        <v>0.38633170336112344</v>
      </c>
      <c r="Y64" s="2">
        <f>+IF(Y9=1,'Datos Iniciales'!$F12,0)</f>
        <v>0.38633170336112344</v>
      </c>
      <c r="Z64" s="2">
        <f>+IF(Z9=1,'Datos Iniciales'!$F12,0)</f>
        <v>0.38633170336112344</v>
      </c>
      <c r="AA64" s="2">
        <f>+IF(AA9=1,'Datos Iniciales'!$F12,0)</f>
        <v>0.38633170336112344</v>
      </c>
      <c r="AB64" s="2">
        <f>+IF(AB9=1,'Datos Iniciales'!$F12,0)</f>
        <v>0.38633170336112344</v>
      </c>
      <c r="AC64" s="2">
        <f>+IF(AC9=1,'Datos Iniciales'!$F12,0)</f>
        <v>0.38633170336112344</v>
      </c>
      <c r="AD64" s="2">
        <f>+IF(AD9=1,'Datos Iniciales'!$F12,0)</f>
        <v>0.38633170336112344</v>
      </c>
      <c r="AE64" s="2">
        <f>+IF(AE9=1,'Datos Iniciales'!$F12,0)</f>
        <v>0.38633170336112344</v>
      </c>
      <c r="AF64" s="2">
        <f>+IF(AF9=1,'Datos Iniciales'!$F12,0)</f>
        <v>0.38633170336112344</v>
      </c>
      <c r="AG64" s="2">
        <f>+IF(AG9=1,'Datos Iniciales'!$F12,0)</f>
        <v>0.38633170336112344</v>
      </c>
      <c r="AH64" s="2">
        <f>+IF(AH9=1,'Datos Iniciales'!$F12,0)</f>
        <v>0.38633170336112344</v>
      </c>
      <c r="AI64" s="2">
        <f>+IF(AI9=1,'Datos Iniciales'!$F12,0)</f>
        <v>0.38633170336112344</v>
      </c>
      <c r="AJ64" s="2">
        <f>+IF(AJ9=1,'Datos Iniciales'!$F12,0)</f>
        <v>0.38633170336112344</v>
      </c>
      <c r="AK64" s="2">
        <f>+IF(AK9=1,'Datos Iniciales'!$F12,0)</f>
        <v>0.38633170336112344</v>
      </c>
      <c r="AL64" s="2">
        <f>+IF(AL9=1,'Datos Iniciales'!$F12,0)</f>
        <v>0.38633170336112344</v>
      </c>
      <c r="AM64" s="2">
        <f>+IF(AM9=1,'Datos Iniciales'!$F12,0)</f>
        <v>0.38633170336112344</v>
      </c>
      <c r="AN64" s="2">
        <f>+IF(AN9=1,'Datos Iniciales'!$F12,0)</f>
        <v>0.38633170336112344</v>
      </c>
      <c r="AO64" s="2">
        <f>+IF(AO9=1,'Datos Iniciales'!$F12,0)</f>
        <v>0.38633170336112344</v>
      </c>
      <c r="AP64" s="2">
        <f>+IF(AP9=1,'Datos Iniciales'!$F12,0)</f>
        <v>0.38633170336112344</v>
      </c>
      <c r="AQ64" s="2">
        <f>+IF(AQ9=1,'Datos Iniciales'!$F12,0)</f>
        <v>0.38633170336112344</v>
      </c>
      <c r="AR64" s="2">
        <f>+IF(AR9=1,'Datos Iniciales'!$F12,0)</f>
        <v>0.38633170336112344</v>
      </c>
      <c r="AS64" s="2">
        <f>+IF(AS9=1,'Datos Iniciales'!$F12,0)</f>
        <v>0.38633170336112344</v>
      </c>
      <c r="AT64" s="2">
        <f>+IF(AT9=1,'Datos Iniciales'!$F12,0)</f>
        <v>0.38633170336112344</v>
      </c>
      <c r="AU64" s="2">
        <f>+IF(AU9=1,'Datos Iniciales'!$F12,0)</f>
        <v>0.38633170336112344</v>
      </c>
      <c r="AV64" s="2">
        <f>+IF(AV9=1,'Datos Iniciales'!$F12,0)</f>
        <v>0.38633170336112344</v>
      </c>
      <c r="AW64" s="2">
        <f>+IF(AW9=1,'Datos Iniciales'!$F12,0)</f>
        <v>0.38633170336112344</v>
      </c>
      <c r="AX64" s="2">
        <f>+IF(AX9=1,'Datos Iniciales'!$F12,0)</f>
        <v>0.38633170336112344</v>
      </c>
      <c r="AY64" s="2">
        <f>+IF(AY9=1,'Datos Iniciales'!$F12,0)</f>
        <v>0.38633170336112344</v>
      </c>
      <c r="AZ64" s="2">
        <f>+IF(AZ9=1,'Datos Iniciales'!$F12,0)</f>
        <v>0.38633170336112344</v>
      </c>
      <c r="BA64" s="2">
        <f>+IF(BA9=1,'Datos Iniciales'!$F12,0)</f>
        <v>0.38633170336112344</v>
      </c>
      <c r="BB64" s="2">
        <f>+IF(BB9=1,'Datos Iniciales'!$F12,0)</f>
        <v>0.38633170336112344</v>
      </c>
    </row>
    <row r="65" spans="2:54" ht="14.25" x14ac:dyDescent="0.2">
      <c r="B65" s="29">
        <f t="shared" si="29"/>
        <v>7</v>
      </c>
      <c r="C65" s="2">
        <f>+IF(C10=1,'Datos Iniciales'!$F13,0)</f>
        <v>0.28837620610783798</v>
      </c>
      <c r="D65" s="2">
        <f>+IF(D10=1,'Datos Iniciales'!$F13,0)</f>
        <v>0.28837620610783798</v>
      </c>
      <c r="E65" s="2">
        <f>+IF(E10=1,'Datos Iniciales'!$F13,0)</f>
        <v>0.28837620610783798</v>
      </c>
      <c r="F65" s="2">
        <f>+IF(F10=1,'Datos Iniciales'!$F13,0)</f>
        <v>0.28837620610783798</v>
      </c>
      <c r="G65" s="2">
        <f>+IF(G10=1,'Datos Iniciales'!$F13,0)</f>
        <v>0.28837620610783798</v>
      </c>
      <c r="H65" s="2">
        <f>+IF(H10=1,'Datos Iniciales'!$F13,0)</f>
        <v>0.28837620610783798</v>
      </c>
      <c r="I65" s="2">
        <f>+IF(I10=1,'Datos Iniciales'!$F13,0)</f>
        <v>0.28837620610783798</v>
      </c>
      <c r="J65" s="2">
        <f>+IF(J10=1,'Datos Iniciales'!$F13,0)</f>
        <v>0.28837620610783798</v>
      </c>
      <c r="K65" s="2">
        <f>+IF(K10=1,'Datos Iniciales'!$F13,0)</f>
        <v>0.28837620610783798</v>
      </c>
      <c r="L65" s="2">
        <f>+IF(L10=1,'Datos Iniciales'!$F13,0)</f>
        <v>0.28837620610783798</v>
      </c>
      <c r="M65" s="2">
        <f>+IF(M10=1,'Datos Iniciales'!$F13,0)</f>
        <v>0.28837620610783798</v>
      </c>
      <c r="N65" s="2">
        <f>+IF(N10=1,'Datos Iniciales'!$F13,0)</f>
        <v>0.28837620610783798</v>
      </c>
      <c r="O65" s="2">
        <f>+IF(O10=1,'Datos Iniciales'!$F13,0)</f>
        <v>0.28837620610783798</v>
      </c>
      <c r="P65" s="2">
        <f>+IF(P10=1,'Datos Iniciales'!$F13,0)</f>
        <v>0.28837620610783798</v>
      </c>
      <c r="Q65" s="2">
        <f>+IF(Q10=1,'Datos Iniciales'!$F13,0)</f>
        <v>0.28837620610783798</v>
      </c>
      <c r="R65" s="2">
        <f>+IF(R10=1,'Datos Iniciales'!$F13,0)</f>
        <v>0.28837620610783798</v>
      </c>
      <c r="S65" s="2">
        <f>+IF(S10=1,'Datos Iniciales'!$F13,0)</f>
        <v>0.28837620610783798</v>
      </c>
      <c r="T65" s="2">
        <f>+IF(T10=1,'Datos Iniciales'!$F13,0)</f>
        <v>0.28837620610783798</v>
      </c>
      <c r="U65" s="2">
        <f>+IF(U10=1,'Datos Iniciales'!$F13,0)</f>
        <v>0.28837620610783798</v>
      </c>
      <c r="V65" s="2">
        <f>+IF(V10=1,'Datos Iniciales'!$F13,0)</f>
        <v>0.28837620610783798</v>
      </c>
      <c r="W65" s="2">
        <f>+IF(W10=1,'Datos Iniciales'!$F13,0)</f>
        <v>0.28837620610783798</v>
      </c>
      <c r="X65" s="2">
        <f>+IF(X10=1,'Datos Iniciales'!$F13,0)</f>
        <v>0.28837620610783798</v>
      </c>
      <c r="Y65" s="2">
        <f>+IF(Y10=1,'Datos Iniciales'!$F13,0)</f>
        <v>0.28837620610783798</v>
      </c>
      <c r="Z65" s="2">
        <f>+IF(Z10=1,'Datos Iniciales'!$F13,0)</f>
        <v>0.28837620610783798</v>
      </c>
      <c r="AA65" s="2">
        <f>+IF(AA10=1,'Datos Iniciales'!$F13,0)</f>
        <v>0.28837620610783798</v>
      </c>
      <c r="AB65" s="2">
        <f>+IF(AB10=1,'Datos Iniciales'!$F13,0)</f>
        <v>0.28837620610783798</v>
      </c>
      <c r="AC65" s="2">
        <f>+IF(AC10=1,'Datos Iniciales'!$F13,0)</f>
        <v>0.28837620610783798</v>
      </c>
      <c r="AD65" s="2">
        <f>+IF(AD10=1,'Datos Iniciales'!$F13,0)</f>
        <v>0.28837620610783798</v>
      </c>
      <c r="AE65" s="2">
        <f>+IF(AE10=1,'Datos Iniciales'!$F13,0)</f>
        <v>0.28837620610783798</v>
      </c>
      <c r="AF65" s="2">
        <f>+IF(AF10=1,'Datos Iniciales'!$F13,0)</f>
        <v>0.28837620610783798</v>
      </c>
      <c r="AG65" s="2">
        <f>+IF(AG10=1,'Datos Iniciales'!$F13,0)</f>
        <v>0.28837620610783798</v>
      </c>
      <c r="AH65" s="2">
        <f>+IF(AH10=1,'Datos Iniciales'!$F13,0)</f>
        <v>0.28837620610783798</v>
      </c>
      <c r="AI65" s="2">
        <f>+IF(AI10=1,'Datos Iniciales'!$F13,0)</f>
        <v>0.28837620610783798</v>
      </c>
      <c r="AJ65" s="2">
        <f>+IF(AJ10=1,'Datos Iniciales'!$F13,0)</f>
        <v>0.28837620610783798</v>
      </c>
      <c r="AK65" s="2">
        <f>+IF(AK10=1,'Datos Iniciales'!$F13,0)</f>
        <v>0.28837620610783798</v>
      </c>
      <c r="AL65" s="2">
        <f>+IF(AL10=1,'Datos Iniciales'!$F13,0)</f>
        <v>0.28837620610783798</v>
      </c>
      <c r="AM65" s="2">
        <f>+IF(AM10=1,'Datos Iniciales'!$F13,0)</f>
        <v>0.28837620610783798</v>
      </c>
      <c r="AN65" s="2">
        <f>+IF(AN10=1,'Datos Iniciales'!$F13,0)</f>
        <v>0.28837620610783798</v>
      </c>
      <c r="AO65" s="2">
        <f>+IF(AO10=1,'Datos Iniciales'!$F13,0)</f>
        <v>0.28837620610783798</v>
      </c>
      <c r="AP65" s="2">
        <f>+IF(AP10=1,'Datos Iniciales'!$F13,0)</f>
        <v>0.28837620610783798</v>
      </c>
      <c r="AQ65" s="2">
        <f>+IF(AQ10=1,'Datos Iniciales'!$F13,0)</f>
        <v>0.28837620610783798</v>
      </c>
      <c r="AR65" s="2">
        <f>+IF(AR10=1,'Datos Iniciales'!$F13,0)</f>
        <v>0.28837620610783798</v>
      </c>
      <c r="AS65" s="2">
        <f>+IF(AS10=1,'Datos Iniciales'!$F13,0)</f>
        <v>0.28837620610783798</v>
      </c>
      <c r="AT65" s="2">
        <f>+IF(AT10=1,'Datos Iniciales'!$F13,0)</f>
        <v>0.28837620610783798</v>
      </c>
      <c r="AU65" s="2">
        <f>+IF(AU10=1,'Datos Iniciales'!$F13,0)</f>
        <v>0.28837620610783798</v>
      </c>
      <c r="AV65" s="2">
        <f>+IF(AV10=1,'Datos Iniciales'!$F13,0)</f>
        <v>0.28837620610783798</v>
      </c>
      <c r="AW65" s="2">
        <f>+IF(AW10=1,'Datos Iniciales'!$F13,0)</f>
        <v>0.28837620610783798</v>
      </c>
      <c r="AX65" s="2">
        <f>+IF(AX10=1,'Datos Iniciales'!$F13,0)</f>
        <v>0.28837620610783798</v>
      </c>
      <c r="AY65" s="2">
        <f>+IF(AY10=1,'Datos Iniciales'!$F13,0)</f>
        <v>0.28837620610783798</v>
      </c>
      <c r="AZ65" s="2">
        <f>+IF(AZ10=1,'Datos Iniciales'!$F13,0)</f>
        <v>0.28837620610783798</v>
      </c>
      <c r="BA65" s="2">
        <f>+IF(BA10=1,'Datos Iniciales'!$F13,0)</f>
        <v>0.28837620610783798</v>
      </c>
      <c r="BB65" s="2">
        <f>+IF(BB10=1,'Datos Iniciales'!$F13,0)</f>
        <v>0.28837620610783798</v>
      </c>
    </row>
    <row r="66" spans="2:54" ht="14.25" x14ac:dyDescent="0.2">
      <c r="B66" s="29">
        <f t="shared" si="29"/>
        <v>8</v>
      </c>
      <c r="C66" s="2">
        <f>+IF(C11=1,'Datos Iniciales'!$F14,0)</f>
        <v>0.56832838613891468</v>
      </c>
      <c r="D66" s="2">
        <f>+IF(D11=1,'Datos Iniciales'!$F14,0)</f>
        <v>0.56832838613891468</v>
      </c>
      <c r="E66" s="2">
        <f>+IF(E11=1,'Datos Iniciales'!$F14,0)</f>
        <v>0.56832838613891468</v>
      </c>
      <c r="F66" s="2">
        <f>+IF(F11=1,'Datos Iniciales'!$F14,0)</f>
        <v>0.56832838613891468</v>
      </c>
      <c r="G66" s="2">
        <f>+IF(G11=1,'Datos Iniciales'!$F14,0)</f>
        <v>0.56832838613891468</v>
      </c>
      <c r="H66" s="2">
        <f>+IF(H11=1,'Datos Iniciales'!$F14,0)</f>
        <v>0.56832838613891468</v>
      </c>
      <c r="I66" s="2">
        <f>+IF(I11=1,'Datos Iniciales'!$F14,0)</f>
        <v>0.56832838613891468</v>
      </c>
      <c r="J66" s="2">
        <f>+IF(J11=1,'Datos Iniciales'!$F14,0)</f>
        <v>0.56832838613891468</v>
      </c>
      <c r="K66" s="2">
        <f>+IF(K11=1,'Datos Iniciales'!$F14,0)</f>
        <v>0.56832838613891468</v>
      </c>
      <c r="L66" s="2">
        <f>+IF(L11=1,'Datos Iniciales'!$F14,0)</f>
        <v>0.56832838613891468</v>
      </c>
      <c r="M66" s="2">
        <f>+IF(M11=1,'Datos Iniciales'!$F14,0)</f>
        <v>0.56832838613891468</v>
      </c>
      <c r="N66" s="2">
        <f>+IF(N11=1,'Datos Iniciales'!$F14,0)</f>
        <v>0.56832838613891468</v>
      </c>
      <c r="O66" s="2">
        <f>+IF(O11=1,'Datos Iniciales'!$F14,0)</f>
        <v>0.56832838613891468</v>
      </c>
      <c r="P66" s="2">
        <f>+IF(P11=1,'Datos Iniciales'!$F14,0)</f>
        <v>0.56832838613891468</v>
      </c>
      <c r="Q66" s="2">
        <f>+IF(Q11=1,'Datos Iniciales'!$F14,0)</f>
        <v>0.56832838613891468</v>
      </c>
      <c r="R66" s="2">
        <f>+IF(R11=1,'Datos Iniciales'!$F14,0)</f>
        <v>0.56832838613891468</v>
      </c>
      <c r="S66" s="2">
        <f>+IF(S11=1,'Datos Iniciales'!$F14,0)</f>
        <v>0.56832838613891468</v>
      </c>
      <c r="T66" s="2">
        <f>+IF(T11=1,'Datos Iniciales'!$F14,0)</f>
        <v>0.56832838613891468</v>
      </c>
      <c r="U66" s="2">
        <f>+IF(U11=1,'Datos Iniciales'!$F14,0)</f>
        <v>0.56832838613891468</v>
      </c>
      <c r="V66" s="2">
        <f>+IF(V11=1,'Datos Iniciales'!$F14,0)</f>
        <v>0.56832838613891468</v>
      </c>
      <c r="W66" s="2">
        <f>+IF(W11=1,'Datos Iniciales'!$F14,0)</f>
        <v>0.56832838613891468</v>
      </c>
      <c r="X66" s="2">
        <f>+IF(X11=1,'Datos Iniciales'!$F14,0)</f>
        <v>0.56832838613891468</v>
      </c>
      <c r="Y66" s="2">
        <f>+IF(Y11=1,'Datos Iniciales'!$F14,0)</f>
        <v>0.56832838613891468</v>
      </c>
      <c r="Z66" s="2">
        <f>+IF(Z11=1,'Datos Iniciales'!$F14,0)</f>
        <v>0.56832838613891468</v>
      </c>
      <c r="AA66" s="2">
        <f>+IF(AA11=1,'Datos Iniciales'!$F14,0)</f>
        <v>0.56832838613891468</v>
      </c>
      <c r="AB66" s="2">
        <f>+IF(AB11=1,'Datos Iniciales'!$F14,0)</f>
        <v>0.56832838613891468</v>
      </c>
      <c r="AC66" s="2">
        <f>+IF(AC11=1,'Datos Iniciales'!$F14,0)</f>
        <v>0.56832838613891468</v>
      </c>
      <c r="AD66" s="2">
        <f>+IF(AD11=1,'Datos Iniciales'!$F14,0)</f>
        <v>0.56832838613891468</v>
      </c>
      <c r="AE66" s="2">
        <f>+IF(AE11=1,'Datos Iniciales'!$F14,0)</f>
        <v>0.56832838613891468</v>
      </c>
      <c r="AF66" s="2">
        <f>+IF(AF11=1,'Datos Iniciales'!$F14,0)</f>
        <v>0.56832838613891468</v>
      </c>
      <c r="AG66" s="2">
        <f>+IF(AG11=1,'Datos Iniciales'!$F14,0)</f>
        <v>0.56832838613891468</v>
      </c>
      <c r="AH66" s="2">
        <f>+IF(AH11=1,'Datos Iniciales'!$F14,0)</f>
        <v>0.56832838613891468</v>
      </c>
      <c r="AI66" s="2">
        <f>+IF(AI11=1,'Datos Iniciales'!$F14,0)</f>
        <v>0.56832838613891468</v>
      </c>
      <c r="AJ66" s="2">
        <f>+IF(AJ11=1,'Datos Iniciales'!$F14,0)</f>
        <v>0.56832838613891468</v>
      </c>
      <c r="AK66" s="2">
        <f>+IF(AK11=1,'Datos Iniciales'!$F14,0)</f>
        <v>0.56832838613891468</v>
      </c>
      <c r="AL66" s="2">
        <f>+IF(AL11=1,'Datos Iniciales'!$F14,0)</f>
        <v>0.56832838613891468</v>
      </c>
      <c r="AM66" s="2">
        <f>+IF(AM11=1,'Datos Iniciales'!$F14,0)</f>
        <v>0.56832838613891468</v>
      </c>
      <c r="AN66" s="2">
        <f>+IF(AN11=1,'Datos Iniciales'!$F14,0)</f>
        <v>0.56832838613891468</v>
      </c>
      <c r="AO66" s="2">
        <f>+IF(AO11=1,'Datos Iniciales'!$F14,0)</f>
        <v>0.56832838613891468</v>
      </c>
      <c r="AP66" s="2">
        <f>+IF(AP11=1,'Datos Iniciales'!$F14,0)</f>
        <v>0.56832838613891468</v>
      </c>
      <c r="AQ66" s="2">
        <f>+IF(AQ11=1,'Datos Iniciales'!$F14,0)</f>
        <v>0.56832838613891468</v>
      </c>
      <c r="AR66" s="2">
        <f>+IF(AR11=1,'Datos Iniciales'!$F14,0)</f>
        <v>0.56832838613891468</v>
      </c>
      <c r="AS66" s="2">
        <f>+IF(AS11=1,'Datos Iniciales'!$F14,0)</f>
        <v>0.56832838613891468</v>
      </c>
      <c r="AT66" s="2">
        <f>+IF(AT11=1,'Datos Iniciales'!$F14,0)</f>
        <v>0.56832838613891468</v>
      </c>
      <c r="AU66" s="2">
        <f>+IF(AU11=1,'Datos Iniciales'!$F14,0)</f>
        <v>0.56832838613891468</v>
      </c>
      <c r="AV66" s="2">
        <f>+IF(AV11=1,'Datos Iniciales'!$F14,0)</f>
        <v>0.56832838613891468</v>
      </c>
      <c r="AW66" s="2">
        <f>+IF(AW11=1,'Datos Iniciales'!$F14,0)</f>
        <v>0.56832838613891468</v>
      </c>
      <c r="AX66" s="2">
        <f>+IF(AX11=1,'Datos Iniciales'!$F14,0)</f>
        <v>0.56832838613891468</v>
      </c>
      <c r="AY66" s="2">
        <f>+IF(AY11=1,'Datos Iniciales'!$F14,0)</f>
        <v>0.56832838613891468</v>
      </c>
      <c r="AZ66" s="2">
        <f>+IF(AZ11=1,'Datos Iniciales'!$F14,0)</f>
        <v>0.56832838613891468</v>
      </c>
      <c r="BA66" s="2">
        <f>+IF(BA11=1,'Datos Iniciales'!$F14,0)</f>
        <v>0.56832838613891468</v>
      </c>
      <c r="BB66" s="2">
        <f>+IF(BB11=1,'Datos Iniciales'!$F14,0)</f>
        <v>0.56832838613891468</v>
      </c>
    </row>
    <row r="67" spans="2:54" ht="14.25" x14ac:dyDescent="0.2">
      <c r="B67" s="29">
        <f t="shared" si="29"/>
        <v>9</v>
      </c>
      <c r="C67" s="2">
        <f>+IF(C12=1,'Datos Iniciales'!$F15,0)</f>
        <v>0.28707348565732715</v>
      </c>
      <c r="D67" s="2">
        <f>+IF(D12=1,'Datos Iniciales'!$F15,0)</f>
        <v>0.28707348565732715</v>
      </c>
      <c r="E67" s="2">
        <f>+IF(E12=1,'Datos Iniciales'!$F15,0)</f>
        <v>0.28707348565732715</v>
      </c>
      <c r="F67" s="2">
        <f>+IF(F12=1,'Datos Iniciales'!$F15,0)</f>
        <v>0.28707348565732715</v>
      </c>
      <c r="G67" s="2">
        <f>+IF(G12=1,'Datos Iniciales'!$F15,0)</f>
        <v>0.28707348565732715</v>
      </c>
      <c r="H67" s="2">
        <f>+IF(H12=1,'Datos Iniciales'!$F15,0)</f>
        <v>0.28707348565732715</v>
      </c>
      <c r="I67" s="2">
        <f>+IF(I12=1,'Datos Iniciales'!$F15,0)</f>
        <v>0.28707348565732715</v>
      </c>
      <c r="J67" s="2">
        <f>+IF(J12=1,'Datos Iniciales'!$F15,0)</f>
        <v>0.28707348565732715</v>
      </c>
      <c r="K67" s="2">
        <f>+IF(K12=1,'Datos Iniciales'!$F15,0)</f>
        <v>0.28707348565732715</v>
      </c>
      <c r="L67" s="2">
        <f>+IF(L12=1,'Datos Iniciales'!$F15,0)</f>
        <v>0.28707348565732715</v>
      </c>
      <c r="M67" s="2">
        <f>+IF(M12=1,'Datos Iniciales'!$F15,0)</f>
        <v>0.28707348565732715</v>
      </c>
      <c r="N67" s="2">
        <f>+IF(N12=1,'Datos Iniciales'!$F15,0)</f>
        <v>0.28707348565732715</v>
      </c>
      <c r="O67" s="2">
        <f>+IF(O12=1,'Datos Iniciales'!$F15,0)</f>
        <v>0.28707348565732715</v>
      </c>
      <c r="P67" s="2">
        <f>+IF(P12=1,'Datos Iniciales'!$F15,0)</f>
        <v>0.28707348565732715</v>
      </c>
      <c r="Q67" s="2">
        <f>+IF(Q12=1,'Datos Iniciales'!$F15,0)</f>
        <v>0.28707348565732715</v>
      </c>
      <c r="R67" s="2">
        <f>+IF(R12=1,'Datos Iniciales'!$F15,0)</f>
        <v>0.28707348565732715</v>
      </c>
      <c r="S67" s="2">
        <f>+IF(S12=1,'Datos Iniciales'!$F15,0)</f>
        <v>0.28707348565732715</v>
      </c>
      <c r="T67" s="2">
        <f>+IF(T12=1,'Datos Iniciales'!$F15,0)</f>
        <v>0.28707348565732715</v>
      </c>
      <c r="U67" s="2">
        <f>+IF(U12=1,'Datos Iniciales'!$F15,0)</f>
        <v>0.28707348565732715</v>
      </c>
      <c r="V67" s="2">
        <f>+IF(V12=1,'Datos Iniciales'!$F15,0)</f>
        <v>0.28707348565732715</v>
      </c>
      <c r="W67" s="2">
        <f>+IF(W12=1,'Datos Iniciales'!$F15,0)</f>
        <v>0.28707348565732715</v>
      </c>
      <c r="X67" s="2">
        <f>+IF(X12=1,'Datos Iniciales'!$F15,0)</f>
        <v>0.28707348565732715</v>
      </c>
      <c r="Y67" s="2">
        <f>+IF(Y12=1,'Datos Iniciales'!$F15,0)</f>
        <v>0.28707348565732715</v>
      </c>
      <c r="Z67" s="2">
        <f>+IF(Z12=1,'Datos Iniciales'!$F15,0)</f>
        <v>0.28707348565732715</v>
      </c>
      <c r="AA67" s="2">
        <f>+IF(AA12=1,'Datos Iniciales'!$F15,0)</f>
        <v>0.28707348565732715</v>
      </c>
      <c r="AB67" s="2">
        <f>+IF(AB12=1,'Datos Iniciales'!$F15,0)</f>
        <v>0.28707348565732715</v>
      </c>
      <c r="AC67" s="2">
        <f>+IF(AC12=1,'Datos Iniciales'!$F15,0)</f>
        <v>0.28707348565732715</v>
      </c>
      <c r="AD67" s="2">
        <f>+IF(AD12=1,'Datos Iniciales'!$F15,0)</f>
        <v>0.28707348565732715</v>
      </c>
      <c r="AE67" s="2">
        <f>+IF(AE12=1,'Datos Iniciales'!$F15,0)</f>
        <v>0.28707348565732715</v>
      </c>
      <c r="AF67" s="2">
        <f>+IF(AF12=1,'Datos Iniciales'!$F15,0)</f>
        <v>0.28707348565732715</v>
      </c>
      <c r="AG67" s="2">
        <f>+IF(AG12=1,'Datos Iniciales'!$F15,0)</f>
        <v>0.28707348565732715</v>
      </c>
      <c r="AH67" s="2">
        <f>+IF(AH12=1,'Datos Iniciales'!$F15,0)</f>
        <v>0.28707348565732715</v>
      </c>
      <c r="AI67" s="2">
        <f>+IF(AI12=1,'Datos Iniciales'!$F15,0)</f>
        <v>0.28707348565732715</v>
      </c>
      <c r="AJ67" s="2">
        <f>+IF(AJ12=1,'Datos Iniciales'!$F15,0)</f>
        <v>0.28707348565732715</v>
      </c>
      <c r="AK67" s="2">
        <f>+IF(AK12=1,'Datos Iniciales'!$F15,0)</f>
        <v>0.28707348565732715</v>
      </c>
      <c r="AL67" s="2">
        <f>+IF(AL12=1,'Datos Iniciales'!$F15,0)</f>
        <v>0.28707348565732715</v>
      </c>
      <c r="AM67" s="2">
        <f>+IF(AM12=1,'Datos Iniciales'!$F15,0)</f>
        <v>0.28707348565732715</v>
      </c>
      <c r="AN67" s="2">
        <f>+IF(AN12=1,'Datos Iniciales'!$F15,0)</f>
        <v>0.28707348565732715</v>
      </c>
      <c r="AO67" s="2">
        <f>+IF(AO12=1,'Datos Iniciales'!$F15,0)</f>
        <v>0.28707348565732715</v>
      </c>
      <c r="AP67" s="2">
        <f>+IF(AP12=1,'Datos Iniciales'!$F15,0)</f>
        <v>0.28707348565732715</v>
      </c>
      <c r="AQ67" s="2">
        <f>+IF(AQ12=1,'Datos Iniciales'!$F15,0)</f>
        <v>0.28707348565732715</v>
      </c>
      <c r="AR67" s="2">
        <f>+IF(AR12=1,'Datos Iniciales'!$F15,0)</f>
        <v>0.28707348565732715</v>
      </c>
      <c r="AS67" s="2">
        <f>+IF(AS12=1,'Datos Iniciales'!$F15,0)</f>
        <v>0.28707348565732715</v>
      </c>
      <c r="AT67" s="2">
        <f>+IF(AT12=1,'Datos Iniciales'!$F15,0)</f>
        <v>0.28707348565732715</v>
      </c>
      <c r="AU67" s="2">
        <f>+IF(AU12=1,'Datos Iniciales'!$F15,0)</f>
        <v>0.28707348565732715</v>
      </c>
      <c r="AV67" s="2">
        <f>+IF(AV12=1,'Datos Iniciales'!$F15,0)</f>
        <v>0.28707348565732715</v>
      </c>
      <c r="AW67" s="2">
        <f>+IF(AW12=1,'Datos Iniciales'!$F15,0)</f>
        <v>0.28707348565732715</v>
      </c>
      <c r="AX67" s="2">
        <f>+IF(AX12=1,'Datos Iniciales'!$F15,0)</f>
        <v>0.28707348565732715</v>
      </c>
      <c r="AY67" s="2">
        <f>+IF(AY12=1,'Datos Iniciales'!$F15,0)</f>
        <v>0.28707348565732715</v>
      </c>
      <c r="AZ67" s="2">
        <f>+IF(AZ12=1,'Datos Iniciales'!$F15,0)</f>
        <v>0.28707348565732715</v>
      </c>
      <c r="BA67" s="2">
        <f>+IF(BA12=1,'Datos Iniciales'!$F15,0)</f>
        <v>0.28707348565732715</v>
      </c>
      <c r="BB67" s="2">
        <f>+IF(BB12=1,'Datos Iniciales'!$F15,0)</f>
        <v>0.28707348565732715</v>
      </c>
    </row>
    <row r="68" spans="2:54" ht="14.25" x14ac:dyDescent="0.2">
      <c r="B68" s="29">
        <f t="shared" si="29"/>
        <v>10</v>
      </c>
      <c r="C68" s="2">
        <f>+IF(C13=1,'Datos Iniciales'!$F16,0)</f>
        <v>1.1866456135865708</v>
      </c>
      <c r="D68" s="2">
        <f>+IF(D13=1,'Datos Iniciales'!$F16,0)</f>
        <v>1.1866456135865708</v>
      </c>
      <c r="E68" s="2">
        <f>+IF(E13=1,'Datos Iniciales'!$F16,0)</f>
        <v>1.1866456135865708</v>
      </c>
      <c r="F68" s="2">
        <f>+IF(F13=1,'Datos Iniciales'!$F16,0)</f>
        <v>1.1866456135865708</v>
      </c>
      <c r="G68" s="2">
        <f>+IF(G13=1,'Datos Iniciales'!$F16,0)</f>
        <v>1.1866456135865708</v>
      </c>
      <c r="H68" s="2">
        <f>+IF(H13=1,'Datos Iniciales'!$F16,0)</f>
        <v>1.1866456135865708</v>
      </c>
      <c r="I68" s="2">
        <f>+IF(I13=1,'Datos Iniciales'!$F16,0)</f>
        <v>1.1866456135865708</v>
      </c>
      <c r="J68" s="2">
        <f>+IF(J13=1,'Datos Iniciales'!$F16,0)</f>
        <v>1.1866456135865708</v>
      </c>
      <c r="K68" s="2">
        <f>+IF(K13=1,'Datos Iniciales'!$F16,0)</f>
        <v>1.1866456135865708</v>
      </c>
      <c r="L68" s="2">
        <f>+IF(L13=1,'Datos Iniciales'!$F16,0)</f>
        <v>1.1866456135865708</v>
      </c>
      <c r="M68" s="2">
        <f>+IF(M13=1,'Datos Iniciales'!$F16,0)</f>
        <v>1.1866456135865708</v>
      </c>
      <c r="N68" s="2">
        <f>+IF(N13=1,'Datos Iniciales'!$F16,0)</f>
        <v>1.1866456135865708</v>
      </c>
      <c r="O68" s="2">
        <f>+IF(O13=1,'Datos Iniciales'!$F16,0)</f>
        <v>1.1866456135865708</v>
      </c>
      <c r="P68" s="2">
        <f>+IF(P13=1,'Datos Iniciales'!$F16,0)</f>
        <v>1.1866456135865708</v>
      </c>
      <c r="Q68" s="2">
        <f>+IF(Q13=1,'Datos Iniciales'!$F16,0)</f>
        <v>1.1866456135865708</v>
      </c>
      <c r="R68" s="2">
        <f>+IF(R13=1,'Datos Iniciales'!$F16,0)</f>
        <v>1.1866456135865708</v>
      </c>
      <c r="S68" s="2">
        <f>+IF(S13=1,'Datos Iniciales'!$F16,0)</f>
        <v>1.1866456135865708</v>
      </c>
      <c r="T68" s="2">
        <f>+IF(T13=1,'Datos Iniciales'!$F16,0)</f>
        <v>1.1866456135865708</v>
      </c>
      <c r="U68" s="2">
        <f>+IF(U13=1,'Datos Iniciales'!$F16,0)</f>
        <v>1.1866456135865708</v>
      </c>
      <c r="V68" s="2">
        <f>+IF(V13=1,'Datos Iniciales'!$F16,0)</f>
        <v>1.1866456135865708</v>
      </c>
      <c r="W68" s="2">
        <f>+IF(W13=1,'Datos Iniciales'!$F16,0)</f>
        <v>1.1866456135865708</v>
      </c>
      <c r="X68" s="2">
        <f>+IF(X13=1,'Datos Iniciales'!$F16,0)</f>
        <v>1.1866456135865708</v>
      </c>
      <c r="Y68" s="2">
        <f>+IF(Y13=1,'Datos Iniciales'!$F16,0)</f>
        <v>1.1866456135865708</v>
      </c>
      <c r="Z68" s="2">
        <f>+IF(Z13=1,'Datos Iniciales'!$F16,0)</f>
        <v>1.1866456135865708</v>
      </c>
      <c r="AA68" s="2">
        <f>+IF(AA13=1,'Datos Iniciales'!$F16,0)</f>
        <v>1.1866456135865708</v>
      </c>
      <c r="AB68" s="2">
        <f>+IF(AB13=1,'Datos Iniciales'!$F16,0)</f>
        <v>1.1866456135865708</v>
      </c>
      <c r="AC68" s="2">
        <f>+IF(AC13=1,'Datos Iniciales'!$F16,0)</f>
        <v>1.1866456135865708</v>
      </c>
      <c r="AD68" s="2">
        <f>+IF(AD13=1,'Datos Iniciales'!$F16,0)</f>
        <v>1.1866456135865708</v>
      </c>
      <c r="AE68" s="2">
        <f>+IF(AE13=1,'Datos Iniciales'!$F16,0)</f>
        <v>1.1866456135865708</v>
      </c>
      <c r="AF68" s="2">
        <f>+IF(AF13=1,'Datos Iniciales'!$F16,0)</f>
        <v>1.1866456135865708</v>
      </c>
      <c r="AG68" s="2">
        <f>+IF(AG13=1,'Datos Iniciales'!$F16,0)</f>
        <v>1.1866456135865708</v>
      </c>
      <c r="AH68" s="2">
        <f>+IF(AH13=1,'Datos Iniciales'!$F16,0)</f>
        <v>1.1866456135865708</v>
      </c>
      <c r="AI68" s="2">
        <f>+IF(AI13=1,'Datos Iniciales'!$F16,0)</f>
        <v>1.1866456135865708</v>
      </c>
      <c r="AJ68" s="2">
        <f>+IF(AJ13=1,'Datos Iniciales'!$F16,0)</f>
        <v>1.1866456135865708</v>
      </c>
      <c r="AK68" s="2">
        <f>+IF(AK13=1,'Datos Iniciales'!$F16,0)</f>
        <v>1.1866456135865708</v>
      </c>
      <c r="AL68" s="2">
        <f>+IF(AL13=1,'Datos Iniciales'!$F16,0)</f>
        <v>1.1866456135865708</v>
      </c>
      <c r="AM68" s="2">
        <f>+IF(AM13=1,'Datos Iniciales'!$F16,0)</f>
        <v>1.1866456135865708</v>
      </c>
      <c r="AN68" s="2">
        <f>+IF(AN13=1,'Datos Iniciales'!$F16,0)</f>
        <v>1.1866456135865708</v>
      </c>
      <c r="AO68" s="2">
        <f>+IF(AO13=1,'Datos Iniciales'!$F16,0)</f>
        <v>1.1866456135865708</v>
      </c>
      <c r="AP68" s="2">
        <f>+IF(AP13=1,'Datos Iniciales'!$F16,0)</f>
        <v>1.1866456135865708</v>
      </c>
      <c r="AQ68" s="2">
        <f>+IF(AQ13=1,'Datos Iniciales'!$F16,0)</f>
        <v>1.1866456135865708</v>
      </c>
      <c r="AR68" s="2">
        <f>+IF(AR13=1,'Datos Iniciales'!$F16,0)</f>
        <v>1.1866456135865708</v>
      </c>
      <c r="AS68" s="2">
        <f>+IF(AS13=1,'Datos Iniciales'!$F16,0)</f>
        <v>1.1866456135865708</v>
      </c>
      <c r="AT68" s="2">
        <f>+IF(AT13=1,'Datos Iniciales'!$F16,0)</f>
        <v>1.1866456135865708</v>
      </c>
      <c r="AU68" s="2">
        <f>+IF(AU13=1,'Datos Iniciales'!$F16,0)</f>
        <v>1.1866456135865708</v>
      </c>
      <c r="AV68" s="2">
        <f>+IF(AV13=1,'Datos Iniciales'!$F16,0)</f>
        <v>1.1866456135865708</v>
      </c>
      <c r="AW68" s="2">
        <f>+IF(AW13=1,'Datos Iniciales'!$F16,0)</f>
        <v>1.1866456135865708</v>
      </c>
      <c r="AX68" s="2">
        <f>+IF(AX13=1,'Datos Iniciales'!$F16,0)</f>
        <v>1.1866456135865708</v>
      </c>
      <c r="AY68" s="2">
        <f>+IF(AY13=1,'Datos Iniciales'!$F16,0)</f>
        <v>1.1866456135865708</v>
      </c>
      <c r="AZ68" s="2">
        <f>+IF(AZ13=1,'Datos Iniciales'!$F16,0)</f>
        <v>1.1866456135865708</v>
      </c>
      <c r="BA68" s="2">
        <f>+IF(BA13=1,'Datos Iniciales'!$F16,0)</f>
        <v>1.1866456135865708</v>
      </c>
      <c r="BB68" s="2">
        <f>+IF(BB13=1,'Datos Iniciales'!$F16,0)</f>
        <v>1.1866456135865708</v>
      </c>
    </row>
    <row r="69" spans="2:54" ht="14.25" x14ac:dyDescent="0.2">
      <c r="B69" s="29">
        <f t="shared" si="29"/>
        <v>11</v>
      </c>
      <c r="C69" s="2">
        <f>+IF(C14=1,'Datos Iniciales'!$F17,0)</f>
        <v>9.7260480176471459E-2</v>
      </c>
      <c r="D69" s="2">
        <f>+IF(D14=1,'Datos Iniciales'!$F17,0)</f>
        <v>9.7260480176471459E-2</v>
      </c>
      <c r="E69" s="2">
        <f>+IF(E14=1,'Datos Iniciales'!$F17,0)</f>
        <v>9.7260480176471459E-2</v>
      </c>
      <c r="F69" s="2">
        <f>+IF(F14=1,'Datos Iniciales'!$F17,0)</f>
        <v>9.7260480176471459E-2</v>
      </c>
      <c r="G69" s="2">
        <f>+IF(G14=1,'Datos Iniciales'!$F17,0)</f>
        <v>9.7260480176471459E-2</v>
      </c>
      <c r="H69" s="2">
        <f>+IF(H14=1,'Datos Iniciales'!$F17,0)</f>
        <v>9.7260480176471459E-2</v>
      </c>
      <c r="I69" s="2">
        <f>+IF(I14=1,'Datos Iniciales'!$F17,0)</f>
        <v>9.7260480176471459E-2</v>
      </c>
      <c r="J69" s="2">
        <f>+IF(J14=1,'Datos Iniciales'!$F17,0)</f>
        <v>9.7260480176471459E-2</v>
      </c>
      <c r="K69" s="2">
        <f>+IF(K14=1,'Datos Iniciales'!$F17,0)</f>
        <v>9.7260480176471459E-2</v>
      </c>
      <c r="L69" s="2">
        <f>+IF(L14=1,'Datos Iniciales'!$F17,0)</f>
        <v>9.7260480176471459E-2</v>
      </c>
      <c r="M69" s="2">
        <f>+IF(M14=1,'Datos Iniciales'!$F17,0)</f>
        <v>9.7260480176471459E-2</v>
      </c>
      <c r="N69" s="2">
        <f>+IF(N14=1,'Datos Iniciales'!$F17,0)</f>
        <v>9.7260480176471459E-2</v>
      </c>
      <c r="O69" s="2">
        <f>+IF(O14=1,'Datos Iniciales'!$F17,0)</f>
        <v>9.7260480176471459E-2</v>
      </c>
      <c r="P69" s="2">
        <f>+IF(P14=1,'Datos Iniciales'!$F17,0)</f>
        <v>9.7260480176471459E-2</v>
      </c>
      <c r="Q69" s="2">
        <f>+IF(Q14=1,'Datos Iniciales'!$F17,0)</f>
        <v>9.7260480176471459E-2</v>
      </c>
      <c r="R69" s="2">
        <f>+IF(R14=1,'Datos Iniciales'!$F17,0)</f>
        <v>9.7260480176471459E-2</v>
      </c>
      <c r="S69" s="2">
        <f>+IF(S14=1,'Datos Iniciales'!$F17,0)</f>
        <v>9.7260480176471459E-2</v>
      </c>
      <c r="T69" s="2">
        <f>+IF(T14=1,'Datos Iniciales'!$F17,0)</f>
        <v>9.7260480176471459E-2</v>
      </c>
      <c r="U69" s="2">
        <f>+IF(U14=1,'Datos Iniciales'!$F17,0)</f>
        <v>9.7260480176471459E-2</v>
      </c>
      <c r="V69" s="2">
        <f>+IF(V14=1,'Datos Iniciales'!$F17,0)</f>
        <v>9.7260480176471459E-2</v>
      </c>
      <c r="W69" s="2">
        <f>+IF(W14=1,'Datos Iniciales'!$F17,0)</f>
        <v>9.7260480176471459E-2</v>
      </c>
      <c r="X69" s="2">
        <f>+IF(X14=1,'Datos Iniciales'!$F17,0)</f>
        <v>9.7260480176471459E-2</v>
      </c>
      <c r="Y69" s="2">
        <f>+IF(Y14=1,'Datos Iniciales'!$F17,0)</f>
        <v>9.7260480176471459E-2</v>
      </c>
      <c r="Z69" s="2">
        <f>+IF(Z14=1,'Datos Iniciales'!$F17,0)</f>
        <v>9.7260480176471459E-2</v>
      </c>
      <c r="AA69" s="2">
        <f>+IF(AA14=1,'Datos Iniciales'!$F17,0)</f>
        <v>9.7260480176471459E-2</v>
      </c>
      <c r="AB69" s="2">
        <f>+IF(AB14=1,'Datos Iniciales'!$F17,0)</f>
        <v>9.7260480176471459E-2</v>
      </c>
      <c r="AC69" s="2">
        <f>+IF(AC14=1,'Datos Iniciales'!$F17,0)</f>
        <v>9.7260480176471459E-2</v>
      </c>
      <c r="AD69" s="2">
        <f>+IF(AD14=1,'Datos Iniciales'!$F17,0)</f>
        <v>9.7260480176471459E-2</v>
      </c>
      <c r="AE69" s="2">
        <f>+IF(AE14=1,'Datos Iniciales'!$F17,0)</f>
        <v>9.7260480176471459E-2</v>
      </c>
      <c r="AF69" s="2">
        <f>+IF(AF14=1,'Datos Iniciales'!$F17,0)</f>
        <v>9.7260480176471459E-2</v>
      </c>
      <c r="AG69" s="2">
        <f>+IF(AG14=1,'Datos Iniciales'!$F17,0)</f>
        <v>9.7260480176471459E-2</v>
      </c>
      <c r="AH69" s="2">
        <f>+IF(AH14=1,'Datos Iniciales'!$F17,0)</f>
        <v>9.7260480176471459E-2</v>
      </c>
      <c r="AI69" s="2">
        <f>+IF(AI14=1,'Datos Iniciales'!$F17,0)</f>
        <v>9.7260480176471459E-2</v>
      </c>
      <c r="AJ69" s="2">
        <f>+IF(AJ14=1,'Datos Iniciales'!$F17,0)</f>
        <v>9.7260480176471459E-2</v>
      </c>
      <c r="AK69" s="2">
        <f>+IF(AK14=1,'Datos Iniciales'!$F17,0)</f>
        <v>9.7260480176471459E-2</v>
      </c>
      <c r="AL69" s="2">
        <f>+IF(AL14=1,'Datos Iniciales'!$F17,0)</f>
        <v>9.7260480176471459E-2</v>
      </c>
      <c r="AM69" s="2">
        <f>+IF(AM14=1,'Datos Iniciales'!$F17,0)</f>
        <v>9.7260480176471459E-2</v>
      </c>
      <c r="AN69" s="2">
        <f>+IF(AN14=1,'Datos Iniciales'!$F17,0)</f>
        <v>9.7260480176471459E-2</v>
      </c>
      <c r="AO69" s="2">
        <f>+IF(AO14=1,'Datos Iniciales'!$F17,0)</f>
        <v>9.7260480176471459E-2</v>
      </c>
      <c r="AP69" s="2">
        <f>+IF(AP14=1,'Datos Iniciales'!$F17,0)</f>
        <v>9.7260480176471459E-2</v>
      </c>
      <c r="AQ69" s="2">
        <f>+IF(AQ14=1,'Datos Iniciales'!$F17,0)</f>
        <v>9.7260480176471459E-2</v>
      </c>
      <c r="AR69" s="2">
        <f>+IF(AR14=1,'Datos Iniciales'!$F17,0)</f>
        <v>9.7260480176471459E-2</v>
      </c>
      <c r="AS69" s="2">
        <f>+IF(AS14=1,'Datos Iniciales'!$F17,0)</f>
        <v>9.7260480176471459E-2</v>
      </c>
      <c r="AT69" s="2">
        <f>+IF(AT14=1,'Datos Iniciales'!$F17,0)</f>
        <v>9.7260480176471459E-2</v>
      </c>
      <c r="AU69" s="2">
        <f>+IF(AU14=1,'Datos Iniciales'!$F17,0)</f>
        <v>9.7260480176471459E-2</v>
      </c>
      <c r="AV69" s="2">
        <f>+IF(AV14=1,'Datos Iniciales'!$F17,0)</f>
        <v>9.7260480176471459E-2</v>
      </c>
      <c r="AW69" s="2">
        <f>+IF(AW14=1,'Datos Iniciales'!$F17,0)</f>
        <v>9.7260480176471459E-2</v>
      </c>
      <c r="AX69" s="2">
        <f>+IF(AX14=1,'Datos Iniciales'!$F17,0)</f>
        <v>9.7260480176471459E-2</v>
      </c>
      <c r="AY69" s="2">
        <f>+IF(AY14=1,'Datos Iniciales'!$F17,0)</f>
        <v>9.7260480176471459E-2</v>
      </c>
      <c r="AZ69" s="2">
        <f>+IF(AZ14=1,'Datos Iniciales'!$F17,0)</f>
        <v>9.7260480176471459E-2</v>
      </c>
      <c r="BA69" s="2">
        <f>+IF(BA14=1,'Datos Iniciales'!$F17,0)</f>
        <v>9.7260480176471459E-2</v>
      </c>
      <c r="BB69" s="2">
        <f>+IF(BB14=1,'Datos Iniciales'!$F17,0)</f>
        <v>9.7260480176471459E-2</v>
      </c>
    </row>
    <row r="70" spans="2:54" ht="14.25" x14ac:dyDescent="0.2">
      <c r="B70" s="29">
        <f t="shared" si="29"/>
        <v>12</v>
      </c>
      <c r="C70" s="2">
        <f>+IF(C15=1,'Datos Iniciales'!$F18,0)</f>
        <v>0.21814804841649607</v>
      </c>
      <c r="D70" s="2">
        <f>+IF(D15=1,'Datos Iniciales'!$F18,0)</f>
        <v>0.21814804841649607</v>
      </c>
      <c r="E70" s="2">
        <f>+IF(E15=1,'Datos Iniciales'!$F18,0)</f>
        <v>0.21814804841649607</v>
      </c>
      <c r="F70" s="2">
        <f>+IF(F15=1,'Datos Iniciales'!$F18,0)</f>
        <v>0.21814804841649607</v>
      </c>
      <c r="G70" s="2">
        <f>+IF(G15=1,'Datos Iniciales'!$F18,0)</f>
        <v>0.21814804841649607</v>
      </c>
      <c r="H70" s="2">
        <f>+IF(H15=1,'Datos Iniciales'!$F18,0)</f>
        <v>0.21814804841649607</v>
      </c>
      <c r="I70" s="2">
        <f>+IF(I15=1,'Datos Iniciales'!$F18,0)</f>
        <v>0.21814804841649607</v>
      </c>
      <c r="J70" s="2">
        <f>+IF(J15=1,'Datos Iniciales'!$F18,0)</f>
        <v>0.21814804841649607</v>
      </c>
      <c r="K70" s="2">
        <f>+IF(K15=1,'Datos Iniciales'!$F18,0)</f>
        <v>0.21814804841649607</v>
      </c>
      <c r="L70" s="2">
        <f>+IF(L15=1,'Datos Iniciales'!$F18,0)</f>
        <v>0.21814804841649607</v>
      </c>
      <c r="M70" s="2">
        <f>+IF(M15=1,'Datos Iniciales'!$F18,0)</f>
        <v>0.21814804841649607</v>
      </c>
      <c r="N70" s="2">
        <f>+IF(N15=1,'Datos Iniciales'!$F18,0)</f>
        <v>0.21814804841649607</v>
      </c>
      <c r="O70" s="2">
        <f>+IF(O15=1,'Datos Iniciales'!$F18,0)</f>
        <v>0.21814804841649607</v>
      </c>
      <c r="P70" s="2">
        <f>+IF(P15=1,'Datos Iniciales'!$F18,0)</f>
        <v>0.21814804841649607</v>
      </c>
      <c r="Q70" s="2">
        <f>+IF(Q15=1,'Datos Iniciales'!$F18,0)</f>
        <v>0.21814804841649607</v>
      </c>
      <c r="R70" s="2">
        <f>+IF(R15=1,'Datos Iniciales'!$F18,0)</f>
        <v>0.21814804841649607</v>
      </c>
      <c r="S70" s="2">
        <f>+IF(S15=1,'Datos Iniciales'!$F18,0)</f>
        <v>0.21814804841649607</v>
      </c>
      <c r="T70" s="2">
        <f>+IF(T15=1,'Datos Iniciales'!$F18,0)</f>
        <v>0.21814804841649607</v>
      </c>
      <c r="U70" s="2">
        <f>+IF(U15=1,'Datos Iniciales'!$F18,0)</f>
        <v>0.21814804841649607</v>
      </c>
      <c r="V70" s="2">
        <f>+IF(V15=1,'Datos Iniciales'!$F18,0)</f>
        <v>0.21814804841649607</v>
      </c>
      <c r="W70" s="2">
        <f>+IF(W15=1,'Datos Iniciales'!$F18,0)</f>
        <v>0.21814804841649607</v>
      </c>
      <c r="X70" s="2">
        <f>+IF(X15=1,'Datos Iniciales'!$F18,0)</f>
        <v>0.21814804841649607</v>
      </c>
      <c r="Y70" s="2">
        <f>+IF(Y15=1,'Datos Iniciales'!$F18,0)</f>
        <v>0.21814804841649607</v>
      </c>
      <c r="Z70" s="2">
        <f>+IF(Z15=1,'Datos Iniciales'!$F18,0)</f>
        <v>0.21814804841649607</v>
      </c>
      <c r="AA70" s="2">
        <f>+IF(AA15=1,'Datos Iniciales'!$F18,0)</f>
        <v>0.21814804841649607</v>
      </c>
      <c r="AB70" s="2">
        <f>+IF(AB15=1,'Datos Iniciales'!$F18,0)</f>
        <v>0.21814804841649607</v>
      </c>
      <c r="AC70" s="2">
        <f>+IF(AC15=1,'Datos Iniciales'!$F18,0)</f>
        <v>0.21814804841649607</v>
      </c>
      <c r="AD70" s="2">
        <f>+IF(AD15=1,'Datos Iniciales'!$F18,0)</f>
        <v>0.21814804841649607</v>
      </c>
      <c r="AE70" s="2">
        <f>+IF(AE15=1,'Datos Iniciales'!$F18,0)</f>
        <v>0.21814804841649607</v>
      </c>
      <c r="AF70" s="2">
        <f>+IF(AF15=1,'Datos Iniciales'!$F18,0)</f>
        <v>0.21814804841649607</v>
      </c>
      <c r="AG70" s="2">
        <f>+IF(AG15=1,'Datos Iniciales'!$F18,0)</f>
        <v>0.21814804841649607</v>
      </c>
      <c r="AH70" s="2">
        <f>+IF(AH15=1,'Datos Iniciales'!$F18,0)</f>
        <v>0.21814804841649607</v>
      </c>
      <c r="AI70" s="2">
        <f>+IF(AI15=1,'Datos Iniciales'!$F18,0)</f>
        <v>0.21814804841649607</v>
      </c>
      <c r="AJ70" s="2">
        <f>+IF(AJ15=1,'Datos Iniciales'!$F18,0)</f>
        <v>0.21814804841649607</v>
      </c>
      <c r="AK70" s="2">
        <f>+IF(AK15=1,'Datos Iniciales'!$F18,0)</f>
        <v>0.21814804841649607</v>
      </c>
      <c r="AL70" s="2">
        <f>+IF(AL15=1,'Datos Iniciales'!$F18,0)</f>
        <v>0.21814804841649607</v>
      </c>
      <c r="AM70" s="2">
        <f>+IF(AM15=1,'Datos Iniciales'!$F18,0)</f>
        <v>0.21814804841649607</v>
      </c>
      <c r="AN70" s="2">
        <f>+IF(AN15=1,'Datos Iniciales'!$F18,0)</f>
        <v>0.21814804841649607</v>
      </c>
      <c r="AO70" s="2">
        <f>+IF(AO15=1,'Datos Iniciales'!$F18,0)</f>
        <v>0.21814804841649607</v>
      </c>
      <c r="AP70" s="2">
        <f>+IF(AP15=1,'Datos Iniciales'!$F18,0)</f>
        <v>0.21814804841649607</v>
      </c>
      <c r="AQ70" s="2">
        <f>+IF(AQ15=1,'Datos Iniciales'!$F18,0)</f>
        <v>0.21814804841649607</v>
      </c>
      <c r="AR70" s="2">
        <f>+IF(AR15=1,'Datos Iniciales'!$F18,0)</f>
        <v>0.21814804841649607</v>
      </c>
      <c r="AS70" s="2">
        <f>+IF(AS15=1,'Datos Iniciales'!$F18,0)</f>
        <v>0.21814804841649607</v>
      </c>
      <c r="AT70" s="2">
        <f>+IF(AT15=1,'Datos Iniciales'!$F18,0)</f>
        <v>0.21814804841649607</v>
      </c>
      <c r="AU70" s="2">
        <f>+IF(AU15=1,'Datos Iniciales'!$F18,0)</f>
        <v>0.21814804841649607</v>
      </c>
      <c r="AV70" s="2">
        <f>+IF(AV15=1,'Datos Iniciales'!$F18,0)</f>
        <v>0.21814804841649607</v>
      </c>
      <c r="AW70" s="2">
        <f>+IF(AW15=1,'Datos Iniciales'!$F18,0)</f>
        <v>0.21814804841649607</v>
      </c>
      <c r="AX70" s="2">
        <f>+IF(AX15=1,'Datos Iniciales'!$F18,0)</f>
        <v>0.21814804841649607</v>
      </c>
      <c r="AY70" s="2">
        <f>+IF(AY15=1,'Datos Iniciales'!$F18,0)</f>
        <v>0.21814804841649607</v>
      </c>
      <c r="AZ70" s="2">
        <f>+IF(AZ15=1,'Datos Iniciales'!$F18,0)</f>
        <v>0.21814804841649607</v>
      </c>
      <c r="BA70" s="2">
        <f>+IF(BA15=1,'Datos Iniciales'!$F18,0)</f>
        <v>0.21814804841649607</v>
      </c>
      <c r="BB70" s="2">
        <f>+IF(BB15=1,'Datos Iniciales'!$F18,0)</f>
        <v>0.21814804841649607</v>
      </c>
    </row>
    <row r="71" spans="2:54" ht="14.25" x14ac:dyDescent="0.2">
      <c r="B71" s="29">
        <f t="shared" si="29"/>
        <v>13</v>
      </c>
      <c r="C71" s="2">
        <f>+IF(C16=1,'Datos Iniciales'!$F19,0)</f>
        <v>0.5172184368821463</v>
      </c>
      <c r="D71" s="2">
        <f>+IF(D16=1,'Datos Iniciales'!$F19,0)</f>
        <v>0.5172184368821463</v>
      </c>
      <c r="E71" s="2">
        <f>+IF(E16=1,'Datos Iniciales'!$F19,0)</f>
        <v>0.5172184368821463</v>
      </c>
      <c r="F71" s="2">
        <f>+IF(F16=1,'Datos Iniciales'!$F19,0)</f>
        <v>0.5172184368821463</v>
      </c>
      <c r="G71" s="2">
        <f>+IF(G16=1,'Datos Iniciales'!$F19,0)</f>
        <v>0.5172184368821463</v>
      </c>
      <c r="H71" s="2">
        <f>+IF(H16=1,'Datos Iniciales'!$F19,0)</f>
        <v>0.5172184368821463</v>
      </c>
      <c r="I71" s="2">
        <f>+IF(I16=1,'Datos Iniciales'!$F19,0)</f>
        <v>0.5172184368821463</v>
      </c>
      <c r="J71" s="2">
        <f>+IF(J16=1,'Datos Iniciales'!$F19,0)</f>
        <v>0.5172184368821463</v>
      </c>
      <c r="K71" s="2">
        <f>+IF(K16=1,'Datos Iniciales'!$F19,0)</f>
        <v>0.5172184368821463</v>
      </c>
      <c r="L71" s="2">
        <f>+IF(L16=1,'Datos Iniciales'!$F19,0)</f>
        <v>0.5172184368821463</v>
      </c>
      <c r="M71" s="2">
        <f>+IF(M16=1,'Datos Iniciales'!$F19,0)</f>
        <v>0.5172184368821463</v>
      </c>
      <c r="N71" s="2">
        <f>+IF(N16=1,'Datos Iniciales'!$F19,0)</f>
        <v>0.5172184368821463</v>
      </c>
      <c r="O71" s="2">
        <f>+IF(O16=1,'Datos Iniciales'!$F19,0)</f>
        <v>0.5172184368821463</v>
      </c>
      <c r="P71" s="2">
        <f>+IF(P16=1,'Datos Iniciales'!$F19,0)</f>
        <v>0.5172184368821463</v>
      </c>
      <c r="Q71" s="2">
        <f>+IF(Q16=1,'Datos Iniciales'!$F19,0)</f>
        <v>0.5172184368821463</v>
      </c>
      <c r="R71" s="2">
        <f>+IF(R16=1,'Datos Iniciales'!$F19,0)</f>
        <v>0.5172184368821463</v>
      </c>
      <c r="S71" s="2">
        <f>+IF(S16=1,'Datos Iniciales'!$F19,0)</f>
        <v>0.5172184368821463</v>
      </c>
      <c r="T71" s="2">
        <f>+IF(T16=1,'Datos Iniciales'!$F19,0)</f>
        <v>0.5172184368821463</v>
      </c>
      <c r="U71" s="2">
        <f>+IF(U16=1,'Datos Iniciales'!$F19,0)</f>
        <v>0.5172184368821463</v>
      </c>
      <c r="V71" s="2">
        <f>+IF(V16=1,'Datos Iniciales'!$F19,0)</f>
        <v>0.5172184368821463</v>
      </c>
      <c r="W71" s="2">
        <f>+IF(W16=1,'Datos Iniciales'!$F19,0)</f>
        <v>0.5172184368821463</v>
      </c>
      <c r="X71" s="2">
        <f>+IF(X16=1,'Datos Iniciales'!$F19,0)</f>
        <v>0.5172184368821463</v>
      </c>
      <c r="Y71" s="2">
        <f>+IF(Y16=1,'Datos Iniciales'!$F19,0)</f>
        <v>0.5172184368821463</v>
      </c>
      <c r="Z71" s="2">
        <f>+IF(Z16=1,'Datos Iniciales'!$F19,0)</f>
        <v>0.5172184368821463</v>
      </c>
      <c r="AA71" s="2">
        <f>+IF(AA16=1,'Datos Iniciales'!$F19,0)</f>
        <v>0.5172184368821463</v>
      </c>
      <c r="AB71" s="2">
        <f>+IF(AB16=1,'Datos Iniciales'!$F19,0)</f>
        <v>0.5172184368821463</v>
      </c>
      <c r="AC71" s="2">
        <f>+IF(AC16=1,'Datos Iniciales'!$F19,0)</f>
        <v>0.5172184368821463</v>
      </c>
      <c r="AD71" s="2">
        <f>+IF(AD16=1,'Datos Iniciales'!$F19,0)</f>
        <v>0.5172184368821463</v>
      </c>
      <c r="AE71" s="2">
        <f>+IF(AE16=1,'Datos Iniciales'!$F19,0)</f>
        <v>0.5172184368821463</v>
      </c>
      <c r="AF71" s="2">
        <f>+IF(AF16=1,'Datos Iniciales'!$F19,0)</f>
        <v>0.5172184368821463</v>
      </c>
      <c r="AG71" s="2">
        <f>+IF(AG16=1,'Datos Iniciales'!$F19,0)</f>
        <v>0.5172184368821463</v>
      </c>
      <c r="AH71" s="2">
        <f>+IF(AH16=1,'Datos Iniciales'!$F19,0)</f>
        <v>0.5172184368821463</v>
      </c>
      <c r="AI71" s="2">
        <f>+IF(AI16=1,'Datos Iniciales'!$F19,0)</f>
        <v>0.5172184368821463</v>
      </c>
      <c r="AJ71" s="2">
        <f>+IF(AJ16=1,'Datos Iniciales'!$F19,0)</f>
        <v>0.5172184368821463</v>
      </c>
      <c r="AK71" s="2">
        <f>+IF(AK16=1,'Datos Iniciales'!$F19,0)</f>
        <v>0.5172184368821463</v>
      </c>
      <c r="AL71" s="2">
        <f>+IF(AL16=1,'Datos Iniciales'!$F19,0)</f>
        <v>0.5172184368821463</v>
      </c>
      <c r="AM71" s="2">
        <f>+IF(AM16=1,'Datos Iniciales'!$F19,0)</f>
        <v>0.5172184368821463</v>
      </c>
      <c r="AN71" s="2">
        <f>+IF(AN16=1,'Datos Iniciales'!$F19,0)</f>
        <v>0.5172184368821463</v>
      </c>
      <c r="AO71" s="2">
        <f>+IF(AO16=1,'Datos Iniciales'!$F19,0)</f>
        <v>0.5172184368821463</v>
      </c>
      <c r="AP71" s="2">
        <f>+IF(AP16=1,'Datos Iniciales'!$F19,0)</f>
        <v>0.5172184368821463</v>
      </c>
      <c r="AQ71" s="2">
        <f>+IF(AQ16=1,'Datos Iniciales'!$F19,0)</f>
        <v>0.5172184368821463</v>
      </c>
      <c r="AR71" s="2">
        <f>+IF(AR16=1,'Datos Iniciales'!$F19,0)</f>
        <v>0.5172184368821463</v>
      </c>
      <c r="AS71" s="2">
        <f>+IF(AS16=1,'Datos Iniciales'!$F19,0)</f>
        <v>0.5172184368821463</v>
      </c>
      <c r="AT71" s="2">
        <f>+IF(AT16=1,'Datos Iniciales'!$F19,0)</f>
        <v>0.5172184368821463</v>
      </c>
      <c r="AU71" s="2">
        <f>+IF(AU16=1,'Datos Iniciales'!$F19,0)</f>
        <v>0.5172184368821463</v>
      </c>
      <c r="AV71" s="2">
        <f>+IF(AV16=1,'Datos Iniciales'!$F19,0)</f>
        <v>0.5172184368821463</v>
      </c>
      <c r="AW71" s="2">
        <f>+IF(AW16=1,'Datos Iniciales'!$F19,0)</f>
        <v>0.5172184368821463</v>
      </c>
      <c r="AX71" s="2">
        <f>+IF(AX16=1,'Datos Iniciales'!$F19,0)</f>
        <v>0.5172184368821463</v>
      </c>
      <c r="AY71" s="2">
        <f>+IF(AY16=1,'Datos Iniciales'!$F19,0)</f>
        <v>0.5172184368821463</v>
      </c>
      <c r="AZ71" s="2">
        <f>+IF(AZ16=1,'Datos Iniciales'!$F19,0)</f>
        <v>0.5172184368821463</v>
      </c>
      <c r="BA71" s="2">
        <f>+IF(BA16=1,'Datos Iniciales'!$F19,0)</f>
        <v>0.5172184368821463</v>
      </c>
      <c r="BB71" s="2">
        <f>+IF(BB16=1,'Datos Iniciales'!$F19,0)</f>
        <v>0.5172184368821463</v>
      </c>
    </row>
    <row r="72" spans="2:54" ht="14.25" x14ac:dyDescent="0.2">
      <c r="B72" s="29">
        <f t="shared" si="29"/>
        <v>14</v>
      </c>
      <c r="C72" s="2">
        <f>+IF(C17=1,'Datos Iniciales'!$F20,0)</f>
        <v>0.46098841207457691</v>
      </c>
      <c r="D72" s="2">
        <f>+IF(D17=1,'Datos Iniciales'!$F20,0)</f>
        <v>0.46098841207457691</v>
      </c>
      <c r="E72" s="2">
        <f>+IF(E17=1,'Datos Iniciales'!$F20,0)</f>
        <v>0.46098841207457691</v>
      </c>
      <c r="F72" s="2">
        <f>+IF(F17=1,'Datos Iniciales'!$F20,0)</f>
        <v>0.46098841207457691</v>
      </c>
      <c r="G72" s="2">
        <f>+IF(G17=1,'Datos Iniciales'!$F20,0)</f>
        <v>0.46098841207457691</v>
      </c>
      <c r="H72" s="2">
        <f>+IF(H17=1,'Datos Iniciales'!$F20,0)</f>
        <v>0.46098841207457691</v>
      </c>
      <c r="I72" s="2">
        <f>+IF(I17=1,'Datos Iniciales'!$F20,0)</f>
        <v>0.46098841207457691</v>
      </c>
      <c r="J72" s="2">
        <f>+IF(J17=1,'Datos Iniciales'!$F20,0)</f>
        <v>0.46098841207457691</v>
      </c>
      <c r="K72" s="2">
        <f>+IF(K17=1,'Datos Iniciales'!$F20,0)</f>
        <v>0.46098841207457691</v>
      </c>
      <c r="L72" s="2">
        <f>+IF(L17=1,'Datos Iniciales'!$F20,0)</f>
        <v>0.46098841207457691</v>
      </c>
      <c r="M72" s="2">
        <f>+IF(M17=1,'Datos Iniciales'!$F20,0)</f>
        <v>0.46098841207457691</v>
      </c>
      <c r="N72" s="2">
        <f>+IF(N17=1,'Datos Iniciales'!$F20,0)</f>
        <v>0.46098841207457691</v>
      </c>
      <c r="O72" s="2">
        <f>+IF(O17=1,'Datos Iniciales'!$F20,0)</f>
        <v>0.46098841207457691</v>
      </c>
      <c r="P72" s="2">
        <f>+IF(P17=1,'Datos Iniciales'!$F20,0)</f>
        <v>0.46098841207457691</v>
      </c>
      <c r="Q72" s="2">
        <f>+IF(Q17=1,'Datos Iniciales'!$F20,0)</f>
        <v>0.46098841207457691</v>
      </c>
      <c r="R72" s="2">
        <f>+IF(R17=1,'Datos Iniciales'!$F20,0)</f>
        <v>0.46098841207457691</v>
      </c>
      <c r="S72" s="2">
        <f>+IF(S17=1,'Datos Iniciales'!$F20,0)</f>
        <v>0.46098841207457691</v>
      </c>
      <c r="T72" s="2">
        <f>+IF(T17=1,'Datos Iniciales'!$F20,0)</f>
        <v>0.46098841207457691</v>
      </c>
      <c r="U72" s="2">
        <f>+IF(U17=1,'Datos Iniciales'!$F20,0)</f>
        <v>0.46098841207457691</v>
      </c>
      <c r="V72" s="2">
        <f>+IF(V17=1,'Datos Iniciales'!$F20,0)</f>
        <v>0.46098841207457691</v>
      </c>
      <c r="W72" s="2">
        <f>+IF(W17=1,'Datos Iniciales'!$F20,0)</f>
        <v>0.46098841207457691</v>
      </c>
      <c r="X72" s="2">
        <f>+IF(X17=1,'Datos Iniciales'!$F20,0)</f>
        <v>0.46098841207457691</v>
      </c>
      <c r="Y72" s="2">
        <f>+IF(Y17=1,'Datos Iniciales'!$F20,0)</f>
        <v>0.46098841207457691</v>
      </c>
      <c r="Z72" s="2">
        <f>+IF(Z17=1,'Datos Iniciales'!$F20,0)</f>
        <v>0.46098841207457691</v>
      </c>
      <c r="AA72" s="2">
        <f>+IF(AA17=1,'Datos Iniciales'!$F20,0)</f>
        <v>0.46098841207457691</v>
      </c>
      <c r="AB72" s="2">
        <f>+IF(AB17=1,'Datos Iniciales'!$F20,0)</f>
        <v>0.46098841207457691</v>
      </c>
      <c r="AC72" s="2">
        <f>+IF(AC17=1,'Datos Iniciales'!$F20,0)</f>
        <v>0.46098841207457691</v>
      </c>
      <c r="AD72" s="2">
        <f>+IF(AD17=1,'Datos Iniciales'!$F20,0)</f>
        <v>0.46098841207457691</v>
      </c>
      <c r="AE72" s="2">
        <f>+IF(AE17=1,'Datos Iniciales'!$F20,0)</f>
        <v>0.46098841207457691</v>
      </c>
      <c r="AF72" s="2">
        <f>+IF(AF17=1,'Datos Iniciales'!$F20,0)</f>
        <v>0.46098841207457691</v>
      </c>
      <c r="AG72" s="2">
        <f>+IF(AG17=1,'Datos Iniciales'!$F20,0)</f>
        <v>0.46098841207457691</v>
      </c>
      <c r="AH72" s="2">
        <f>+IF(AH17=1,'Datos Iniciales'!$F20,0)</f>
        <v>0.46098841207457691</v>
      </c>
      <c r="AI72" s="2">
        <f>+IF(AI17=1,'Datos Iniciales'!$F20,0)</f>
        <v>0.46098841207457691</v>
      </c>
      <c r="AJ72" s="2">
        <f>+IF(AJ17=1,'Datos Iniciales'!$F20,0)</f>
        <v>0.46098841207457691</v>
      </c>
      <c r="AK72" s="2">
        <f>+IF(AK17=1,'Datos Iniciales'!$F20,0)</f>
        <v>0.46098841207457691</v>
      </c>
      <c r="AL72" s="2">
        <f>+IF(AL17=1,'Datos Iniciales'!$F20,0)</f>
        <v>0.46098841207457691</v>
      </c>
      <c r="AM72" s="2">
        <f>+IF(AM17=1,'Datos Iniciales'!$F20,0)</f>
        <v>0.46098841207457691</v>
      </c>
      <c r="AN72" s="2">
        <f>+IF(AN17=1,'Datos Iniciales'!$F20,0)</f>
        <v>0.46098841207457691</v>
      </c>
      <c r="AO72" s="2">
        <f>+IF(AO17=1,'Datos Iniciales'!$F20,0)</f>
        <v>0.46098841207457691</v>
      </c>
      <c r="AP72" s="2">
        <f>+IF(AP17=1,'Datos Iniciales'!$F20,0)</f>
        <v>0.46098841207457691</v>
      </c>
      <c r="AQ72" s="2">
        <f>+IF(AQ17=1,'Datos Iniciales'!$F20,0)</f>
        <v>0.46098841207457691</v>
      </c>
      <c r="AR72" s="2">
        <f>+IF(AR17=1,'Datos Iniciales'!$F20,0)</f>
        <v>0.46098841207457691</v>
      </c>
      <c r="AS72" s="2">
        <f>+IF(AS17=1,'Datos Iniciales'!$F20,0)</f>
        <v>0.46098841207457691</v>
      </c>
      <c r="AT72" s="2">
        <f>+IF(AT17=1,'Datos Iniciales'!$F20,0)</f>
        <v>0.46098841207457691</v>
      </c>
      <c r="AU72" s="2">
        <f>+IF(AU17=1,'Datos Iniciales'!$F20,0)</f>
        <v>0.46098841207457691</v>
      </c>
      <c r="AV72" s="2">
        <f>+IF(AV17=1,'Datos Iniciales'!$F20,0)</f>
        <v>0.46098841207457691</v>
      </c>
      <c r="AW72" s="2">
        <f>+IF(AW17=1,'Datos Iniciales'!$F20,0)</f>
        <v>0.46098841207457691</v>
      </c>
      <c r="AX72" s="2">
        <f>+IF(AX17=1,'Datos Iniciales'!$F20,0)</f>
        <v>0.46098841207457691</v>
      </c>
      <c r="AY72" s="2">
        <f>+IF(AY17=1,'Datos Iniciales'!$F20,0)</f>
        <v>0.46098841207457691</v>
      </c>
      <c r="AZ72" s="2">
        <f>+IF(AZ17=1,'Datos Iniciales'!$F20,0)</f>
        <v>0.46098841207457691</v>
      </c>
      <c r="BA72" s="2">
        <f>+IF(BA17=1,'Datos Iniciales'!$F20,0)</f>
        <v>0.46098841207457691</v>
      </c>
      <c r="BB72" s="2">
        <f>+IF(BB17=1,'Datos Iniciales'!$F20,0)</f>
        <v>0.46098841207457691</v>
      </c>
    </row>
    <row r="73" spans="2:54" ht="14.25" x14ac:dyDescent="0.2">
      <c r="B73" s="29">
        <f t="shared" si="29"/>
        <v>15</v>
      </c>
      <c r="C73" s="2">
        <f>+IF(C18=1,'Datos Iniciales'!$F21,0)</f>
        <v>0.52512556583645298</v>
      </c>
      <c r="D73" s="2">
        <f>+IF(D18=1,'Datos Iniciales'!$F21,0)</f>
        <v>0.52512556583645298</v>
      </c>
      <c r="E73" s="2">
        <f>+IF(E18=1,'Datos Iniciales'!$F21,0)</f>
        <v>0.52512556583645298</v>
      </c>
      <c r="F73" s="2">
        <f>+IF(F18=1,'Datos Iniciales'!$F21,0)</f>
        <v>0.52512556583645298</v>
      </c>
      <c r="G73" s="2">
        <f>+IF(G18=1,'Datos Iniciales'!$F21,0)</f>
        <v>0.52512556583645298</v>
      </c>
      <c r="H73" s="2">
        <f>+IF(H18=1,'Datos Iniciales'!$F21,0)</f>
        <v>0.52512556583645298</v>
      </c>
      <c r="I73" s="2">
        <f>+IF(I18=1,'Datos Iniciales'!$F21,0)</f>
        <v>0.52512556583645298</v>
      </c>
      <c r="J73" s="2">
        <f>+IF(J18=1,'Datos Iniciales'!$F21,0)</f>
        <v>0.52512556583645298</v>
      </c>
      <c r="K73" s="2">
        <f>+IF(K18=1,'Datos Iniciales'!$F21,0)</f>
        <v>0.52512556583645298</v>
      </c>
      <c r="L73" s="2">
        <f>+IF(L18=1,'Datos Iniciales'!$F21,0)</f>
        <v>0.52512556583645298</v>
      </c>
      <c r="M73" s="2">
        <f>+IF(M18=1,'Datos Iniciales'!$F21,0)</f>
        <v>0.52512556583645298</v>
      </c>
      <c r="N73" s="2">
        <f>+IF(N18=1,'Datos Iniciales'!$F21,0)</f>
        <v>0.52512556583645298</v>
      </c>
      <c r="O73" s="2">
        <f>+IF(O18=1,'Datos Iniciales'!$F21,0)</f>
        <v>0.52512556583645298</v>
      </c>
      <c r="P73" s="2">
        <f>+IF(P18=1,'Datos Iniciales'!$F21,0)</f>
        <v>0.52512556583645298</v>
      </c>
      <c r="Q73" s="2">
        <f>+IF(Q18=1,'Datos Iniciales'!$F21,0)</f>
        <v>0.52512556583645298</v>
      </c>
      <c r="R73" s="2">
        <f>+IF(R18=1,'Datos Iniciales'!$F21,0)</f>
        <v>0.52512556583645298</v>
      </c>
      <c r="S73" s="2">
        <f>+IF(S18=1,'Datos Iniciales'!$F21,0)</f>
        <v>0.52512556583645298</v>
      </c>
      <c r="T73" s="2">
        <f>+IF(T18=1,'Datos Iniciales'!$F21,0)</f>
        <v>0.52512556583645298</v>
      </c>
      <c r="U73" s="2">
        <f>+IF(U18=1,'Datos Iniciales'!$F21,0)</f>
        <v>0.52512556583645298</v>
      </c>
      <c r="V73" s="2">
        <f>+IF(V18=1,'Datos Iniciales'!$F21,0)</f>
        <v>0.52512556583645298</v>
      </c>
      <c r="W73" s="2">
        <f>+IF(W18=1,'Datos Iniciales'!$F21,0)</f>
        <v>0.52512556583645298</v>
      </c>
      <c r="X73" s="2">
        <f>+IF(X18=1,'Datos Iniciales'!$F21,0)</f>
        <v>0.52512556583645298</v>
      </c>
      <c r="Y73" s="2">
        <f>+IF(Y18=1,'Datos Iniciales'!$F21,0)</f>
        <v>0.52512556583645298</v>
      </c>
      <c r="Z73" s="2">
        <f>+IF(Z18=1,'Datos Iniciales'!$F21,0)</f>
        <v>0.52512556583645298</v>
      </c>
      <c r="AA73" s="2">
        <f>+IF(AA18=1,'Datos Iniciales'!$F21,0)</f>
        <v>0.52512556583645298</v>
      </c>
      <c r="AB73" s="2">
        <f>+IF(AB18=1,'Datos Iniciales'!$F21,0)</f>
        <v>0.52512556583645298</v>
      </c>
      <c r="AC73" s="2">
        <f>+IF(AC18=1,'Datos Iniciales'!$F21,0)</f>
        <v>0.52512556583645298</v>
      </c>
      <c r="AD73" s="2">
        <f>+IF(AD18=1,'Datos Iniciales'!$F21,0)</f>
        <v>0.52512556583645298</v>
      </c>
      <c r="AE73" s="2">
        <f>+IF(AE18=1,'Datos Iniciales'!$F21,0)</f>
        <v>0.52512556583645298</v>
      </c>
      <c r="AF73" s="2">
        <f>+IF(AF18=1,'Datos Iniciales'!$F21,0)</f>
        <v>0.52512556583645298</v>
      </c>
      <c r="AG73" s="2">
        <f>+IF(AG18=1,'Datos Iniciales'!$F21,0)</f>
        <v>0.52512556583645298</v>
      </c>
      <c r="AH73" s="2">
        <f>+IF(AH18=1,'Datos Iniciales'!$F21,0)</f>
        <v>0.52512556583645298</v>
      </c>
      <c r="AI73" s="2">
        <f>+IF(AI18=1,'Datos Iniciales'!$F21,0)</f>
        <v>0.52512556583645298</v>
      </c>
      <c r="AJ73" s="2">
        <f>+IF(AJ18=1,'Datos Iniciales'!$F21,0)</f>
        <v>0.52512556583645298</v>
      </c>
      <c r="AK73" s="2">
        <f>+IF(AK18=1,'Datos Iniciales'!$F21,0)</f>
        <v>0.52512556583645298</v>
      </c>
      <c r="AL73" s="2">
        <f>+IF(AL18=1,'Datos Iniciales'!$F21,0)</f>
        <v>0.52512556583645298</v>
      </c>
      <c r="AM73" s="2">
        <f>+IF(AM18=1,'Datos Iniciales'!$F21,0)</f>
        <v>0.52512556583645298</v>
      </c>
      <c r="AN73" s="2">
        <f>+IF(AN18=1,'Datos Iniciales'!$F21,0)</f>
        <v>0.52512556583645298</v>
      </c>
      <c r="AO73" s="2">
        <f>+IF(AO18=1,'Datos Iniciales'!$F21,0)</f>
        <v>0.52512556583645298</v>
      </c>
      <c r="AP73" s="2">
        <f>+IF(AP18=1,'Datos Iniciales'!$F21,0)</f>
        <v>0.52512556583645298</v>
      </c>
      <c r="AQ73" s="2">
        <f>+IF(AQ18=1,'Datos Iniciales'!$F21,0)</f>
        <v>0.52512556583645298</v>
      </c>
      <c r="AR73" s="2">
        <f>+IF(AR18=1,'Datos Iniciales'!$F21,0)</f>
        <v>0.52512556583645298</v>
      </c>
      <c r="AS73" s="2">
        <f>+IF(AS18=1,'Datos Iniciales'!$F21,0)</f>
        <v>0.52512556583645298</v>
      </c>
      <c r="AT73" s="2">
        <f>+IF(AT18=1,'Datos Iniciales'!$F21,0)</f>
        <v>0.52512556583645298</v>
      </c>
      <c r="AU73" s="2">
        <f>+IF(AU18=1,'Datos Iniciales'!$F21,0)</f>
        <v>0.52512556583645298</v>
      </c>
      <c r="AV73" s="2">
        <f>+IF(AV18=1,'Datos Iniciales'!$F21,0)</f>
        <v>0.52512556583645298</v>
      </c>
      <c r="AW73" s="2">
        <f>+IF(AW18=1,'Datos Iniciales'!$F21,0)</f>
        <v>0.52512556583645298</v>
      </c>
      <c r="AX73" s="2">
        <f>+IF(AX18=1,'Datos Iniciales'!$F21,0)</f>
        <v>0.52512556583645298</v>
      </c>
      <c r="AY73" s="2">
        <f>+IF(AY18=1,'Datos Iniciales'!$F21,0)</f>
        <v>0.52512556583645298</v>
      </c>
      <c r="AZ73" s="2">
        <f>+IF(AZ18=1,'Datos Iniciales'!$F21,0)</f>
        <v>0.52512556583645298</v>
      </c>
      <c r="BA73" s="2">
        <f>+IF(BA18=1,'Datos Iniciales'!$F21,0)</f>
        <v>0.52512556583645298</v>
      </c>
      <c r="BB73" s="2">
        <f>+IF(BB18=1,'Datos Iniciales'!$F21,0)</f>
        <v>0.52512556583645298</v>
      </c>
    </row>
    <row r="74" spans="2:54" ht="14.25" x14ac:dyDescent="0.2">
      <c r="B74" s="29">
        <f t="shared" si="29"/>
        <v>16</v>
      </c>
      <c r="C74" s="2">
        <f>+IF(C19=1,'Datos Iniciales'!$F22,0)</f>
        <v>0.24854020219758113</v>
      </c>
      <c r="D74" s="2">
        <f>+IF(D19=1,'Datos Iniciales'!$F22,0)</f>
        <v>0.24854020219758113</v>
      </c>
      <c r="E74" s="2">
        <f>+IF(E19=1,'Datos Iniciales'!$F22,0)</f>
        <v>0.24854020219758113</v>
      </c>
      <c r="F74" s="2">
        <f>+IF(F19=1,'Datos Iniciales'!$F22,0)</f>
        <v>0.24854020219758113</v>
      </c>
      <c r="G74" s="2">
        <f>+IF(G19=1,'Datos Iniciales'!$F22,0)</f>
        <v>0.24854020219758113</v>
      </c>
      <c r="H74" s="2">
        <f>+IF(H19=1,'Datos Iniciales'!$F22,0)</f>
        <v>0.24854020219758113</v>
      </c>
      <c r="I74" s="2">
        <f>+IF(I19=1,'Datos Iniciales'!$F22,0)</f>
        <v>0.24854020219758113</v>
      </c>
      <c r="J74" s="2">
        <f>+IF(J19=1,'Datos Iniciales'!$F22,0)</f>
        <v>0.24854020219758113</v>
      </c>
      <c r="K74" s="2">
        <f>+IF(K19=1,'Datos Iniciales'!$F22,0)</f>
        <v>0.24854020219758113</v>
      </c>
      <c r="L74" s="2">
        <f>+IF(L19=1,'Datos Iniciales'!$F22,0)</f>
        <v>0.24854020219758113</v>
      </c>
      <c r="M74" s="2">
        <f>+IF(M19=1,'Datos Iniciales'!$F22,0)</f>
        <v>0.24854020219758113</v>
      </c>
      <c r="N74" s="2">
        <f>+IF(N19=1,'Datos Iniciales'!$F22,0)</f>
        <v>0.24854020219758113</v>
      </c>
      <c r="O74" s="2">
        <f>+IF(O19=1,'Datos Iniciales'!$F22,0)</f>
        <v>0.24854020219758113</v>
      </c>
      <c r="P74" s="2">
        <f>+IF(P19=1,'Datos Iniciales'!$F22,0)</f>
        <v>0.24854020219758113</v>
      </c>
      <c r="Q74" s="2">
        <f>+IF(Q19=1,'Datos Iniciales'!$F22,0)</f>
        <v>0.24854020219758113</v>
      </c>
      <c r="R74" s="2">
        <f>+IF(R19=1,'Datos Iniciales'!$F22,0)</f>
        <v>0.24854020219758113</v>
      </c>
      <c r="S74" s="2">
        <f>+IF(S19=1,'Datos Iniciales'!$F22,0)</f>
        <v>0.24854020219758113</v>
      </c>
      <c r="T74" s="2">
        <f>+IF(T19=1,'Datos Iniciales'!$F22,0)</f>
        <v>0.24854020219758113</v>
      </c>
      <c r="U74" s="2">
        <f>+IF(U19=1,'Datos Iniciales'!$F22,0)</f>
        <v>0.24854020219758113</v>
      </c>
      <c r="V74" s="2">
        <f>+IF(V19=1,'Datos Iniciales'!$F22,0)</f>
        <v>0.24854020219758113</v>
      </c>
      <c r="W74" s="2">
        <f>+IF(W19=1,'Datos Iniciales'!$F22,0)</f>
        <v>0.24854020219758113</v>
      </c>
      <c r="X74" s="2">
        <f>+IF(X19=1,'Datos Iniciales'!$F22,0)</f>
        <v>0.24854020219758113</v>
      </c>
      <c r="Y74" s="2">
        <f>+IF(Y19=1,'Datos Iniciales'!$F22,0)</f>
        <v>0.24854020219758113</v>
      </c>
      <c r="Z74" s="2">
        <f>+IF(Z19=1,'Datos Iniciales'!$F22,0)</f>
        <v>0.24854020219758113</v>
      </c>
      <c r="AA74" s="2">
        <f>+IF(AA19=1,'Datos Iniciales'!$F22,0)</f>
        <v>0.24854020219758113</v>
      </c>
      <c r="AB74" s="2">
        <f>+IF(AB19=1,'Datos Iniciales'!$F22,0)</f>
        <v>0.24854020219758113</v>
      </c>
      <c r="AC74" s="2">
        <f>+IF(AC19=1,'Datos Iniciales'!$F22,0)</f>
        <v>0.24854020219758113</v>
      </c>
      <c r="AD74" s="2">
        <f>+IF(AD19=1,'Datos Iniciales'!$F22,0)</f>
        <v>0.24854020219758113</v>
      </c>
      <c r="AE74" s="2">
        <f>+IF(AE19=1,'Datos Iniciales'!$F22,0)</f>
        <v>0.24854020219758113</v>
      </c>
      <c r="AF74" s="2">
        <f>+IF(AF19=1,'Datos Iniciales'!$F22,0)</f>
        <v>0.24854020219758113</v>
      </c>
      <c r="AG74" s="2">
        <f>+IF(AG19=1,'Datos Iniciales'!$F22,0)</f>
        <v>0.24854020219758113</v>
      </c>
      <c r="AH74" s="2">
        <f>+IF(AH19=1,'Datos Iniciales'!$F22,0)</f>
        <v>0.24854020219758113</v>
      </c>
      <c r="AI74" s="2">
        <f>+IF(AI19=1,'Datos Iniciales'!$F22,0)</f>
        <v>0.24854020219758113</v>
      </c>
      <c r="AJ74" s="2">
        <f>+IF(AJ19=1,'Datos Iniciales'!$F22,0)</f>
        <v>0.24854020219758113</v>
      </c>
      <c r="AK74" s="2">
        <f>+IF(AK19=1,'Datos Iniciales'!$F22,0)</f>
        <v>0.24854020219758113</v>
      </c>
      <c r="AL74" s="2">
        <f>+IF(AL19=1,'Datos Iniciales'!$F22,0)</f>
        <v>0.24854020219758113</v>
      </c>
      <c r="AM74" s="2">
        <f>+IF(AM19=1,'Datos Iniciales'!$F22,0)</f>
        <v>0.24854020219758113</v>
      </c>
      <c r="AN74" s="2">
        <f>+IF(AN19=1,'Datos Iniciales'!$F22,0)</f>
        <v>0.24854020219758113</v>
      </c>
      <c r="AO74" s="2">
        <f>+IF(AO19=1,'Datos Iniciales'!$F22,0)</f>
        <v>0.24854020219758113</v>
      </c>
      <c r="AP74" s="2">
        <f>+IF(AP19=1,'Datos Iniciales'!$F22,0)</f>
        <v>0.24854020219758113</v>
      </c>
      <c r="AQ74" s="2">
        <f>+IF(AQ19=1,'Datos Iniciales'!$F22,0)</f>
        <v>0.24854020219758113</v>
      </c>
      <c r="AR74" s="2">
        <f>+IF(AR19=1,'Datos Iniciales'!$F22,0)</f>
        <v>0.24854020219758113</v>
      </c>
      <c r="AS74" s="2">
        <f>+IF(AS19=1,'Datos Iniciales'!$F22,0)</f>
        <v>0.24854020219758113</v>
      </c>
      <c r="AT74" s="2">
        <f>+IF(AT19=1,'Datos Iniciales'!$F22,0)</f>
        <v>0.24854020219758113</v>
      </c>
      <c r="AU74" s="2">
        <f>+IF(AU19=1,'Datos Iniciales'!$F22,0)</f>
        <v>0.24854020219758113</v>
      </c>
      <c r="AV74" s="2">
        <f>+IF(AV19=1,'Datos Iniciales'!$F22,0)</f>
        <v>0.24854020219758113</v>
      </c>
      <c r="AW74" s="2">
        <f>+IF(AW19=1,'Datos Iniciales'!$F22,0)</f>
        <v>0.24854020219758113</v>
      </c>
      <c r="AX74" s="2">
        <f>+IF(AX19=1,'Datos Iniciales'!$F22,0)</f>
        <v>0.24854020219758113</v>
      </c>
      <c r="AY74" s="2">
        <f>+IF(AY19=1,'Datos Iniciales'!$F22,0)</f>
        <v>0.24854020219758113</v>
      </c>
      <c r="AZ74" s="2">
        <f>+IF(AZ19=1,'Datos Iniciales'!$F22,0)</f>
        <v>0.24854020219758113</v>
      </c>
      <c r="BA74" s="2">
        <f>+IF(BA19=1,'Datos Iniciales'!$F22,0)</f>
        <v>0.24854020219758113</v>
      </c>
      <c r="BB74" s="2">
        <f>+IF(BB19=1,'Datos Iniciales'!$F22,0)</f>
        <v>0.24854020219758113</v>
      </c>
    </row>
    <row r="75" spans="2:54" ht="14.25" x14ac:dyDescent="0.2">
      <c r="B75" s="29">
        <f t="shared" si="29"/>
        <v>17</v>
      </c>
      <c r="C75" s="2">
        <f>+IF(C20=1,'Datos Iniciales'!$F23,0)</f>
        <v>3.40674320236627</v>
      </c>
      <c r="D75" s="2">
        <f>+IF(D20=1,'Datos Iniciales'!$F23,0)</f>
        <v>3.40674320236627</v>
      </c>
      <c r="E75" s="2">
        <f>+IF(E20=1,'Datos Iniciales'!$F23,0)</f>
        <v>3.40674320236627</v>
      </c>
      <c r="F75" s="2">
        <f>+IF(F20=1,'Datos Iniciales'!$F23,0)</f>
        <v>3.40674320236627</v>
      </c>
      <c r="G75" s="2">
        <f>+IF(G20=1,'Datos Iniciales'!$F23,0)</f>
        <v>3.40674320236627</v>
      </c>
      <c r="H75" s="2">
        <f>+IF(H20=1,'Datos Iniciales'!$F23,0)</f>
        <v>3.40674320236627</v>
      </c>
      <c r="I75" s="2">
        <f>+IF(I20=1,'Datos Iniciales'!$F23,0)</f>
        <v>3.40674320236627</v>
      </c>
      <c r="J75" s="2">
        <f>+IF(J20=1,'Datos Iniciales'!$F23,0)</f>
        <v>3.40674320236627</v>
      </c>
      <c r="K75" s="2">
        <f>+IF(K20=1,'Datos Iniciales'!$F23,0)</f>
        <v>3.40674320236627</v>
      </c>
      <c r="L75" s="2">
        <f>+IF(L20=1,'Datos Iniciales'!$F23,0)</f>
        <v>3.40674320236627</v>
      </c>
      <c r="M75" s="2">
        <f>+IF(M20=1,'Datos Iniciales'!$F23,0)</f>
        <v>3.40674320236627</v>
      </c>
      <c r="N75" s="2">
        <f>+IF(N20=1,'Datos Iniciales'!$F23,0)</f>
        <v>3.40674320236627</v>
      </c>
      <c r="O75" s="2">
        <f>+IF(O20=1,'Datos Iniciales'!$F23,0)</f>
        <v>3.40674320236627</v>
      </c>
      <c r="P75" s="2">
        <f>+IF(P20=1,'Datos Iniciales'!$F23,0)</f>
        <v>3.40674320236627</v>
      </c>
      <c r="Q75" s="2">
        <f>+IF(Q20=1,'Datos Iniciales'!$F23,0)</f>
        <v>3.40674320236627</v>
      </c>
      <c r="R75" s="2">
        <f>+IF(R20=1,'Datos Iniciales'!$F23,0)</f>
        <v>3.40674320236627</v>
      </c>
      <c r="S75" s="2">
        <f>+IF(S20=1,'Datos Iniciales'!$F23,0)</f>
        <v>3.40674320236627</v>
      </c>
      <c r="T75" s="2">
        <f>+IF(T20=1,'Datos Iniciales'!$F23,0)</f>
        <v>3.40674320236627</v>
      </c>
      <c r="U75" s="2">
        <f>+IF(U20=1,'Datos Iniciales'!$F23,0)</f>
        <v>3.40674320236627</v>
      </c>
      <c r="V75" s="2">
        <f>+IF(V20=1,'Datos Iniciales'!$F23,0)</f>
        <v>3.40674320236627</v>
      </c>
      <c r="W75" s="2">
        <f>+IF(W20=1,'Datos Iniciales'!$F23,0)</f>
        <v>3.40674320236627</v>
      </c>
      <c r="X75" s="2">
        <f>+IF(X20=1,'Datos Iniciales'!$F23,0)</f>
        <v>3.40674320236627</v>
      </c>
      <c r="Y75" s="2">
        <f>+IF(Y20=1,'Datos Iniciales'!$F23,0)</f>
        <v>3.40674320236627</v>
      </c>
      <c r="Z75" s="2">
        <f>+IF(Z20=1,'Datos Iniciales'!$F23,0)</f>
        <v>3.40674320236627</v>
      </c>
      <c r="AA75" s="2">
        <f>+IF(AA20=1,'Datos Iniciales'!$F23,0)</f>
        <v>3.40674320236627</v>
      </c>
      <c r="AB75" s="2">
        <f>+IF(AB20=1,'Datos Iniciales'!$F23,0)</f>
        <v>3.40674320236627</v>
      </c>
      <c r="AC75" s="2">
        <f>+IF(AC20=1,'Datos Iniciales'!$F23,0)</f>
        <v>3.40674320236627</v>
      </c>
      <c r="AD75" s="2">
        <f>+IF(AD20=1,'Datos Iniciales'!$F23,0)</f>
        <v>3.40674320236627</v>
      </c>
      <c r="AE75" s="2">
        <f>+IF(AE20=1,'Datos Iniciales'!$F23,0)</f>
        <v>3.40674320236627</v>
      </c>
      <c r="AF75" s="2">
        <f>+IF(AF20=1,'Datos Iniciales'!$F23,0)</f>
        <v>3.40674320236627</v>
      </c>
      <c r="AG75" s="2">
        <f>+IF(AG20=1,'Datos Iniciales'!$F23,0)</f>
        <v>3.40674320236627</v>
      </c>
      <c r="AH75" s="2">
        <f>+IF(AH20=1,'Datos Iniciales'!$F23,0)</f>
        <v>3.40674320236627</v>
      </c>
      <c r="AI75" s="2">
        <f>+IF(AI20=1,'Datos Iniciales'!$F23,0)</f>
        <v>3.40674320236627</v>
      </c>
      <c r="AJ75" s="2">
        <f>+IF(AJ20=1,'Datos Iniciales'!$F23,0)</f>
        <v>3.40674320236627</v>
      </c>
      <c r="AK75" s="2">
        <f>+IF(AK20=1,'Datos Iniciales'!$F23,0)</f>
        <v>3.40674320236627</v>
      </c>
      <c r="AL75" s="2">
        <f>+IF(AL20=1,'Datos Iniciales'!$F23,0)</f>
        <v>3.40674320236627</v>
      </c>
      <c r="AM75" s="2">
        <f>+IF(AM20=1,'Datos Iniciales'!$F23,0)</f>
        <v>3.40674320236627</v>
      </c>
      <c r="AN75" s="2">
        <f>+IF(AN20=1,'Datos Iniciales'!$F23,0)</f>
        <v>3.40674320236627</v>
      </c>
      <c r="AO75" s="2">
        <f>+IF(AO20=1,'Datos Iniciales'!$F23,0)</f>
        <v>3.40674320236627</v>
      </c>
      <c r="AP75" s="2">
        <f>+IF(AP20=1,'Datos Iniciales'!$F23,0)</f>
        <v>3.40674320236627</v>
      </c>
      <c r="AQ75" s="2">
        <f>+IF(AQ20=1,'Datos Iniciales'!$F23,0)</f>
        <v>3.40674320236627</v>
      </c>
      <c r="AR75" s="2">
        <f>+IF(AR20=1,'Datos Iniciales'!$F23,0)</f>
        <v>3.40674320236627</v>
      </c>
      <c r="AS75" s="2">
        <f>+IF(AS20=1,'Datos Iniciales'!$F23,0)</f>
        <v>3.40674320236627</v>
      </c>
      <c r="AT75" s="2">
        <f>+IF(AT20=1,'Datos Iniciales'!$F23,0)</f>
        <v>3.40674320236627</v>
      </c>
      <c r="AU75" s="2">
        <f>+IF(AU20=1,'Datos Iniciales'!$F23,0)</f>
        <v>3.40674320236627</v>
      </c>
      <c r="AV75" s="2">
        <f>+IF(AV20=1,'Datos Iniciales'!$F23,0)</f>
        <v>3.40674320236627</v>
      </c>
      <c r="AW75" s="2">
        <f>+IF(AW20=1,'Datos Iniciales'!$F23,0)</f>
        <v>3.40674320236627</v>
      </c>
      <c r="AX75" s="2">
        <f>+IF(AX20=1,'Datos Iniciales'!$F23,0)</f>
        <v>3.40674320236627</v>
      </c>
      <c r="AY75" s="2">
        <f>+IF(AY20=1,'Datos Iniciales'!$F23,0)</f>
        <v>3.40674320236627</v>
      </c>
      <c r="AZ75" s="2">
        <f>+IF(AZ20=1,'Datos Iniciales'!$F23,0)</f>
        <v>3.40674320236627</v>
      </c>
      <c r="BA75" s="2">
        <f>+IF(BA20=1,'Datos Iniciales'!$F23,0)</f>
        <v>3.40674320236627</v>
      </c>
      <c r="BB75" s="2">
        <f>+IF(BB20=1,'Datos Iniciales'!$F23,0)</f>
        <v>3.40674320236627</v>
      </c>
    </row>
    <row r="76" spans="2:54" ht="14.25" x14ac:dyDescent="0.2">
      <c r="B76" s="29">
        <f t="shared" si="29"/>
        <v>18</v>
      </c>
      <c r="C76" s="2">
        <f>+IF(C21=1,'Datos Iniciales'!$F24,0)</f>
        <v>0.31030242323466534</v>
      </c>
      <c r="D76" s="2">
        <f>+IF(D21=1,'Datos Iniciales'!$F24,0)</f>
        <v>0.31030242323466534</v>
      </c>
      <c r="E76" s="2">
        <f>+IF(E21=1,'Datos Iniciales'!$F24,0)</f>
        <v>0.31030242323466534</v>
      </c>
      <c r="F76" s="2">
        <f>+IF(F21=1,'Datos Iniciales'!$F24,0)</f>
        <v>0.31030242323466534</v>
      </c>
      <c r="G76" s="2">
        <f>+IF(G21=1,'Datos Iniciales'!$F24,0)</f>
        <v>0.31030242323466534</v>
      </c>
      <c r="H76" s="2">
        <f>+IF(H21=1,'Datos Iniciales'!$F24,0)</f>
        <v>0.31030242323466534</v>
      </c>
      <c r="I76" s="2">
        <f>+IF(I21=1,'Datos Iniciales'!$F24,0)</f>
        <v>0.31030242323466534</v>
      </c>
      <c r="J76" s="2">
        <f>+IF(J21=1,'Datos Iniciales'!$F24,0)</f>
        <v>0.31030242323466534</v>
      </c>
      <c r="K76" s="2">
        <f>+IF(K21=1,'Datos Iniciales'!$F24,0)</f>
        <v>0.31030242323466534</v>
      </c>
      <c r="L76" s="2">
        <f>+IF(L21=1,'Datos Iniciales'!$F24,0)</f>
        <v>0.31030242323466534</v>
      </c>
      <c r="M76" s="2">
        <f>+IF(M21=1,'Datos Iniciales'!$F24,0)</f>
        <v>0.31030242323466534</v>
      </c>
      <c r="N76" s="2">
        <f>+IF(N21=1,'Datos Iniciales'!$F24,0)</f>
        <v>0.31030242323466534</v>
      </c>
      <c r="O76" s="2">
        <f>+IF(O21=1,'Datos Iniciales'!$F24,0)</f>
        <v>0.31030242323466534</v>
      </c>
      <c r="P76" s="2">
        <f>+IF(P21=1,'Datos Iniciales'!$F24,0)</f>
        <v>0.31030242323466534</v>
      </c>
      <c r="Q76" s="2">
        <f>+IF(Q21=1,'Datos Iniciales'!$F24,0)</f>
        <v>0.31030242323466534</v>
      </c>
      <c r="R76" s="2">
        <f>+IF(R21=1,'Datos Iniciales'!$F24,0)</f>
        <v>0.31030242323466534</v>
      </c>
      <c r="S76" s="2">
        <f>+IF(S21=1,'Datos Iniciales'!$F24,0)</f>
        <v>0.31030242323466534</v>
      </c>
      <c r="T76" s="2">
        <f>+IF(T21=1,'Datos Iniciales'!$F24,0)</f>
        <v>0.31030242323466534</v>
      </c>
      <c r="U76" s="2">
        <f>+IF(U21=1,'Datos Iniciales'!$F24,0)</f>
        <v>0.31030242323466534</v>
      </c>
      <c r="V76" s="2">
        <f>+IF(V21=1,'Datos Iniciales'!$F24,0)</f>
        <v>0.31030242323466534</v>
      </c>
      <c r="W76" s="2">
        <f>+IF(W21=1,'Datos Iniciales'!$F24,0)</f>
        <v>0.31030242323466534</v>
      </c>
      <c r="X76" s="2">
        <f>+IF(X21=1,'Datos Iniciales'!$F24,0)</f>
        <v>0.31030242323466534</v>
      </c>
      <c r="Y76" s="2">
        <f>+IF(Y21=1,'Datos Iniciales'!$F24,0)</f>
        <v>0.31030242323466534</v>
      </c>
      <c r="Z76" s="2">
        <f>+IF(Z21=1,'Datos Iniciales'!$F24,0)</f>
        <v>0.31030242323466534</v>
      </c>
      <c r="AA76" s="2">
        <f>+IF(AA21=1,'Datos Iniciales'!$F24,0)</f>
        <v>0.31030242323466534</v>
      </c>
      <c r="AB76" s="2">
        <f>+IF(AB21=1,'Datos Iniciales'!$F24,0)</f>
        <v>0.31030242323466534</v>
      </c>
      <c r="AC76" s="2">
        <f>+IF(AC21=1,'Datos Iniciales'!$F24,0)</f>
        <v>0.31030242323466534</v>
      </c>
      <c r="AD76" s="2">
        <f>+IF(AD21=1,'Datos Iniciales'!$F24,0)</f>
        <v>0.31030242323466534</v>
      </c>
      <c r="AE76" s="2">
        <f>+IF(AE21=1,'Datos Iniciales'!$F24,0)</f>
        <v>0.31030242323466534</v>
      </c>
      <c r="AF76" s="2">
        <f>+IF(AF21=1,'Datos Iniciales'!$F24,0)</f>
        <v>0.31030242323466534</v>
      </c>
      <c r="AG76" s="2">
        <f>+IF(AG21=1,'Datos Iniciales'!$F24,0)</f>
        <v>0.31030242323466534</v>
      </c>
      <c r="AH76" s="2">
        <f>+IF(AH21=1,'Datos Iniciales'!$F24,0)</f>
        <v>0.31030242323466534</v>
      </c>
      <c r="AI76" s="2">
        <f>+IF(AI21=1,'Datos Iniciales'!$F24,0)</f>
        <v>0.31030242323466534</v>
      </c>
      <c r="AJ76" s="2">
        <f>+IF(AJ21=1,'Datos Iniciales'!$F24,0)</f>
        <v>0.31030242323466534</v>
      </c>
      <c r="AK76" s="2">
        <f>+IF(AK21=1,'Datos Iniciales'!$F24,0)</f>
        <v>0.31030242323466534</v>
      </c>
      <c r="AL76" s="2">
        <f>+IF(AL21=1,'Datos Iniciales'!$F24,0)</f>
        <v>0.31030242323466534</v>
      </c>
      <c r="AM76" s="2">
        <f>+IF(AM21=1,'Datos Iniciales'!$F24,0)</f>
        <v>0.31030242323466534</v>
      </c>
      <c r="AN76" s="2">
        <f>+IF(AN21=1,'Datos Iniciales'!$F24,0)</f>
        <v>0.31030242323466534</v>
      </c>
      <c r="AO76" s="2">
        <f>+IF(AO21=1,'Datos Iniciales'!$F24,0)</f>
        <v>0.31030242323466534</v>
      </c>
      <c r="AP76" s="2">
        <f>+IF(AP21=1,'Datos Iniciales'!$F24,0)</f>
        <v>0.31030242323466534</v>
      </c>
      <c r="AQ76" s="2">
        <f>+IF(AQ21=1,'Datos Iniciales'!$F24,0)</f>
        <v>0.31030242323466534</v>
      </c>
      <c r="AR76" s="2">
        <f>+IF(AR21=1,'Datos Iniciales'!$F24,0)</f>
        <v>0.31030242323466534</v>
      </c>
      <c r="AS76" s="2">
        <f>+IF(AS21=1,'Datos Iniciales'!$F24,0)</f>
        <v>0.31030242323466534</v>
      </c>
      <c r="AT76" s="2">
        <f>+IF(AT21=1,'Datos Iniciales'!$F24,0)</f>
        <v>0.31030242323466534</v>
      </c>
      <c r="AU76" s="2">
        <f>+IF(AU21=1,'Datos Iniciales'!$F24,0)</f>
        <v>0.31030242323466534</v>
      </c>
      <c r="AV76" s="2">
        <f>+IF(AV21=1,'Datos Iniciales'!$F24,0)</f>
        <v>0.31030242323466534</v>
      </c>
      <c r="AW76" s="2">
        <f>+IF(AW21=1,'Datos Iniciales'!$F24,0)</f>
        <v>0.31030242323466534</v>
      </c>
      <c r="AX76" s="2">
        <f>+IF(AX21=1,'Datos Iniciales'!$F24,0)</f>
        <v>0.31030242323466534</v>
      </c>
      <c r="AY76" s="2">
        <f>+IF(AY21=1,'Datos Iniciales'!$F24,0)</f>
        <v>0.31030242323466534</v>
      </c>
      <c r="AZ76" s="2">
        <f>+IF(AZ21=1,'Datos Iniciales'!$F24,0)</f>
        <v>0.31030242323466534</v>
      </c>
      <c r="BA76" s="2">
        <f>+IF(BA21=1,'Datos Iniciales'!$F24,0)</f>
        <v>0.31030242323466534</v>
      </c>
      <c r="BB76" s="2">
        <f>+IF(BB21=1,'Datos Iniciales'!$F24,0)</f>
        <v>0.31030242323466534</v>
      </c>
    </row>
    <row r="77" spans="2:54" ht="14.25" x14ac:dyDescent="0.2">
      <c r="B77" s="29">
        <f t="shared" si="29"/>
        <v>19</v>
      </c>
      <c r="C77" s="2">
        <f>+IF(C22=1,'Datos Iniciales'!$F25,0)</f>
        <v>0.82088851122801842</v>
      </c>
      <c r="D77" s="2">
        <f>+IF(D22=1,'Datos Iniciales'!$F25,0)</f>
        <v>0.82088851122801842</v>
      </c>
      <c r="E77" s="2">
        <f>+IF(E22=1,'Datos Iniciales'!$F25,0)</f>
        <v>0.82088851122801842</v>
      </c>
      <c r="F77" s="2">
        <f>+IF(F22=1,'Datos Iniciales'!$F25,0)</f>
        <v>0.82088851122801842</v>
      </c>
      <c r="G77" s="2">
        <f>+IF(G22=1,'Datos Iniciales'!$F25,0)</f>
        <v>0.82088851122801842</v>
      </c>
      <c r="H77" s="2">
        <f>+IF(H22=1,'Datos Iniciales'!$F25,0)</f>
        <v>0.82088851122801842</v>
      </c>
      <c r="I77" s="2">
        <f>+IF(I22=1,'Datos Iniciales'!$F25,0)</f>
        <v>0.82088851122801842</v>
      </c>
      <c r="J77" s="2">
        <f>+IF(J22=1,'Datos Iniciales'!$F25,0)</f>
        <v>0.82088851122801842</v>
      </c>
      <c r="K77" s="2">
        <f>+IF(K22=1,'Datos Iniciales'!$F25,0)</f>
        <v>0.82088851122801842</v>
      </c>
      <c r="L77" s="2">
        <f>+IF(L22=1,'Datos Iniciales'!$F25,0)</f>
        <v>0.82088851122801842</v>
      </c>
      <c r="M77" s="2">
        <f>+IF(M22=1,'Datos Iniciales'!$F25,0)</f>
        <v>0.82088851122801842</v>
      </c>
      <c r="N77" s="2">
        <f>+IF(N22=1,'Datos Iniciales'!$F25,0)</f>
        <v>0.82088851122801842</v>
      </c>
      <c r="O77" s="2">
        <f>+IF(O22=1,'Datos Iniciales'!$F25,0)</f>
        <v>0.82088851122801842</v>
      </c>
      <c r="P77" s="2">
        <f>+IF(P22=1,'Datos Iniciales'!$F25,0)</f>
        <v>0.82088851122801842</v>
      </c>
      <c r="Q77" s="2">
        <f>+IF(Q22=1,'Datos Iniciales'!$F25,0)</f>
        <v>0.82088851122801842</v>
      </c>
      <c r="R77" s="2">
        <f>+IF(R22=1,'Datos Iniciales'!$F25,0)</f>
        <v>0.82088851122801842</v>
      </c>
      <c r="S77" s="2">
        <f>+IF(S22=1,'Datos Iniciales'!$F25,0)</f>
        <v>0.82088851122801842</v>
      </c>
      <c r="T77" s="2">
        <f>+IF(T22=1,'Datos Iniciales'!$F25,0)</f>
        <v>0.82088851122801842</v>
      </c>
      <c r="U77" s="2">
        <f>+IF(U22=1,'Datos Iniciales'!$F25,0)</f>
        <v>0.82088851122801842</v>
      </c>
      <c r="V77" s="2">
        <f>+IF(V22=1,'Datos Iniciales'!$F25,0)</f>
        <v>0.82088851122801842</v>
      </c>
      <c r="W77" s="2">
        <f>+IF(W22=1,'Datos Iniciales'!$F25,0)</f>
        <v>0.82088851122801842</v>
      </c>
      <c r="X77" s="2">
        <f>+IF(X22=1,'Datos Iniciales'!$F25,0)</f>
        <v>0.82088851122801842</v>
      </c>
      <c r="Y77" s="2">
        <f>+IF(Y22=1,'Datos Iniciales'!$F25,0)</f>
        <v>0.82088851122801842</v>
      </c>
      <c r="Z77" s="2">
        <f>+IF(Z22=1,'Datos Iniciales'!$F25,0)</f>
        <v>0.82088851122801842</v>
      </c>
      <c r="AA77" s="2">
        <f>+IF(AA22=1,'Datos Iniciales'!$F25,0)</f>
        <v>0.82088851122801842</v>
      </c>
      <c r="AB77" s="2">
        <f>+IF(AB22=1,'Datos Iniciales'!$F25,0)</f>
        <v>0.82088851122801842</v>
      </c>
      <c r="AC77" s="2">
        <f>+IF(AC22=1,'Datos Iniciales'!$F25,0)</f>
        <v>0.82088851122801842</v>
      </c>
      <c r="AD77" s="2">
        <f>+IF(AD22=1,'Datos Iniciales'!$F25,0)</f>
        <v>0.82088851122801842</v>
      </c>
      <c r="AE77" s="2">
        <f>+IF(AE22=1,'Datos Iniciales'!$F25,0)</f>
        <v>0.82088851122801842</v>
      </c>
      <c r="AF77" s="2">
        <f>+IF(AF22=1,'Datos Iniciales'!$F25,0)</f>
        <v>0.82088851122801842</v>
      </c>
      <c r="AG77" s="2">
        <f>+IF(AG22=1,'Datos Iniciales'!$F25,0)</f>
        <v>0.82088851122801842</v>
      </c>
      <c r="AH77" s="2">
        <f>+IF(AH22=1,'Datos Iniciales'!$F25,0)</f>
        <v>0.82088851122801842</v>
      </c>
      <c r="AI77" s="2">
        <f>+IF(AI22=1,'Datos Iniciales'!$F25,0)</f>
        <v>0.82088851122801842</v>
      </c>
      <c r="AJ77" s="2">
        <f>+IF(AJ22=1,'Datos Iniciales'!$F25,0)</f>
        <v>0.82088851122801842</v>
      </c>
      <c r="AK77" s="2">
        <f>+IF(AK22=1,'Datos Iniciales'!$F25,0)</f>
        <v>0.82088851122801842</v>
      </c>
      <c r="AL77" s="2">
        <f>+IF(AL22=1,'Datos Iniciales'!$F25,0)</f>
        <v>0.82088851122801842</v>
      </c>
      <c r="AM77" s="2">
        <f>+IF(AM22=1,'Datos Iniciales'!$F25,0)</f>
        <v>0.82088851122801842</v>
      </c>
      <c r="AN77" s="2">
        <f>+IF(AN22=1,'Datos Iniciales'!$F25,0)</f>
        <v>0.82088851122801842</v>
      </c>
      <c r="AO77" s="2">
        <f>+IF(AO22=1,'Datos Iniciales'!$F25,0)</f>
        <v>0.82088851122801842</v>
      </c>
      <c r="AP77" s="2">
        <f>+IF(AP22=1,'Datos Iniciales'!$F25,0)</f>
        <v>0.82088851122801842</v>
      </c>
      <c r="AQ77" s="2">
        <f>+IF(AQ22=1,'Datos Iniciales'!$F25,0)</f>
        <v>0.82088851122801842</v>
      </c>
      <c r="AR77" s="2">
        <f>+IF(AR22=1,'Datos Iniciales'!$F25,0)</f>
        <v>0.82088851122801842</v>
      </c>
      <c r="AS77" s="2">
        <f>+IF(AS22=1,'Datos Iniciales'!$F25,0)</f>
        <v>0.82088851122801842</v>
      </c>
      <c r="AT77" s="2">
        <f>+IF(AT22=1,'Datos Iniciales'!$F25,0)</f>
        <v>0.82088851122801842</v>
      </c>
      <c r="AU77" s="2">
        <f>+IF(AU22=1,'Datos Iniciales'!$F25,0)</f>
        <v>0.82088851122801842</v>
      </c>
      <c r="AV77" s="2">
        <f>+IF(AV22=1,'Datos Iniciales'!$F25,0)</f>
        <v>0.82088851122801842</v>
      </c>
      <c r="AW77" s="2">
        <f>+IF(AW22=1,'Datos Iniciales'!$F25,0)</f>
        <v>0.82088851122801842</v>
      </c>
      <c r="AX77" s="2">
        <f>+IF(AX22=1,'Datos Iniciales'!$F25,0)</f>
        <v>0.82088851122801842</v>
      </c>
      <c r="AY77" s="2">
        <f>+IF(AY22=1,'Datos Iniciales'!$F25,0)</f>
        <v>0.82088851122801842</v>
      </c>
      <c r="AZ77" s="2">
        <f>+IF(AZ22=1,'Datos Iniciales'!$F25,0)</f>
        <v>0.82088851122801842</v>
      </c>
      <c r="BA77" s="2">
        <f>+IF(BA22=1,'Datos Iniciales'!$F25,0)</f>
        <v>0.82088851122801842</v>
      </c>
      <c r="BB77" s="2">
        <f>+IF(BB22=1,'Datos Iniciales'!$F25,0)</f>
        <v>0.82088851122801842</v>
      </c>
    </row>
    <row r="78" spans="2:54" ht="14.25" x14ac:dyDescent="0.2">
      <c r="B78" s="29">
        <f t="shared" si="29"/>
        <v>20</v>
      </c>
      <c r="C78" s="2">
        <f>+IF(C23=1,'Datos Iniciales'!$F26,0)</f>
        <v>0.81933781986065413</v>
      </c>
      <c r="D78" s="2">
        <f>+IF(D23=1,'Datos Iniciales'!$F26,0)</f>
        <v>0.81933781986065413</v>
      </c>
      <c r="E78" s="2">
        <f>+IF(E23=1,'Datos Iniciales'!$F26,0)</f>
        <v>0.81933781986065413</v>
      </c>
      <c r="F78" s="2">
        <f>+IF(F23=1,'Datos Iniciales'!$F26,0)</f>
        <v>0.81933781986065413</v>
      </c>
      <c r="G78" s="2">
        <f>+IF(G23=1,'Datos Iniciales'!$F26,0)</f>
        <v>0.81933781986065413</v>
      </c>
      <c r="H78" s="2">
        <f>+IF(H23=1,'Datos Iniciales'!$F26,0)</f>
        <v>0.81933781986065413</v>
      </c>
      <c r="I78" s="2">
        <f>+IF(I23=1,'Datos Iniciales'!$F26,0)</f>
        <v>0.81933781986065413</v>
      </c>
      <c r="J78" s="2">
        <f>+IF(J23=1,'Datos Iniciales'!$F26,0)</f>
        <v>0.81933781986065413</v>
      </c>
      <c r="K78" s="2">
        <f>+IF(K23=1,'Datos Iniciales'!$F26,0)</f>
        <v>0.81933781986065413</v>
      </c>
      <c r="L78" s="2">
        <f>+IF(L23=1,'Datos Iniciales'!$F26,0)</f>
        <v>0.81933781986065413</v>
      </c>
      <c r="M78" s="2">
        <f>+IF(M23=1,'Datos Iniciales'!$F26,0)</f>
        <v>0.81933781986065413</v>
      </c>
      <c r="N78" s="2">
        <f>+IF(N23=1,'Datos Iniciales'!$F26,0)</f>
        <v>0.81933781986065413</v>
      </c>
      <c r="O78" s="2">
        <f>+IF(O23=1,'Datos Iniciales'!$F26,0)</f>
        <v>0.81933781986065413</v>
      </c>
      <c r="P78" s="2">
        <f>+IF(P23=1,'Datos Iniciales'!$F26,0)</f>
        <v>0.81933781986065413</v>
      </c>
      <c r="Q78" s="2">
        <f>+IF(Q23=1,'Datos Iniciales'!$F26,0)</f>
        <v>0.81933781986065413</v>
      </c>
      <c r="R78" s="2">
        <f>+IF(R23=1,'Datos Iniciales'!$F26,0)</f>
        <v>0.81933781986065413</v>
      </c>
      <c r="S78" s="2">
        <f>+IF(S23=1,'Datos Iniciales'!$F26,0)</f>
        <v>0.81933781986065413</v>
      </c>
      <c r="T78" s="2">
        <f>+IF(T23=1,'Datos Iniciales'!$F26,0)</f>
        <v>0.81933781986065413</v>
      </c>
      <c r="U78" s="2">
        <f>+IF(U23=1,'Datos Iniciales'!$F26,0)</f>
        <v>0.81933781986065413</v>
      </c>
      <c r="V78" s="2">
        <f>+IF(V23=1,'Datos Iniciales'!$F26,0)</f>
        <v>0.81933781986065413</v>
      </c>
      <c r="W78" s="2">
        <f>+IF(W23=1,'Datos Iniciales'!$F26,0)</f>
        <v>0.81933781986065413</v>
      </c>
      <c r="X78" s="2">
        <f>+IF(X23=1,'Datos Iniciales'!$F26,0)</f>
        <v>0.81933781986065413</v>
      </c>
      <c r="Y78" s="2">
        <f>+IF(Y23=1,'Datos Iniciales'!$F26,0)</f>
        <v>0.81933781986065413</v>
      </c>
      <c r="Z78" s="2">
        <f>+IF(Z23=1,'Datos Iniciales'!$F26,0)</f>
        <v>0.81933781986065413</v>
      </c>
      <c r="AA78" s="2">
        <f>+IF(AA23=1,'Datos Iniciales'!$F26,0)</f>
        <v>0.81933781986065413</v>
      </c>
      <c r="AB78" s="2">
        <f>+IF(AB23=1,'Datos Iniciales'!$F26,0)</f>
        <v>0.81933781986065413</v>
      </c>
      <c r="AC78" s="2">
        <f>+IF(AC23=1,'Datos Iniciales'!$F26,0)</f>
        <v>0.81933781986065413</v>
      </c>
      <c r="AD78" s="2">
        <f>+IF(AD23=1,'Datos Iniciales'!$F26,0)</f>
        <v>0.81933781986065413</v>
      </c>
      <c r="AE78" s="2">
        <f>+IF(AE23=1,'Datos Iniciales'!$F26,0)</f>
        <v>0.81933781986065413</v>
      </c>
      <c r="AF78" s="2">
        <f>+IF(AF23=1,'Datos Iniciales'!$F26,0)</f>
        <v>0.81933781986065413</v>
      </c>
      <c r="AG78" s="2">
        <f>+IF(AG23=1,'Datos Iniciales'!$F26,0)</f>
        <v>0.81933781986065413</v>
      </c>
      <c r="AH78" s="2">
        <f>+IF(AH23=1,'Datos Iniciales'!$F26,0)</f>
        <v>0.81933781986065413</v>
      </c>
      <c r="AI78" s="2">
        <f>+IF(AI23=1,'Datos Iniciales'!$F26,0)</f>
        <v>0.81933781986065413</v>
      </c>
      <c r="AJ78" s="2">
        <f>+IF(AJ23=1,'Datos Iniciales'!$F26,0)</f>
        <v>0.81933781986065413</v>
      </c>
      <c r="AK78" s="2">
        <f>+IF(AK23=1,'Datos Iniciales'!$F26,0)</f>
        <v>0.81933781986065413</v>
      </c>
      <c r="AL78" s="2">
        <f>+IF(AL23=1,'Datos Iniciales'!$F26,0)</f>
        <v>0.81933781986065413</v>
      </c>
      <c r="AM78" s="2">
        <f>+IF(AM23=1,'Datos Iniciales'!$F26,0)</f>
        <v>0.81933781986065413</v>
      </c>
      <c r="AN78" s="2">
        <f>+IF(AN23=1,'Datos Iniciales'!$F26,0)</f>
        <v>0.81933781986065413</v>
      </c>
      <c r="AO78" s="2">
        <f>+IF(AO23=1,'Datos Iniciales'!$F26,0)</f>
        <v>0.81933781986065413</v>
      </c>
      <c r="AP78" s="2">
        <f>+IF(AP23=1,'Datos Iniciales'!$F26,0)</f>
        <v>0.81933781986065413</v>
      </c>
      <c r="AQ78" s="2">
        <f>+IF(AQ23=1,'Datos Iniciales'!$F26,0)</f>
        <v>0.81933781986065413</v>
      </c>
      <c r="AR78" s="2">
        <f>+IF(AR23=1,'Datos Iniciales'!$F26,0)</f>
        <v>0.81933781986065413</v>
      </c>
      <c r="AS78" s="2">
        <f>+IF(AS23=1,'Datos Iniciales'!$F26,0)</f>
        <v>0.81933781986065413</v>
      </c>
      <c r="AT78" s="2">
        <f>+IF(AT23=1,'Datos Iniciales'!$F26,0)</f>
        <v>0.81933781986065413</v>
      </c>
      <c r="AU78" s="2">
        <f>+IF(AU23=1,'Datos Iniciales'!$F26,0)</f>
        <v>0.81933781986065413</v>
      </c>
      <c r="AV78" s="2">
        <f>+IF(AV23=1,'Datos Iniciales'!$F26,0)</f>
        <v>0.81933781986065413</v>
      </c>
      <c r="AW78" s="2">
        <f>+IF(AW23=1,'Datos Iniciales'!$F26,0)</f>
        <v>0.81933781986065413</v>
      </c>
      <c r="AX78" s="2">
        <f>+IF(AX23=1,'Datos Iniciales'!$F26,0)</f>
        <v>0.81933781986065413</v>
      </c>
      <c r="AY78" s="2">
        <f>+IF(AY23=1,'Datos Iniciales'!$F26,0)</f>
        <v>0.81933781986065413</v>
      </c>
      <c r="AZ78" s="2">
        <f>+IF(AZ23=1,'Datos Iniciales'!$F26,0)</f>
        <v>0.81933781986065413</v>
      </c>
      <c r="BA78" s="2">
        <f>+IF(BA23=1,'Datos Iniciales'!$F26,0)</f>
        <v>0.81933781986065413</v>
      </c>
      <c r="BB78" s="2">
        <f>+IF(BB23=1,'Datos Iniciales'!$F26,0)</f>
        <v>0.81933781986065413</v>
      </c>
    </row>
    <row r="79" spans="2:54" ht="14.25" x14ac:dyDescent="0.2">
      <c r="B79" s="29">
        <f t="shared" si="29"/>
        <v>21</v>
      </c>
      <c r="C79" s="2">
        <f>+IF(C24=1,'Datos Iniciales'!$F27,0)</f>
        <v>0.95649716981362709</v>
      </c>
      <c r="D79" s="2">
        <f>+IF(D24=1,'Datos Iniciales'!$F27,0)</f>
        <v>0.95649716981362709</v>
      </c>
      <c r="E79" s="2">
        <f>+IF(E24=1,'Datos Iniciales'!$F27,0)</f>
        <v>0.95649716981362709</v>
      </c>
      <c r="F79" s="2">
        <f>+IF(F24=1,'Datos Iniciales'!$F27,0)</f>
        <v>0.95649716981362709</v>
      </c>
      <c r="G79" s="2">
        <f>+IF(G24=1,'Datos Iniciales'!$F27,0)</f>
        <v>0.95649716981362709</v>
      </c>
      <c r="H79" s="2">
        <f>+IF(H24=1,'Datos Iniciales'!$F27,0)</f>
        <v>0.95649716981362709</v>
      </c>
      <c r="I79" s="2">
        <f>+IF(I24=1,'Datos Iniciales'!$F27,0)</f>
        <v>0.95649716981362709</v>
      </c>
      <c r="J79" s="2">
        <f>+IF(J24=1,'Datos Iniciales'!$F27,0)</f>
        <v>0.95649716981362709</v>
      </c>
      <c r="K79" s="2">
        <f>+IF(K24=1,'Datos Iniciales'!$F27,0)</f>
        <v>0.95649716981362709</v>
      </c>
      <c r="L79" s="2">
        <f>+IF(L24=1,'Datos Iniciales'!$F27,0)</f>
        <v>0.95649716981362709</v>
      </c>
      <c r="M79" s="2">
        <f>+IF(M24=1,'Datos Iniciales'!$F27,0)</f>
        <v>0.95649716981362709</v>
      </c>
      <c r="N79" s="2">
        <f>+IF(N24=1,'Datos Iniciales'!$F27,0)</f>
        <v>0.95649716981362709</v>
      </c>
      <c r="O79" s="2">
        <f>+IF(O24=1,'Datos Iniciales'!$F27,0)</f>
        <v>0.95649716981362709</v>
      </c>
      <c r="P79" s="2">
        <f>+IF(P24=1,'Datos Iniciales'!$F27,0)</f>
        <v>0.95649716981362709</v>
      </c>
      <c r="Q79" s="2">
        <f>+IF(Q24=1,'Datos Iniciales'!$F27,0)</f>
        <v>0.95649716981362709</v>
      </c>
      <c r="R79" s="2">
        <f>+IF(R24=1,'Datos Iniciales'!$F27,0)</f>
        <v>0.95649716981362709</v>
      </c>
      <c r="S79" s="2">
        <f>+IF(S24=1,'Datos Iniciales'!$F27,0)</f>
        <v>0.95649716981362709</v>
      </c>
      <c r="T79" s="2">
        <f>+IF(T24=1,'Datos Iniciales'!$F27,0)</f>
        <v>0.95649716981362709</v>
      </c>
      <c r="U79" s="2">
        <f>+IF(U24=1,'Datos Iniciales'!$F27,0)</f>
        <v>0.95649716981362709</v>
      </c>
      <c r="V79" s="2">
        <f>+IF(V24=1,'Datos Iniciales'!$F27,0)</f>
        <v>0.95649716981362709</v>
      </c>
      <c r="W79" s="2">
        <f>+IF(W24=1,'Datos Iniciales'!$F27,0)</f>
        <v>0.95649716981362709</v>
      </c>
      <c r="X79" s="2">
        <f>+IF(X24=1,'Datos Iniciales'!$F27,0)</f>
        <v>0.95649716981362709</v>
      </c>
      <c r="Y79" s="2">
        <f>+IF(Y24=1,'Datos Iniciales'!$F27,0)</f>
        <v>0.95649716981362709</v>
      </c>
      <c r="Z79" s="2">
        <f>+IF(Z24=1,'Datos Iniciales'!$F27,0)</f>
        <v>0.95649716981362709</v>
      </c>
      <c r="AA79" s="2">
        <f>+IF(AA24=1,'Datos Iniciales'!$F27,0)</f>
        <v>0.95649716981362709</v>
      </c>
      <c r="AB79" s="2">
        <f>+IF(AB24=1,'Datos Iniciales'!$F27,0)</f>
        <v>0.95649716981362709</v>
      </c>
      <c r="AC79" s="2">
        <f>+IF(AC24=1,'Datos Iniciales'!$F27,0)</f>
        <v>0.95649716981362709</v>
      </c>
      <c r="AD79" s="2">
        <f>+IF(AD24=1,'Datos Iniciales'!$F27,0)</f>
        <v>0.95649716981362709</v>
      </c>
      <c r="AE79" s="2">
        <f>+IF(AE24=1,'Datos Iniciales'!$F27,0)</f>
        <v>0.95649716981362709</v>
      </c>
      <c r="AF79" s="2">
        <f>+IF(AF24=1,'Datos Iniciales'!$F27,0)</f>
        <v>0.95649716981362709</v>
      </c>
      <c r="AG79" s="2">
        <f>+IF(AG24=1,'Datos Iniciales'!$F27,0)</f>
        <v>0.95649716981362709</v>
      </c>
      <c r="AH79" s="2">
        <f>+IF(AH24=1,'Datos Iniciales'!$F27,0)</f>
        <v>0.95649716981362709</v>
      </c>
      <c r="AI79" s="2">
        <f>+IF(AI24=1,'Datos Iniciales'!$F27,0)</f>
        <v>0.95649716981362709</v>
      </c>
      <c r="AJ79" s="2">
        <f>+IF(AJ24=1,'Datos Iniciales'!$F27,0)</f>
        <v>0.95649716981362709</v>
      </c>
      <c r="AK79" s="2">
        <f>+IF(AK24=1,'Datos Iniciales'!$F27,0)</f>
        <v>0.95649716981362709</v>
      </c>
      <c r="AL79" s="2">
        <f>+IF(AL24=1,'Datos Iniciales'!$F27,0)</f>
        <v>0.95649716981362709</v>
      </c>
      <c r="AM79" s="2">
        <f>+IF(AM24=1,'Datos Iniciales'!$F27,0)</f>
        <v>0.95649716981362709</v>
      </c>
      <c r="AN79" s="2">
        <f>+IF(AN24=1,'Datos Iniciales'!$F27,0)</f>
        <v>0.95649716981362709</v>
      </c>
      <c r="AO79" s="2">
        <f>+IF(AO24=1,'Datos Iniciales'!$F27,0)</f>
        <v>0.95649716981362709</v>
      </c>
      <c r="AP79" s="2">
        <f>+IF(AP24=1,'Datos Iniciales'!$F27,0)</f>
        <v>0.95649716981362709</v>
      </c>
      <c r="AQ79" s="2">
        <f>+IF(AQ24=1,'Datos Iniciales'!$F27,0)</f>
        <v>0.95649716981362709</v>
      </c>
      <c r="AR79" s="2">
        <f>+IF(AR24=1,'Datos Iniciales'!$F27,0)</f>
        <v>0.95649716981362709</v>
      </c>
      <c r="AS79" s="2">
        <f>+IF(AS24=1,'Datos Iniciales'!$F27,0)</f>
        <v>0.95649716981362709</v>
      </c>
      <c r="AT79" s="2">
        <f>+IF(AT24=1,'Datos Iniciales'!$F27,0)</f>
        <v>0.95649716981362709</v>
      </c>
      <c r="AU79" s="2">
        <f>+IF(AU24=1,'Datos Iniciales'!$F27,0)</f>
        <v>0.95649716981362709</v>
      </c>
      <c r="AV79" s="2">
        <f>+IF(AV24=1,'Datos Iniciales'!$F27,0)</f>
        <v>0.95649716981362709</v>
      </c>
      <c r="AW79" s="2">
        <f>+IF(AW24=1,'Datos Iniciales'!$F27,0)</f>
        <v>0.95649716981362709</v>
      </c>
      <c r="AX79" s="2">
        <f>+IF(AX24=1,'Datos Iniciales'!$F27,0)</f>
        <v>0.95649716981362709</v>
      </c>
      <c r="AY79" s="2">
        <f>+IF(AY24=1,'Datos Iniciales'!$F27,0)</f>
        <v>0.95649716981362709</v>
      </c>
      <c r="AZ79" s="2">
        <f>+IF(AZ24=1,'Datos Iniciales'!$F27,0)</f>
        <v>0.95649716981362709</v>
      </c>
      <c r="BA79" s="2">
        <f>+IF(BA24=1,'Datos Iniciales'!$F27,0)</f>
        <v>0.95649716981362709</v>
      </c>
      <c r="BB79" s="2">
        <f>+IF(BB24=1,'Datos Iniciales'!$F27,0)</f>
        <v>0.95649716981362709</v>
      </c>
    </row>
    <row r="80" spans="2:54" ht="14.25" x14ac:dyDescent="0.2">
      <c r="B80" s="29">
        <f t="shared" si="29"/>
        <v>22</v>
      </c>
      <c r="C80" s="2">
        <f>+IF(C25=1,'Datos Iniciales'!$F28,0)</f>
        <v>0</v>
      </c>
      <c r="D80" s="2">
        <f>+IF(D25=1,'Datos Iniciales'!$F28,0)</f>
        <v>0</v>
      </c>
      <c r="E80" s="2">
        <f>+IF(E25=1,'Datos Iniciales'!$F28,0)</f>
        <v>0</v>
      </c>
      <c r="F80" s="2">
        <f>+IF(F25=1,'Datos Iniciales'!$F28,0)</f>
        <v>0</v>
      </c>
      <c r="G80" s="2">
        <f>+IF(G25=1,'Datos Iniciales'!$F28,0)</f>
        <v>0</v>
      </c>
      <c r="H80" s="2">
        <f>+IF(H25=1,'Datos Iniciales'!$F28,0)</f>
        <v>0</v>
      </c>
      <c r="I80" s="2">
        <f>+IF(I25=1,'Datos Iniciales'!$F28,0)</f>
        <v>0</v>
      </c>
      <c r="J80" s="2">
        <f>+IF(J25=1,'Datos Iniciales'!$F28,0)</f>
        <v>0</v>
      </c>
      <c r="K80" s="2">
        <f>+IF(K25=1,'Datos Iniciales'!$F28,0)</f>
        <v>0</v>
      </c>
      <c r="L80" s="2">
        <f>+IF(L25=1,'Datos Iniciales'!$F28,0)</f>
        <v>0</v>
      </c>
      <c r="M80" s="2">
        <f>+IF(M25=1,'Datos Iniciales'!$F28,0)</f>
        <v>0</v>
      </c>
      <c r="N80" s="2">
        <f>+IF(N25=1,'Datos Iniciales'!$F28,0)</f>
        <v>0</v>
      </c>
      <c r="O80" s="2">
        <f>+IF(O25=1,'Datos Iniciales'!$F28,0)</f>
        <v>0</v>
      </c>
      <c r="P80" s="2">
        <f>+IF(P25=1,'Datos Iniciales'!$F28,0)</f>
        <v>0</v>
      </c>
      <c r="Q80" s="2">
        <f>+IF(Q25=1,'Datos Iniciales'!$F28,0)</f>
        <v>0</v>
      </c>
      <c r="R80" s="2">
        <f>+IF(R25=1,'Datos Iniciales'!$F28,0)</f>
        <v>0</v>
      </c>
      <c r="S80" s="2">
        <f>+IF(S25=1,'Datos Iniciales'!$F28,0)</f>
        <v>0</v>
      </c>
      <c r="T80" s="2">
        <f>+IF(T25=1,'Datos Iniciales'!$F28,0)</f>
        <v>0</v>
      </c>
      <c r="U80" s="2">
        <f>+IF(U25=1,'Datos Iniciales'!$F28,0)</f>
        <v>0</v>
      </c>
      <c r="V80" s="2">
        <f>+IF(V25=1,'Datos Iniciales'!$F28,0)</f>
        <v>0</v>
      </c>
      <c r="W80" s="2">
        <f>+IF(W25=1,'Datos Iniciales'!$F28,0)</f>
        <v>0</v>
      </c>
      <c r="X80" s="2">
        <f>+IF(X25=1,'Datos Iniciales'!$F28,0)</f>
        <v>0.46584305396790143</v>
      </c>
      <c r="Y80" s="2">
        <f>+IF(Y25=1,'Datos Iniciales'!$F28,0)</f>
        <v>0</v>
      </c>
      <c r="Z80" s="2">
        <f>+IF(Z25=1,'Datos Iniciales'!$F28,0)</f>
        <v>0</v>
      </c>
      <c r="AA80" s="2">
        <f>+IF(AA25=1,'Datos Iniciales'!$F28,0)</f>
        <v>0</v>
      </c>
      <c r="AB80" s="2">
        <f>+IF(AB25=1,'Datos Iniciales'!$F28,0)</f>
        <v>0</v>
      </c>
      <c r="AC80" s="2">
        <f>+IF(AC25=1,'Datos Iniciales'!$F28,0)</f>
        <v>0</v>
      </c>
      <c r="AD80" s="2">
        <f>+IF(AD25=1,'Datos Iniciales'!$F28,0)</f>
        <v>0</v>
      </c>
      <c r="AE80" s="2">
        <f>+IF(AE25=1,'Datos Iniciales'!$F28,0)</f>
        <v>0</v>
      </c>
      <c r="AF80" s="2">
        <f>+IF(AF25=1,'Datos Iniciales'!$F28,0)</f>
        <v>0</v>
      </c>
      <c r="AG80" s="2">
        <f>+IF(AG25=1,'Datos Iniciales'!$F28,0)</f>
        <v>0</v>
      </c>
      <c r="AH80" s="2">
        <f>+IF(AH25=1,'Datos Iniciales'!$F28,0)</f>
        <v>0</v>
      </c>
      <c r="AI80" s="2">
        <f>+IF(AI25=1,'Datos Iniciales'!$F28,0)</f>
        <v>0</v>
      </c>
      <c r="AJ80" s="2">
        <f>+IF(AJ25=1,'Datos Iniciales'!$F28,0)</f>
        <v>0</v>
      </c>
      <c r="AK80" s="2">
        <f>+IF(AK25=1,'Datos Iniciales'!$F28,0)</f>
        <v>0</v>
      </c>
      <c r="AL80" s="2">
        <f>+IF(AL25=1,'Datos Iniciales'!$F28,0)</f>
        <v>0</v>
      </c>
      <c r="AM80" s="2">
        <f>+IF(AM25=1,'Datos Iniciales'!$F28,0)</f>
        <v>0</v>
      </c>
      <c r="AN80" s="2">
        <f>+IF(AN25=1,'Datos Iniciales'!$F28,0)</f>
        <v>0</v>
      </c>
      <c r="AO80" s="2">
        <f>+IF(AO25=1,'Datos Iniciales'!$F28,0)</f>
        <v>0</v>
      </c>
      <c r="AP80" s="2">
        <f>+IF(AP25=1,'Datos Iniciales'!$F28,0)</f>
        <v>0</v>
      </c>
      <c r="AQ80" s="2">
        <f>+IF(AQ25=1,'Datos Iniciales'!$F28,0)</f>
        <v>0</v>
      </c>
      <c r="AR80" s="2">
        <f>+IF(AR25=1,'Datos Iniciales'!$F28,0)</f>
        <v>0</v>
      </c>
      <c r="AS80" s="2">
        <f>+IF(AS25=1,'Datos Iniciales'!$F28,0)</f>
        <v>0</v>
      </c>
      <c r="AT80" s="2">
        <f>+IF(AT25=1,'Datos Iniciales'!$F28,0)</f>
        <v>0</v>
      </c>
      <c r="AU80" s="2">
        <f>+IF(AU25=1,'Datos Iniciales'!$F28,0)</f>
        <v>0</v>
      </c>
      <c r="AV80" s="2">
        <f>+IF(AV25=1,'Datos Iniciales'!$F28,0)</f>
        <v>0</v>
      </c>
      <c r="AW80" s="2">
        <f>+IF(AW25=1,'Datos Iniciales'!$F28,0)</f>
        <v>0</v>
      </c>
      <c r="AX80" s="2">
        <f>+IF(AX25=1,'Datos Iniciales'!$F28,0)</f>
        <v>0</v>
      </c>
      <c r="AY80" s="2">
        <f>+IF(AY25=1,'Datos Iniciales'!$F28,0)</f>
        <v>0</v>
      </c>
      <c r="AZ80" s="2">
        <f>+IF(AZ25=1,'Datos Iniciales'!$F28,0)</f>
        <v>0</v>
      </c>
      <c r="BA80" s="2">
        <f>+IF(BA25=1,'Datos Iniciales'!$F28,0)</f>
        <v>0</v>
      </c>
      <c r="BB80" s="2">
        <f>+IF(BB25=1,'Datos Iniciales'!$F28,0)</f>
        <v>0</v>
      </c>
    </row>
    <row r="81" spans="2:54" ht="14.25" x14ac:dyDescent="0.2">
      <c r="B81" s="29">
        <f t="shared" si="29"/>
        <v>23</v>
      </c>
      <c r="C81" s="2">
        <f>+IF(C26=1,'Datos Iniciales'!$F29,0)</f>
        <v>0</v>
      </c>
      <c r="D81" s="2">
        <f>+IF(D26=1,'Datos Iniciales'!$F29,0)</f>
        <v>0</v>
      </c>
      <c r="E81" s="2">
        <f>+IF(E26=1,'Datos Iniciales'!$F29,0)</f>
        <v>0</v>
      </c>
      <c r="F81" s="2">
        <f>+IF(F26=1,'Datos Iniciales'!$F29,0)</f>
        <v>0</v>
      </c>
      <c r="G81" s="2">
        <f>+IF(G26=1,'Datos Iniciales'!$F29,0)</f>
        <v>0</v>
      </c>
      <c r="H81" s="2">
        <f>+IF(H26=1,'Datos Iniciales'!$F29,0)</f>
        <v>0</v>
      </c>
      <c r="I81" s="2">
        <f>+IF(I26=1,'Datos Iniciales'!$F29,0)</f>
        <v>0</v>
      </c>
      <c r="J81" s="2">
        <f>+IF(J26=1,'Datos Iniciales'!$F29,0)</f>
        <v>0</v>
      </c>
      <c r="K81" s="2">
        <f>+IF(K26=1,'Datos Iniciales'!$F29,0)</f>
        <v>0</v>
      </c>
      <c r="L81" s="2">
        <f>+IF(L26=1,'Datos Iniciales'!$F29,0)</f>
        <v>0</v>
      </c>
      <c r="M81" s="2">
        <f>+IF(M26=1,'Datos Iniciales'!$F29,0)</f>
        <v>0</v>
      </c>
      <c r="N81" s="2">
        <f>+IF(N26=1,'Datos Iniciales'!$F29,0)</f>
        <v>0</v>
      </c>
      <c r="O81" s="2">
        <f>+IF(O26=1,'Datos Iniciales'!$F29,0)</f>
        <v>0</v>
      </c>
      <c r="P81" s="2">
        <f>+IF(P26=1,'Datos Iniciales'!$F29,0)</f>
        <v>0</v>
      </c>
      <c r="Q81" s="2">
        <f>+IF(Q26=1,'Datos Iniciales'!$F29,0)</f>
        <v>0</v>
      </c>
      <c r="R81" s="2">
        <f>+IF(R26=1,'Datos Iniciales'!$F29,0)</f>
        <v>0</v>
      </c>
      <c r="S81" s="2">
        <f>+IF(S26=1,'Datos Iniciales'!$F29,0)</f>
        <v>0</v>
      </c>
      <c r="T81" s="2">
        <f>+IF(T26=1,'Datos Iniciales'!$F29,0)</f>
        <v>0</v>
      </c>
      <c r="U81" s="2">
        <f>+IF(U26=1,'Datos Iniciales'!$F29,0)</f>
        <v>0</v>
      </c>
      <c r="V81" s="2">
        <f>+IF(V26=1,'Datos Iniciales'!$F29,0)</f>
        <v>0</v>
      </c>
      <c r="W81" s="2">
        <f>+IF(W26=1,'Datos Iniciales'!$F29,0)</f>
        <v>0</v>
      </c>
      <c r="X81" s="2">
        <f>+IF(X26=1,'Datos Iniciales'!$F29,0)</f>
        <v>0</v>
      </c>
      <c r="Y81" s="2">
        <f>+IF(Y26=1,'Datos Iniciales'!$F29,0)</f>
        <v>6.7427134095337474E-2</v>
      </c>
      <c r="Z81" s="2">
        <f>+IF(Z26=1,'Datos Iniciales'!$F29,0)</f>
        <v>0</v>
      </c>
      <c r="AA81" s="2">
        <f>+IF(AA26=1,'Datos Iniciales'!$F29,0)</f>
        <v>0</v>
      </c>
      <c r="AB81" s="2">
        <f>+IF(AB26=1,'Datos Iniciales'!$F29,0)</f>
        <v>0</v>
      </c>
      <c r="AC81" s="2">
        <f>+IF(AC26=1,'Datos Iniciales'!$F29,0)</f>
        <v>0</v>
      </c>
      <c r="AD81" s="2">
        <f>+IF(AD26=1,'Datos Iniciales'!$F29,0)</f>
        <v>0</v>
      </c>
      <c r="AE81" s="2">
        <f>+IF(AE26=1,'Datos Iniciales'!$F29,0)</f>
        <v>0</v>
      </c>
      <c r="AF81" s="2">
        <f>+IF(AF26=1,'Datos Iniciales'!$F29,0)</f>
        <v>0</v>
      </c>
      <c r="AG81" s="2">
        <f>+IF(AG26=1,'Datos Iniciales'!$F29,0)</f>
        <v>0</v>
      </c>
      <c r="AH81" s="2">
        <f>+IF(AH26=1,'Datos Iniciales'!$F29,0)</f>
        <v>0</v>
      </c>
      <c r="AI81" s="2">
        <f>+IF(AI26=1,'Datos Iniciales'!$F29,0)</f>
        <v>0</v>
      </c>
      <c r="AJ81" s="2">
        <f>+IF(AJ26=1,'Datos Iniciales'!$F29,0)</f>
        <v>0</v>
      </c>
      <c r="AK81" s="2">
        <f>+IF(AK26=1,'Datos Iniciales'!$F29,0)</f>
        <v>0</v>
      </c>
      <c r="AL81" s="2">
        <f>+IF(AL26=1,'Datos Iniciales'!$F29,0)</f>
        <v>0</v>
      </c>
      <c r="AM81" s="2">
        <f>+IF(AM26=1,'Datos Iniciales'!$F29,0)</f>
        <v>0</v>
      </c>
      <c r="AN81" s="2">
        <f>+IF(AN26=1,'Datos Iniciales'!$F29,0)</f>
        <v>0</v>
      </c>
      <c r="AO81" s="2">
        <f>+IF(AO26=1,'Datos Iniciales'!$F29,0)</f>
        <v>0</v>
      </c>
      <c r="AP81" s="2">
        <f>+IF(AP26=1,'Datos Iniciales'!$F29,0)</f>
        <v>0</v>
      </c>
      <c r="AQ81" s="2">
        <f>+IF(AQ26=1,'Datos Iniciales'!$F29,0)</f>
        <v>0</v>
      </c>
      <c r="AR81" s="2">
        <f>+IF(AR26=1,'Datos Iniciales'!$F29,0)</f>
        <v>0</v>
      </c>
      <c r="AS81" s="2">
        <f>+IF(AS26=1,'Datos Iniciales'!$F29,0)</f>
        <v>0</v>
      </c>
      <c r="AT81" s="2">
        <f>+IF(AT26=1,'Datos Iniciales'!$F29,0)</f>
        <v>0</v>
      </c>
      <c r="AU81" s="2">
        <f>+IF(AU26=1,'Datos Iniciales'!$F29,0)</f>
        <v>0</v>
      </c>
      <c r="AV81" s="2">
        <f>+IF(AV26=1,'Datos Iniciales'!$F29,0)</f>
        <v>0</v>
      </c>
      <c r="AW81" s="2">
        <f>+IF(AW26=1,'Datos Iniciales'!$F29,0)</f>
        <v>0</v>
      </c>
      <c r="AX81" s="2">
        <f>+IF(AX26=1,'Datos Iniciales'!$F29,0)</f>
        <v>0</v>
      </c>
      <c r="AY81" s="2">
        <f>+IF(AY26=1,'Datos Iniciales'!$F29,0)</f>
        <v>0</v>
      </c>
      <c r="AZ81" s="2">
        <f>+IF(AZ26=1,'Datos Iniciales'!$F29,0)</f>
        <v>0</v>
      </c>
      <c r="BA81" s="2">
        <f>+IF(BA26=1,'Datos Iniciales'!$F29,0)</f>
        <v>0</v>
      </c>
      <c r="BB81" s="2">
        <f>+IF(BB26=1,'Datos Iniciales'!$F29,0)</f>
        <v>0</v>
      </c>
    </row>
    <row r="82" spans="2:54" ht="14.25" x14ac:dyDescent="0.2">
      <c r="B82" s="29">
        <f t="shared" si="29"/>
        <v>24</v>
      </c>
      <c r="C82" s="2">
        <f>+IF(C27=1,'Datos Iniciales'!$F30,0)</f>
        <v>0</v>
      </c>
      <c r="D82" s="2">
        <f>+IF(D27=1,'Datos Iniciales'!$F30,0)</f>
        <v>0</v>
      </c>
      <c r="E82" s="2">
        <f>+IF(E27=1,'Datos Iniciales'!$F30,0)</f>
        <v>0</v>
      </c>
      <c r="F82" s="2">
        <f>+IF(F27=1,'Datos Iniciales'!$F30,0)</f>
        <v>0</v>
      </c>
      <c r="G82" s="2">
        <f>+IF(G27=1,'Datos Iniciales'!$F30,0)</f>
        <v>0</v>
      </c>
      <c r="H82" s="2">
        <f>+IF(H27=1,'Datos Iniciales'!$F30,0)</f>
        <v>0</v>
      </c>
      <c r="I82" s="2">
        <f>+IF(I27=1,'Datos Iniciales'!$F30,0)</f>
        <v>0</v>
      </c>
      <c r="J82" s="2">
        <f>+IF(J27=1,'Datos Iniciales'!$F30,0)</f>
        <v>0</v>
      </c>
      <c r="K82" s="2">
        <f>+IF(K27=1,'Datos Iniciales'!$F30,0)</f>
        <v>0</v>
      </c>
      <c r="L82" s="2">
        <f>+IF(L27=1,'Datos Iniciales'!$F30,0)</f>
        <v>0</v>
      </c>
      <c r="M82" s="2">
        <f>+IF(M27=1,'Datos Iniciales'!$F30,0)</f>
        <v>0</v>
      </c>
      <c r="N82" s="2">
        <f>+IF(N27=1,'Datos Iniciales'!$F30,0)</f>
        <v>0</v>
      </c>
      <c r="O82" s="2">
        <f>+IF(O27=1,'Datos Iniciales'!$F30,0)</f>
        <v>0</v>
      </c>
      <c r="P82" s="2">
        <f>+IF(P27=1,'Datos Iniciales'!$F30,0)</f>
        <v>0</v>
      </c>
      <c r="Q82" s="2">
        <f>+IF(Q27=1,'Datos Iniciales'!$F30,0)</f>
        <v>0</v>
      </c>
      <c r="R82" s="2">
        <f>+IF(R27=1,'Datos Iniciales'!$F30,0)</f>
        <v>0</v>
      </c>
      <c r="S82" s="2">
        <f>+IF(S27=1,'Datos Iniciales'!$F30,0)</f>
        <v>0</v>
      </c>
      <c r="T82" s="2">
        <f>+IF(T27=1,'Datos Iniciales'!$F30,0)</f>
        <v>0</v>
      </c>
      <c r="U82" s="2">
        <f>+IF(U27=1,'Datos Iniciales'!$F30,0)</f>
        <v>0</v>
      </c>
      <c r="V82" s="2">
        <f>+IF(V27=1,'Datos Iniciales'!$F30,0)</f>
        <v>0</v>
      </c>
      <c r="W82" s="2">
        <f>+IF(W27=1,'Datos Iniciales'!$F30,0)</f>
        <v>0</v>
      </c>
      <c r="X82" s="2">
        <f>+IF(X27=1,'Datos Iniciales'!$F30,0)</f>
        <v>0</v>
      </c>
      <c r="Y82" s="2">
        <f>+IF(Y27=1,'Datos Iniciales'!$F30,0)</f>
        <v>0</v>
      </c>
      <c r="Z82" s="2">
        <f>+IF(Z27=1,'Datos Iniciales'!$F30,0)</f>
        <v>0.18105369478412381</v>
      </c>
      <c r="AA82" s="2">
        <f>+IF(AA27=1,'Datos Iniciales'!$F30,0)</f>
        <v>0</v>
      </c>
      <c r="AB82" s="2">
        <f>+IF(AB27=1,'Datos Iniciales'!$F30,0)</f>
        <v>0</v>
      </c>
      <c r="AC82" s="2">
        <f>+IF(AC27=1,'Datos Iniciales'!$F30,0)</f>
        <v>0</v>
      </c>
      <c r="AD82" s="2">
        <f>+IF(AD27=1,'Datos Iniciales'!$F30,0)</f>
        <v>0</v>
      </c>
      <c r="AE82" s="2">
        <f>+IF(AE27=1,'Datos Iniciales'!$F30,0)</f>
        <v>0</v>
      </c>
      <c r="AF82" s="2">
        <f>+IF(AF27=1,'Datos Iniciales'!$F30,0)</f>
        <v>0</v>
      </c>
      <c r="AG82" s="2">
        <f>+IF(AG27=1,'Datos Iniciales'!$F30,0)</f>
        <v>0</v>
      </c>
      <c r="AH82" s="2">
        <f>+IF(AH27=1,'Datos Iniciales'!$F30,0)</f>
        <v>0</v>
      </c>
      <c r="AI82" s="2">
        <f>+IF(AI27=1,'Datos Iniciales'!$F30,0)</f>
        <v>0</v>
      </c>
      <c r="AJ82" s="2">
        <f>+IF(AJ27=1,'Datos Iniciales'!$F30,0)</f>
        <v>0</v>
      </c>
      <c r="AK82" s="2">
        <f>+IF(AK27=1,'Datos Iniciales'!$F30,0)</f>
        <v>0</v>
      </c>
      <c r="AL82" s="2">
        <f>+IF(AL27=1,'Datos Iniciales'!$F30,0)</f>
        <v>0</v>
      </c>
      <c r="AM82" s="2">
        <f>+IF(AM27=1,'Datos Iniciales'!$F30,0)</f>
        <v>0</v>
      </c>
      <c r="AN82" s="2">
        <f>+IF(AN27=1,'Datos Iniciales'!$F30,0)</f>
        <v>0</v>
      </c>
      <c r="AO82" s="2">
        <f>+IF(AO27=1,'Datos Iniciales'!$F30,0)</f>
        <v>0</v>
      </c>
      <c r="AP82" s="2">
        <f>+IF(AP27=1,'Datos Iniciales'!$F30,0)</f>
        <v>0</v>
      </c>
      <c r="AQ82" s="2">
        <f>+IF(AQ27=1,'Datos Iniciales'!$F30,0)</f>
        <v>0</v>
      </c>
      <c r="AR82" s="2">
        <f>+IF(AR27=1,'Datos Iniciales'!$F30,0)</f>
        <v>0</v>
      </c>
      <c r="AS82" s="2">
        <f>+IF(AS27=1,'Datos Iniciales'!$F30,0)</f>
        <v>0</v>
      </c>
      <c r="AT82" s="2">
        <f>+IF(AT27=1,'Datos Iniciales'!$F30,0)</f>
        <v>0</v>
      </c>
      <c r="AU82" s="2">
        <f>+IF(AU27=1,'Datos Iniciales'!$F30,0)</f>
        <v>0</v>
      </c>
      <c r="AV82" s="2">
        <f>+IF(AV27=1,'Datos Iniciales'!$F30,0)</f>
        <v>0</v>
      </c>
      <c r="AW82" s="2">
        <f>+IF(AW27=1,'Datos Iniciales'!$F30,0)</f>
        <v>0</v>
      </c>
      <c r="AX82" s="2">
        <f>+IF(AX27=1,'Datos Iniciales'!$F30,0)</f>
        <v>0</v>
      </c>
      <c r="AY82" s="2">
        <f>+IF(AY27=1,'Datos Iniciales'!$F30,0)</f>
        <v>0</v>
      </c>
      <c r="AZ82" s="2">
        <f>+IF(AZ27=1,'Datos Iniciales'!$F30,0)</f>
        <v>0</v>
      </c>
      <c r="BA82" s="2">
        <f>+IF(BA27=1,'Datos Iniciales'!$F30,0)</f>
        <v>0</v>
      </c>
      <c r="BB82" s="2">
        <f>+IF(BB27=1,'Datos Iniciales'!$F30,0)</f>
        <v>0</v>
      </c>
    </row>
    <row r="83" spans="2:54" ht="14.25" x14ac:dyDescent="0.2">
      <c r="B83" s="29">
        <f t="shared" si="29"/>
        <v>25</v>
      </c>
      <c r="C83" s="2">
        <f>+IF(C28=1,'Datos Iniciales'!$F31,0)</f>
        <v>0</v>
      </c>
      <c r="D83" s="2">
        <f>+IF(D28=1,'Datos Iniciales'!$F31,0)</f>
        <v>0</v>
      </c>
      <c r="E83" s="2">
        <f>+IF(E28=1,'Datos Iniciales'!$F31,0)</f>
        <v>0</v>
      </c>
      <c r="F83" s="2">
        <f>+IF(F28=1,'Datos Iniciales'!$F31,0)</f>
        <v>0</v>
      </c>
      <c r="G83" s="2">
        <f>+IF(G28=1,'Datos Iniciales'!$F31,0)</f>
        <v>0</v>
      </c>
      <c r="H83" s="2">
        <f>+IF(H28=1,'Datos Iniciales'!$F31,0)</f>
        <v>0</v>
      </c>
      <c r="I83" s="2">
        <f>+IF(I28=1,'Datos Iniciales'!$F31,0)</f>
        <v>0</v>
      </c>
      <c r="J83" s="2">
        <f>+IF(J28=1,'Datos Iniciales'!$F31,0)</f>
        <v>0</v>
      </c>
      <c r="K83" s="2">
        <f>+IF(K28=1,'Datos Iniciales'!$F31,0)</f>
        <v>0</v>
      </c>
      <c r="L83" s="2">
        <f>+IF(L28=1,'Datos Iniciales'!$F31,0)</f>
        <v>0</v>
      </c>
      <c r="M83" s="2">
        <f>+IF(M28=1,'Datos Iniciales'!$F31,0)</f>
        <v>0</v>
      </c>
      <c r="N83" s="2">
        <f>+IF(N28=1,'Datos Iniciales'!$F31,0)</f>
        <v>0</v>
      </c>
      <c r="O83" s="2">
        <f>+IF(O28=1,'Datos Iniciales'!$F31,0)</f>
        <v>0</v>
      </c>
      <c r="P83" s="2">
        <f>+IF(P28=1,'Datos Iniciales'!$F31,0)</f>
        <v>0</v>
      </c>
      <c r="Q83" s="2">
        <f>+IF(Q28=1,'Datos Iniciales'!$F31,0)</f>
        <v>0</v>
      </c>
      <c r="R83" s="2">
        <f>+IF(R28=1,'Datos Iniciales'!$F31,0)</f>
        <v>0</v>
      </c>
      <c r="S83" s="2">
        <f>+IF(S28=1,'Datos Iniciales'!$F31,0)</f>
        <v>0</v>
      </c>
      <c r="T83" s="2">
        <f>+IF(T28=1,'Datos Iniciales'!$F31,0)</f>
        <v>0</v>
      </c>
      <c r="U83" s="2">
        <f>+IF(U28=1,'Datos Iniciales'!$F31,0)</f>
        <v>0</v>
      </c>
      <c r="V83" s="2">
        <f>+IF(V28=1,'Datos Iniciales'!$F31,0)</f>
        <v>0</v>
      </c>
      <c r="W83" s="2">
        <f>+IF(W28=1,'Datos Iniciales'!$F31,0)</f>
        <v>0</v>
      </c>
      <c r="X83" s="2">
        <f>+IF(X28=1,'Datos Iniciales'!$F31,0)</f>
        <v>0</v>
      </c>
      <c r="Y83" s="2">
        <f>+IF(Y28=1,'Datos Iniciales'!$F31,0)</f>
        <v>0</v>
      </c>
      <c r="Z83" s="2">
        <f>+IF(Z28=1,'Datos Iniciales'!$F31,0)</f>
        <v>0</v>
      </c>
      <c r="AA83" s="2">
        <f>+IF(AA28=1,'Datos Iniciales'!$F31,0)</f>
        <v>0.13636654152866734</v>
      </c>
      <c r="AB83" s="2">
        <f>+IF(AB28=1,'Datos Iniciales'!$F31,0)</f>
        <v>0</v>
      </c>
      <c r="AC83" s="2">
        <f>+IF(AC28=1,'Datos Iniciales'!$F31,0)</f>
        <v>0</v>
      </c>
      <c r="AD83" s="2">
        <f>+IF(AD28=1,'Datos Iniciales'!$F31,0)</f>
        <v>0</v>
      </c>
      <c r="AE83" s="2">
        <f>+IF(AE28=1,'Datos Iniciales'!$F31,0)</f>
        <v>0</v>
      </c>
      <c r="AF83" s="2">
        <f>+IF(AF28=1,'Datos Iniciales'!$F31,0)</f>
        <v>0</v>
      </c>
      <c r="AG83" s="2">
        <f>+IF(AG28=1,'Datos Iniciales'!$F31,0)</f>
        <v>0</v>
      </c>
      <c r="AH83" s="2">
        <f>+IF(AH28=1,'Datos Iniciales'!$F31,0)</f>
        <v>0</v>
      </c>
      <c r="AI83" s="2">
        <f>+IF(AI28=1,'Datos Iniciales'!$F31,0)</f>
        <v>0</v>
      </c>
      <c r="AJ83" s="2">
        <f>+IF(AJ28=1,'Datos Iniciales'!$F31,0)</f>
        <v>0</v>
      </c>
      <c r="AK83" s="2">
        <f>+IF(AK28=1,'Datos Iniciales'!$F31,0)</f>
        <v>0</v>
      </c>
      <c r="AL83" s="2">
        <f>+IF(AL28=1,'Datos Iniciales'!$F31,0)</f>
        <v>0</v>
      </c>
      <c r="AM83" s="2">
        <f>+IF(AM28=1,'Datos Iniciales'!$F31,0)</f>
        <v>0</v>
      </c>
      <c r="AN83" s="2">
        <f>+IF(AN28=1,'Datos Iniciales'!$F31,0)</f>
        <v>0</v>
      </c>
      <c r="AO83" s="2">
        <f>+IF(AO28=1,'Datos Iniciales'!$F31,0)</f>
        <v>0</v>
      </c>
      <c r="AP83" s="2">
        <f>+IF(AP28=1,'Datos Iniciales'!$F31,0)</f>
        <v>0</v>
      </c>
      <c r="AQ83" s="2">
        <f>+IF(AQ28=1,'Datos Iniciales'!$F31,0)</f>
        <v>0</v>
      </c>
      <c r="AR83" s="2">
        <f>+IF(AR28=1,'Datos Iniciales'!$F31,0)</f>
        <v>0</v>
      </c>
      <c r="AS83" s="2">
        <f>+IF(AS28=1,'Datos Iniciales'!$F31,0)</f>
        <v>0</v>
      </c>
      <c r="AT83" s="2">
        <f>+IF(AT28=1,'Datos Iniciales'!$F31,0)</f>
        <v>0</v>
      </c>
      <c r="AU83" s="2">
        <f>+IF(AU28=1,'Datos Iniciales'!$F31,0)</f>
        <v>0</v>
      </c>
      <c r="AV83" s="2">
        <f>+IF(AV28=1,'Datos Iniciales'!$F31,0)</f>
        <v>0</v>
      </c>
      <c r="AW83" s="2">
        <f>+IF(AW28=1,'Datos Iniciales'!$F31,0)</f>
        <v>0</v>
      </c>
      <c r="AX83" s="2">
        <f>+IF(AX28=1,'Datos Iniciales'!$F31,0)</f>
        <v>0</v>
      </c>
      <c r="AY83" s="2">
        <f>+IF(AY28=1,'Datos Iniciales'!$F31,0)</f>
        <v>0</v>
      </c>
      <c r="AZ83" s="2">
        <f>+IF(AZ28=1,'Datos Iniciales'!$F31,0)</f>
        <v>0</v>
      </c>
      <c r="BA83" s="2">
        <f>+IF(BA28=1,'Datos Iniciales'!$F31,0)</f>
        <v>0</v>
      </c>
      <c r="BB83" s="2">
        <f>+IF(BB28=1,'Datos Iniciales'!$F31,0)</f>
        <v>0</v>
      </c>
    </row>
    <row r="84" spans="2:54" ht="14.25" x14ac:dyDescent="0.2">
      <c r="B84" s="29">
        <f t="shared" si="29"/>
        <v>26</v>
      </c>
      <c r="C84" s="2">
        <f>+IF(C29=1,'Datos Iniciales'!$F32,0)</f>
        <v>0</v>
      </c>
      <c r="D84" s="2">
        <f>+IF(D29=1,'Datos Iniciales'!$F32,0)</f>
        <v>0</v>
      </c>
      <c r="E84" s="2">
        <f>+IF(E29=1,'Datos Iniciales'!$F32,0)</f>
        <v>0</v>
      </c>
      <c r="F84" s="2">
        <f>+IF(F29=1,'Datos Iniciales'!$F32,0)</f>
        <v>0</v>
      </c>
      <c r="G84" s="2">
        <f>+IF(G29=1,'Datos Iniciales'!$F32,0)</f>
        <v>0</v>
      </c>
      <c r="H84" s="2">
        <f>+IF(H29=1,'Datos Iniciales'!$F32,0)</f>
        <v>0</v>
      </c>
      <c r="I84" s="2">
        <f>+IF(I29=1,'Datos Iniciales'!$F32,0)</f>
        <v>0</v>
      </c>
      <c r="J84" s="2">
        <f>+IF(J29=1,'Datos Iniciales'!$F32,0)</f>
        <v>0</v>
      </c>
      <c r="K84" s="2">
        <f>+IF(K29=1,'Datos Iniciales'!$F32,0)</f>
        <v>0</v>
      </c>
      <c r="L84" s="2">
        <f>+IF(L29=1,'Datos Iniciales'!$F32,0)</f>
        <v>0</v>
      </c>
      <c r="M84" s="2">
        <f>+IF(M29=1,'Datos Iniciales'!$F32,0)</f>
        <v>0</v>
      </c>
      <c r="N84" s="2">
        <f>+IF(N29=1,'Datos Iniciales'!$F32,0)</f>
        <v>0</v>
      </c>
      <c r="O84" s="2">
        <f>+IF(O29=1,'Datos Iniciales'!$F32,0)</f>
        <v>0</v>
      </c>
      <c r="P84" s="2">
        <f>+IF(P29=1,'Datos Iniciales'!$F32,0)</f>
        <v>0</v>
      </c>
      <c r="Q84" s="2">
        <f>+IF(Q29=1,'Datos Iniciales'!$F32,0)</f>
        <v>0</v>
      </c>
      <c r="R84" s="2">
        <f>+IF(R29=1,'Datos Iniciales'!$F32,0)</f>
        <v>0</v>
      </c>
      <c r="S84" s="2">
        <f>+IF(S29=1,'Datos Iniciales'!$F32,0)</f>
        <v>0</v>
      </c>
      <c r="T84" s="2">
        <f>+IF(T29=1,'Datos Iniciales'!$F32,0)</f>
        <v>0</v>
      </c>
      <c r="U84" s="2">
        <f>+IF(U29=1,'Datos Iniciales'!$F32,0)</f>
        <v>0</v>
      </c>
      <c r="V84" s="2">
        <f>+IF(V29=1,'Datos Iniciales'!$F32,0)</f>
        <v>0</v>
      </c>
      <c r="W84" s="2">
        <f>+IF(W29=1,'Datos Iniciales'!$F32,0)</f>
        <v>0</v>
      </c>
      <c r="X84" s="2">
        <f>+IF(X29=1,'Datos Iniciales'!$F32,0)</f>
        <v>0</v>
      </c>
      <c r="Y84" s="2">
        <f>+IF(Y29=1,'Datos Iniciales'!$F32,0)</f>
        <v>0</v>
      </c>
      <c r="Z84" s="2">
        <f>+IF(Z29=1,'Datos Iniciales'!$F32,0)</f>
        <v>0</v>
      </c>
      <c r="AA84" s="2">
        <f>+IF(AA29=1,'Datos Iniciales'!$F32,0)</f>
        <v>0</v>
      </c>
      <c r="AB84" s="2">
        <f>+IF(AB29=1,'Datos Iniciales'!$F32,0)</f>
        <v>0.17362504492290023</v>
      </c>
      <c r="AC84" s="2">
        <f>+IF(AC29=1,'Datos Iniciales'!$F32,0)</f>
        <v>0</v>
      </c>
      <c r="AD84" s="2">
        <f>+IF(AD29=1,'Datos Iniciales'!$F32,0)</f>
        <v>0</v>
      </c>
      <c r="AE84" s="2">
        <f>+IF(AE29=1,'Datos Iniciales'!$F32,0)</f>
        <v>0</v>
      </c>
      <c r="AF84" s="2">
        <f>+IF(AF29=1,'Datos Iniciales'!$F32,0)</f>
        <v>0</v>
      </c>
      <c r="AG84" s="2">
        <f>+IF(AG29=1,'Datos Iniciales'!$F32,0)</f>
        <v>0</v>
      </c>
      <c r="AH84" s="2">
        <f>+IF(AH29=1,'Datos Iniciales'!$F32,0)</f>
        <v>0</v>
      </c>
      <c r="AI84" s="2">
        <f>+IF(AI29=1,'Datos Iniciales'!$F32,0)</f>
        <v>0</v>
      </c>
      <c r="AJ84" s="2">
        <f>+IF(AJ29=1,'Datos Iniciales'!$F32,0)</f>
        <v>0</v>
      </c>
      <c r="AK84" s="2">
        <f>+IF(AK29=1,'Datos Iniciales'!$F32,0)</f>
        <v>0</v>
      </c>
      <c r="AL84" s="2">
        <f>+IF(AL29=1,'Datos Iniciales'!$F32,0)</f>
        <v>0</v>
      </c>
      <c r="AM84" s="2">
        <f>+IF(AM29=1,'Datos Iniciales'!$F32,0)</f>
        <v>0</v>
      </c>
      <c r="AN84" s="2">
        <f>+IF(AN29=1,'Datos Iniciales'!$F32,0)</f>
        <v>0</v>
      </c>
      <c r="AO84" s="2">
        <f>+IF(AO29=1,'Datos Iniciales'!$F32,0)</f>
        <v>0</v>
      </c>
      <c r="AP84" s="2">
        <f>+IF(AP29=1,'Datos Iniciales'!$F32,0)</f>
        <v>0</v>
      </c>
      <c r="AQ84" s="2">
        <f>+IF(AQ29=1,'Datos Iniciales'!$F32,0)</f>
        <v>0</v>
      </c>
      <c r="AR84" s="2">
        <f>+IF(AR29=1,'Datos Iniciales'!$F32,0)</f>
        <v>0</v>
      </c>
      <c r="AS84" s="2">
        <f>+IF(AS29=1,'Datos Iniciales'!$F32,0)</f>
        <v>0</v>
      </c>
      <c r="AT84" s="2">
        <f>+IF(AT29=1,'Datos Iniciales'!$F32,0)</f>
        <v>0</v>
      </c>
      <c r="AU84" s="2">
        <f>+IF(AU29=1,'Datos Iniciales'!$F32,0)</f>
        <v>0</v>
      </c>
      <c r="AV84" s="2">
        <f>+IF(AV29=1,'Datos Iniciales'!$F32,0)</f>
        <v>0</v>
      </c>
      <c r="AW84" s="2">
        <f>+IF(AW29=1,'Datos Iniciales'!$F32,0)</f>
        <v>0</v>
      </c>
      <c r="AX84" s="2">
        <f>+IF(AX29=1,'Datos Iniciales'!$F32,0)</f>
        <v>0</v>
      </c>
      <c r="AY84" s="2">
        <f>+IF(AY29=1,'Datos Iniciales'!$F32,0)</f>
        <v>0</v>
      </c>
      <c r="AZ84" s="2">
        <f>+IF(AZ29=1,'Datos Iniciales'!$F32,0)</f>
        <v>0</v>
      </c>
      <c r="BA84" s="2">
        <f>+IF(BA29=1,'Datos Iniciales'!$F32,0)</f>
        <v>0</v>
      </c>
      <c r="BB84" s="2">
        <f>+IF(BB29=1,'Datos Iniciales'!$F32,0)</f>
        <v>0</v>
      </c>
    </row>
    <row r="85" spans="2:54" ht="14.25" x14ac:dyDescent="0.2">
      <c r="B85" s="29">
        <f t="shared" si="29"/>
        <v>27</v>
      </c>
      <c r="C85" s="2">
        <f>+IF(C30=1,'Datos Iniciales'!$F33,0)</f>
        <v>0</v>
      </c>
      <c r="D85" s="2">
        <f>+IF(D30=1,'Datos Iniciales'!$F33,0)</f>
        <v>0</v>
      </c>
      <c r="E85" s="2">
        <f>+IF(E30=1,'Datos Iniciales'!$F33,0)</f>
        <v>0</v>
      </c>
      <c r="F85" s="2">
        <f>+IF(F30=1,'Datos Iniciales'!$F33,0)</f>
        <v>0</v>
      </c>
      <c r="G85" s="2">
        <f>+IF(G30=1,'Datos Iniciales'!$F33,0)</f>
        <v>0</v>
      </c>
      <c r="H85" s="2">
        <f>+IF(H30=1,'Datos Iniciales'!$F33,0)</f>
        <v>0</v>
      </c>
      <c r="I85" s="2">
        <f>+IF(I30=1,'Datos Iniciales'!$F33,0)</f>
        <v>0</v>
      </c>
      <c r="J85" s="2">
        <f>+IF(J30=1,'Datos Iniciales'!$F33,0)</f>
        <v>0</v>
      </c>
      <c r="K85" s="2">
        <f>+IF(K30=1,'Datos Iniciales'!$F33,0)</f>
        <v>0</v>
      </c>
      <c r="L85" s="2">
        <f>+IF(L30=1,'Datos Iniciales'!$F33,0)</f>
        <v>0</v>
      </c>
      <c r="M85" s="2">
        <f>+IF(M30=1,'Datos Iniciales'!$F33,0)</f>
        <v>0</v>
      </c>
      <c r="N85" s="2">
        <f>+IF(N30=1,'Datos Iniciales'!$F33,0)</f>
        <v>0</v>
      </c>
      <c r="O85" s="2">
        <f>+IF(O30=1,'Datos Iniciales'!$F33,0)</f>
        <v>0</v>
      </c>
      <c r="P85" s="2">
        <f>+IF(P30=1,'Datos Iniciales'!$F33,0)</f>
        <v>0</v>
      </c>
      <c r="Q85" s="2">
        <f>+IF(Q30=1,'Datos Iniciales'!$F33,0)</f>
        <v>0</v>
      </c>
      <c r="R85" s="2">
        <f>+IF(R30=1,'Datos Iniciales'!$F33,0)</f>
        <v>0</v>
      </c>
      <c r="S85" s="2">
        <f>+IF(S30=1,'Datos Iniciales'!$F33,0)</f>
        <v>0</v>
      </c>
      <c r="T85" s="2">
        <f>+IF(T30=1,'Datos Iniciales'!$F33,0)</f>
        <v>0</v>
      </c>
      <c r="U85" s="2">
        <f>+IF(U30=1,'Datos Iniciales'!$F33,0)</f>
        <v>0</v>
      </c>
      <c r="V85" s="2">
        <f>+IF(V30=1,'Datos Iniciales'!$F33,0)</f>
        <v>0</v>
      </c>
      <c r="W85" s="2">
        <f>+IF(W30=1,'Datos Iniciales'!$F33,0)</f>
        <v>0</v>
      </c>
      <c r="X85" s="2">
        <f>+IF(X30=1,'Datos Iniciales'!$F33,0)</f>
        <v>0</v>
      </c>
      <c r="Y85" s="2">
        <f>+IF(Y30=1,'Datos Iniciales'!$F33,0)</f>
        <v>0</v>
      </c>
      <c r="Z85" s="2">
        <f>+IF(Z30=1,'Datos Iniciales'!$F33,0)</f>
        <v>0</v>
      </c>
      <c r="AA85" s="2">
        <f>+IF(AA30=1,'Datos Iniciales'!$F33,0)</f>
        <v>0</v>
      </c>
      <c r="AB85" s="2">
        <f>+IF(AB30=1,'Datos Iniciales'!$F33,0)</f>
        <v>0</v>
      </c>
      <c r="AC85" s="2">
        <f>+IF(AC30=1,'Datos Iniciales'!$F33,0)</f>
        <v>6.1594578727098927E-2</v>
      </c>
      <c r="AD85" s="2">
        <f>+IF(AD30=1,'Datos Iniciales'!$F33,0)</f>
        <v>0</v>
      </c>
      <c r="AE85" s="2">
        <f>+IF(AE30=1,'Datos Iniciales'!$F33,0)</f>
        <v>0</v>
      </c>
      <c r="AF85" s="2">
        <f>+IF(AF30=1,'Datos Iniciales'!$F33,0)</f>
        <v>0</v>
      </c>
      <c r="AG85" s="2">
        <f>+IF(AG30=1,'Datos Iniciales'!$F33,0)</f>
        <v>0</v>
      </c>
      <c r="AH85" s="2">
        <f>+IF(AH30=1,'Datos Iniciales'!$F33,0)</f>
        <v>0</v>
      </c>
      <c r="AI85" s="2">
        <f>+IF(AI30=1,'Datos Iniciales'!$F33,0)</f>
        <v>0</v>
      </c>
      <c r="AJ85" s="2">
        <f>+IF(AJ30=1,'Datos Iniciales'!$F33,0)</f>
        <v>0</v>
      </c>
      <c r="AK85" s="2">
        <f>+IF(AK30=1,'Datos Iniciales'!$F33,0)</f>
        <v>0</v>
      </c>
      <c r="AL85" s="2">
        <f>+IF(AL30=1,'Datos Iniciales'!$F33,0)</f>
        <v>0</v>
      </c>
      <c r="AM85" s="2">
        <f>+IF(AM30=1,'Datos Iniciales'!$F33,0)</f>
        <v>0</v>
      </c>
      <c r="AN85" s="2">
        <f>+IF(AN30=1,'Datos Iniciales'!$F33,0)</f>
        <v>0</v>
      </c>
      <c r="AO85" s="2">
        <f>+IF(AO30=1,'Datos Iniciales'!$F33,0)</f>
        <v>0</v>
      </c>
      <c r="AP85" s="2">
        <f>+IF(AP30=1,'Datos Iniciales'!$F33,0)</f>
        <v>0</v>
      </c>
      <c r="AQ85" s="2">
        <f>+IF(AQ30=1,'Datos Iniciales'!$F33,0)</f>
        <v>0</v>
      </c>
      <c r="AR85" s="2">
        <f>+IF(AR30=1,'Datos Iniciales'!$F33,0)</f>
        <v>0</v>
      </c>
      <c r="AS85" s="2">
        <f>+IF(AS30=1,'Datos Iniciales'!$F33,0)</f>
        <v>0</v>
      </c>
      <c r="AT85" s="2">
        <f>+IF(AT30=1,'Datos Iniciales'!$F33,0)</f>
        <v>0</v>
      </c>
      <c r="AU85" s="2">
        <f>+IF(AU30=1,'Datos Iniciales'!$F33,0)</f>
        <v>0</v>
      </c>
      <c r="AV85" s="2">
        <f>+IF(AV30=1,'Datos Iniciales'!$F33,0)</f>
        <v>0</v>
      </c>
      <c r="AW85" s="2">
        <f>+IF(AW30=1,'Datos Iniciales'!$F33,0)</f>
        <v>0</v>
      </c>
      <c r="AX85" s="2">
        <f>+IF(AX30=1,'Datos Iniciales'!$F33,0)</f>
        <v>0</v>
      </c>
      <c r="AY85" s="2">
        <f>+IF(AY30=1,'Datos Iniciales'!$F33,0)</f>
        <v>0</v>
      </c>
      <c r="AZ85" s="2">
        <f>+IF(AZ30=1,'Datos Iniciales'!$F33,0)</f>
        <v>0</v>
      </c>
      <c r="BA85" s="2">
        <f>+IF(BA30=1,'Datos Iniciales'!$F33,0)</f>
        <v>0</v>
      </c>
      <c r="BB85" s="2">
        <f>+IF(BB30=1,'Datos Iniciales'!$F33,0)</f>
        <v>0</v>
      </c>
    </row>
    <row r="86" spans="2:54" ht="14.25" x14ac:dyDescent="0.2">
      <c r="B86" s="29">
        <f t="shared" si="29"/>
        <v>28</v>
      </c>
      <c r="C86" s="2">
        <f>+IF(C31=1,'Datos Iniciales'!$F34,0)</f>
        <v>0</v>
      </c>
      <c r="D86" s="2">
        <f>+IF(D31=1,'Datos Iniciales'!$F34,0)</f>
        <v>0</v>
      </c>
      <c r="E86" s="2">
        <f>+IF(E31=1,'Datos Iniciales'!$F34,0)</f>
        <v>0</v>
      </c>
      <c r="F86" s="2">
        <f>+IF(F31=1,'Datos Iniciales'!$F34,0)</f>
        <v>0</v>
      </c>
      <c r="G86" s="2">
        <f>+IF(G31=1,'Datos Iniciales'!$F34,0)</f>
        <v>0</v>
      </c>
      <c r="H86" s="2">
        <f>+IF(H31=1,'Datos Iniciales'!$F34,0)</f>
        <v>0</v>
      </c>
      <c r="I86" s="2">
        <f>+IF(I31=1,'Datos Iniciales'!$F34,0)</f>
        <v>0</v>
      </c>
      <c r="J86" s="2">
        <f>+IF(J31=1,'Datos Iniciales'!$F34,0)</f>
        <v>0</v>
      </c>
      <c r="K86" s="2">
        <f>+IF(K31=1,'Datos Iniciales'!$F34,0)</f>
        <v>0</v>
      </c>
      <c r="L86" s="2">
        <f>+IF(L31=1,'Datos Iniciales'!$F34,0)</f>
        <v>0</v>
      </c>
      <c r="M86" s="2">
        <f>+IF(M31=1,'Datos Iniciales'!$F34,0)</f>
        <v>0</v>
      </c>
      <c r="N86" s="2">
        <f>+IF(N31=1,'Datos Iniciales'!$F34,0)</f>
        <v>0</v>
      </c>
      <c r="O86" s="2">
        <f>+IF(O31=1,'Datos Iniciales'!$F34,0)</f>
        <v>0</v>
      </c>
      <c r="P86" s="2">
        <f>+IF(P31=1,'Datos Iniciales'!$F34,0)</f>
        <v>0</v>
      </c>
      <c r="Q86" s="2">
        <f>+IF(Q31=1,'Datos Iniciales'!$F34,0)</f>
        <v>0</v>
      </c>
      <c r="R86" s="2">
        <f>+IF(R31=1,'Datos Iniciales'!$F34,0)</f>
        <v>0</v>
      </c>
      <c r="S86" s="2">
        <f>+IF(S31=1,'Datos Iniciales'!$F34,0)</f>
        <v>0</v>
      </c>
      <c r="T86" s="2">
        <f>+IF(T31=1,'Datos Iniciales'!$F34,0)</f>
        <v>0</v>
      </c>
      <c r="U86" s="2">
        <f>+IF(U31=1,'Datos Iniciales'!$F34,0)</f>
        <v>0</v>
      </c>
      <c r="V86" s="2">
        <f>+IF(V31=1,'Datos Iniciales'!$F34,0)</f>
        <v>0</v>
      </c>
      <c r="W86" s="2">
        <f>+IF(W31=1,'Datos Iniciales'!$F34,0)</f>
        <v>0</v>
      </c>
      <c r="X86" s="2">
        <f>+IF(X31=1,'Datos Iniciales'!$F34,0)</f>
        <v>0</v>
      </c>
      <c r="Y86" s="2">
        <f>+IF(Y31=1,'Datos Iniciales'!$F34,0)</f>
        <v>0</v>
      </c>
      <c r="Z86" s="2">
        <f>+IF(Z31=1,'Datos Iniciales'!$F34,0)</f>
        <v>0</v>
      </c>
      <c r="AA86" s="2">
        <f>+IF(AA31=1,'Datos Iniciales'!$F34,0)</f>
        <v>0</v>
      </c>
      <c r="AB86" s="2">
        <f>+IF(AB31=1,'Datos Iniciales'!$F34,0)</f>
        <v>0</v>
      </c>
      <c r="AC86" s="2">
        <f>+IF(AC31=1,'Datos Iniciales'!$F34,0)</f>
        <v>0</v>
      </c>
      <c r="AD86" s="2">
        <f>+IF(AD31=1,'Datos Iniciales'!$F34,0)</f>
        <v>0.11343447054192821</v>
      </c>
      <c r="AE86" s="2">
        <f>+IF(AE31=1,'Datos Iniciales'!$F34,0)</f>
        <v>0</v>
      </c>
      <c r="AF86" s="2">
        <f>+IF(AF31=1,'Datos Iniciales'!$F34,0)</f>
        <v>0</v>
      </c>
      <c r="AG86" s="2">
        <f>+IF(AG31=1,'Datos Iniciales'!$F34,0)</f>
        <v>0</v>
      </c>
      <c r="AH86" s="2">
        <f>+IF(AH31=1,'Datos Iniciales'!$F34,0)</f>
        <v>0</v>
      </c>
      <c r="AI86" s="2">
        <f>+IF(AI31=1,'Datos Iniciales'!$F34,0)</f>
        <v>0</v>
      </c>
      <c r="AJ86" s="2">
        <f>+IF(AJ31=1,'Datos Iniciales'!$F34,0)</f>
        <v>0</v>
      </c>
      <c r="AK86" s="2">
        <f>+IF(AK31=1,'Datos Iniciales'!$F34,0)</f>
        <v>0</v>
      </c>
      <c r="AL86" s="2">
        <f>+IF(AL31=1,'Datos Iniciales'!$F34,0)</f>
        <v>0</v>
      </c>
      <c r="AM86" s="2">
        <f>+IF(AM31=1,'Datos Iniciales'!$F34,0)</f>
        <v>0</v>
      </c>
      <c r="AN86" s="2">
        <f>+IF(AN31=1,'Datos Iniciales'!$F34,0)</f>
        <v>0</v>
      </c>
      <c r="AO86" s="2">
        <f>+IF(AO31=1,'Datos Iniciales'!$F34,0)</f>
        <v>0</v>
      </c>
      <c r="AP86" s="2">
        <f>+IF(AP31=1,'Datos Iniciales'!$F34,0)</f>
        <v>0</v>
      </c>
      <c r="AQ86" s="2">
        <f>+IF(AQ31=1,'Datos Iniciales'!$F34,0)</f>
        <v>0</v>
      </c>
      <c r="AR86" s="2">
        <f>+IF(AR31=1,'Datos Iniciales'!$F34,0)</f>
        <v>0</v>
      </c>
      <c r="AS86" s="2">
        <f>+IF(AS31=1,'Datos Iniciales'!$F34,0)</f>
        <v>0</v>
      </c>
      <c r="AT86" s="2">
        <f>+IF(AT31=1,'Datos Iniciales'!$F34,0)</f>
        <v>0</v>
      </c>
      <c r="AU86" s="2">
        <f>+IF(AU31=1,'Datos Iniciales'!$F34,0)</f>
        <v>0</v>
      </c>
      <c r="AV86" s="2">
        <f>+IF(AV31=1,'Datos Iniciales'!$F34,0)</f>
        <v>0</v>
      </c>
      <c r="AW86" s="2">
        <f>+IF(AW31=1,'Datos Iniciales'!$F34,0)</f>
        <v>0</v>
      </c>
      <c r="AX86" s="2">
        <f>+IF(AX31=1,'Datos Iniciales'!$F34,0)</f>
        <v>0</v>
      </c>
      <c r="AY86" s="2">
        <f>+IF(AY31=1,'Datos Iniciales'!$F34,0)</f>
        <v>0</v>
      </c>
      <c r="AZ86" s="2">
        <f>+IF(AZ31=1,'Datos Iniciales'!$F34,0)</f>
        <v>0</v>
      </c>
      <c r="BA86" s="2">
        <f>+IF(BA31=1,'Datos Iniciales'!$F34,0)</f>
        <v>0</v>
      </c>
      <c r="BB86" s="2">
        <f>+IF(BB31=1,'Datos Iniciales'!$F34,0)</f>
        <v>0</v>
      </c>
    </row>
    <row r="87" spans="2:54" ht="14.25" x14ac:dyDescent="0.2">
      <c r="B87" s="29">
        <f t="shared" si="29"/>
        <v>29</v>
      </c>
      <c r="C87" s="2">
        <f>+IF(C32=1,'Datos Iniciales'!$F35,0)</f>
        <v>0</v>
      </c>
      <c r="D87" s="2">
        <f>+IF(D32=1,'Datos Iniciales'!$F35,0)</f>
        <v>0</v>
      </c>
      <c r="E87" s="2">
        <f>+IF(E32=1,'Datos Iniciales'!$F35,0)</f>
        <v>0</v>
      </c>
      <c r="F87" s="2">
        <f>+IF(F32=1,'Datos Iniciales'!$F35,0)</f>
        <v>0</v>
      </c>
      <c r="G87" s="2">
        <f>+IF(G32=1,'Datos Iniciales'!$F35,0)</f>
        <v>0</v>
      </c>
      <c r="H87" s="2">
        <f>+IF(H32=1,'Datos Iniciales'!$F35,0)</f>
        <v>0</v>
      </c>
      <c r="I87" s="2">
        <f>+IF(I32=1,'Datos Iniciales'!$F35,0)</f>
        <v>0</v>
      </c>
      <c r="J87" s="2">
        <f>+IF(J32=1,'Datos Iniciales'!$F35,0)</f>
        <v>0</v>
      </c>
      <c r="K87" s="2">
        <f>+IF(K32=1,'Datos Iniciales'!$F35,0)</f>
        <v>0</v>
      </c>
      <c r="L87" s="2">
        <f>+IF(L32=1,'Datos Iniciales'!$F35,0)</f>
        <v>0</v>
      </c>
      <c r="M87" s="2">
        <f>+IF(M32=1,'Datos Iniciales'!$F35,0)</f>
        <v>0</v>
      </c>
      <c r="N87" s="2">
        <f>+IF(N32=1,'Datos Iniciales'!$F35,0)</f>
        <v>0</v>
      </c>
      <c r="O87" s="2">
        <f>+IF(O32=1,'Datos Iniciales'!$F35,0)</f>
        <v>0</v>
      </c>
      <c r="P87" s="2">
        <f>+IF(P32=1,'Datos Iniciales'!$F35,0)</f>
        <v>0</v>
      </c>
      <c r="Q87" s="2">
        <f>+IF(Q32=1,'Datos Iniciales'!$F35,0)</f>
        <v>0</v>
      </c>
      <c r="R87" s="2">
        <f>+IF(R32=1,'Datos Iniciales'!$F35,0)</f>
        <v>0</v>
      </c>
      <c r="S87" s="2">
        <f>+IF(S32=1,'Datos Iniciales'!$F35,0)</f>
        <v>0</v>
      </c>
      <c r="T87" s="2">
        <f>+IF(T32=1,'Datos Iniciales'!$F35,0)</f>
        <v>0</v>
      </c>
      <c r="U87" s="2">
        <f>+IF(U32=1,'Datos Iniciales'!$F35,0)</f>
        <v>0</v>
      </c>
      <c r="V87" s="2">
        <f>+IF(V32=1,'Datos Iniciales'!$F35,0)</f>
        <v>0</v>
      </c>
      <c r="W87" s="2">
        <f>+IF(W32=1,'Datos Iniciales'!$F35,0)</f>
        <v>0</v>
      </c>
      <c r="X87" s="2">
        <f>+IF(X32=1,'Datos Iniciales'!$F35,0)</f>
        <v>0</v>
      </c>
      <c r="Y87" s="2">
        <f>+IF(Y32=1,'Datos Iniciales'!$F35,0)</f>
        <v>0</v>
      </c>
      <c r="Z87" s="2">
        <f>+IF(Z32=1,'Datos Iniciales'!$F35,0)</f>
        <v>0</v>
      </c>
      <c r="AA87" s="2">
        <f>+IF(AA32=1,'Datos Iniciales'!$F35,0)</f>
        <v>0</v>
      </c>
      <c r="AB87" s="2">
        <f>+IF(AB32=1,'Datos Iniciales'!$F35,0)</f>
        <v>0</v>
      </c>
      <c r="AC87" s="2">
        <f>+IF(AC32=1,'Datos Iniciales'!$F35,0)</f>
        <v>0</v>
      </c>
      <c r="AD87" s="2">
        <f>+IF(AD32=1,'Datos Iniciales'!$F35,0)</f>
        <v>0</v>
      </c>
      <c r="AE87" s="2">
        <f>+IF(AE32=1,'Datos Iniciales'!$F35,0)</f>
        <v>0.55962495621217778</v>
      </c>
      <c r="AF87" s="2">
        <f>+IF(AF32=1,'Datos Iniciales'!$F35,0)</f>
        <v>0.55962495621217778</v>
      </c>
      <c r="AG87" s="2">
        <f>+IF(AG32=1,'Datos Iniciales'!$F35,0)</f>
        <v>0.55962495621217778</v>
      </c>
      <c r="AH87" s="2">
        <f>+IF(AH32=1,'Datos Iniciales'!$F35,0)</f>
        <v>0</v>
      </c>
      <c r="AI87" s="2">
        <f>+IF(AI32=1,'Datos Iniciales'!$F35,0)</f>
        <v>0</v>
      </c>
      <c r="AJ87" s="2">
        <f>+IF(AJ32=1,'Datos Iniciales'!$F35,0)</f>
        <v>0</v>
      </c>
      <c r="AK87" s="2">
        <f>+IF(AK32=1,'Datos Iniciales'!$F35,0)</f>
        <v>0</v>
      </c>
      <c r="AL87" s="2">
        <f>+IF(AL32=1,'Datos Iniciales'!$F35,0)</f>
        <v>0</v>
      </c>
      <c r="AM87" s="2">
        <f>+IF(AM32=1,'Datos Iniciales'!$F35,0)</f>
        <v>0</v>
      </c>
      <c r="AN87" s="2">
        <f>+IF(AN32=1,'Datos Iniciales'!$F35,0)</f>
        <v>0</v>
      </c>
      <c r="AO87" s="2">
        <f>+IF(AO32=1,'Datos Iniciales'!$F35,0)</f>
        <v>0</v>
      </c>
      <c r="AP87" s="2">
        <f>+IF(AP32=1,'Datos Iniciales'!$F35,0)</f>
        <v>0</v>
      </c>
      <c r="AQ87" s="2">
        <f>+IF(AQ32=1,'Datos Iniciales'!$F35,0)</f>
        <v>0</v>
      </c>
      <c r="AR87" s="2">
        <f>+IF(AR32=1,'Datos Iniciales'!$F35,0)</f>
        <v>0</v>
      </c>
      <c r="AS87" s="2">
        <f>+IF(AS32=1,'Datos Iniciales'!$F35,0)</f>
        <v>0</v>
      </c>
      <c r="AT87" s="2">
        <f>+IF(AT32=1,'Datos Iniciales'!$F35,0)</f>
        <v>0</v>
      </c>
      <c r="AU87" s="2">
        <f>+IF(AU32=1,'Datos Iniciales'!$F35,0)</f>
        <v>0</v>
      </c>
      <c r="AV87" s="2">
        <f>+IF(AV32=1,'Datos Iniciales'!$F35,0)</f>
        <v>0</v>
      </c>
      <c r="AW87" s="2">
        <f>+IF(AW32=1,'Datos Iniciales'!$F35,0)</f>
        <v>0</v>
      </c>
      <c r="AX87" s="2">
        <f>+IF(AX32=1,'Datos Iniciales'!$F35,0)</f>
        <v>0</v>
      </c>
      <c r="AY87" s="2">
        <f>+IF(AY32=1,'Datos Iniciales'!$F35,0)</f>
        <v>0</v>
      </c>
      <c r="AZ87" s="2">
        <f>+IF(AZ32=1,'Datos Iniciales'!$F35,0)</f>
        <v>0</v>
      </c>
      <c r="BA87" s="2">
        <f>+IF(BA32=1,'Datos Iniciales'!$F35,0)</f>
        <v>0</v>
      </c>
      <c r="BB87" s="2">
        <f>+IF(BB32=1,'Datos Iniciales'!$F35,0)</f>
        <v>0</v>
      </c>
    </row>
    <row r="88" spans="2:54" ht="14.25" x14ac:dyDescent="0.2">
      <c r="B88" s="29">
        <f t="shared" si="29"/>
        <v>30</v>
      </c>
      <c r="C88" s="2">
        <f>+IF(C33=1,'Datos Iniciales'!$F36,0)</f>
        <v>0</v>
      </c>
      <c r="D88" s="2">
        <f>+IF(D33=1,'Datos Iniciales'!$F36,0)</f>
        <v>0</v>
      </c>
      <c r="E88" s="2">
        <f>+IF(E33=1,'Datos Iniciales'!$F36,0)</f>
        <v>0</v>
      </c>
      <c r="F88" s="2">
        <f>+IF(F33=1,'Datos Iniciales'!$F36,0)</f>
        <v>0</v>
      </c>
      <c r="G88" s="2">
        <f>+IF(G33=1,'Datos Iniciales'!$F36,0)</f>
        <v>0</v>
      </c>
      <c r="H88" s="2">
        <f>+IF(H33=1,'Datos Iniciales'!$F36,0)</f>
        <v>0</v>
      </c>
      <c r="I88" s="2">
        <f>+IF(I33=1,'Datos Iniciales'!$F36,0)</f>
        <v>0</v>
      </c>
      <c r="J88" s="2">
        <f>+IF(J33=1,'Datos Iniciales'!$F36,0)</f>
        <v>0</v>
      </c>
      <c r="K88" s="2">
        <f>+IF(K33=1,'Datos Iniciales'!$F36,0)</f>
        <v>0</v>
      </c>
      <c r="L88" s="2">
        <f>+IF(L33=1,'Datos Iniciales'!$F36,0)</f>
        <v>0</v>
      </c>
      <c r="M88" s="2">
        <f>+IF(M33=1,'Datos Iniciales'!$F36,0)</f>
        <v>0</v>
      </c>
      <c r="N88" s="2">
        <f>+IF(N33=1,'Datos Iniciales'!$F36,0)</f>
        <v>0</v>
      </c>
      <c r="O88" s="2">
        <f>+IF(O33=1,'Datos Iniciales'!$F36,0)</f>
        <v>0</v>
      </c>
      <c r="P88" s="2">
        <f>+IF(P33=1,'Datos Iniciales'!$F36,0)</f>
        <v>0</v>
      </c>
      <c r="Q88" s="2">
        <f>+IF(Q33=1,'Datos Iniciales'!$F36,0)</f>
        <v>0</v>
      </c>
      <c r="R88" s="2">
        <f>+IF(R33=1,'Datos Iniciales'!$F36,0)</f>
        <v>0</v>
      </c>
      <c r="S88" s="2">
        <f>+IF(S33=1,'Datos Iniciales'!$F36,0)</f>
        <v>0</v>
      </c>
      <c r="T88" s="2">
        <f>+IF(T33=1,'Datos Iniciales'!$F36,0)</f>
        <v>0</v>
      </c>
      <c r="U88" s="2">
        <f>+IF(U33=1,'Datos Iniciales'!$F36,0)</f>
        <v>0</v>
      </c>
      <c r="V88" s="2">
        <f>+IF(V33=1,'Datos Iniciales'!$F36,0)</f>
        <v>0</v>
      </c>
      <c r="W88" s="2">
        <f>+IF(W33=1,'Datos Iniciales'!$F36,0)</f>
        <v>0</v>
      </c>
      <c r="X88" s="2">
        <f>+IF(X33=1,'Datos Iniciales'!$F36,0)</f>
        <v>0</v>
      </c>
      <c r="Y88" s="2">
        <f>+IF(Y33=1,'Datos Iniciales'!$F36,0)</f>
        <v>0</v>
      </c>
      <c r="Z88" s="2">
        <f>+IF(Z33=1,'Datos Iniciales'!$F36,0)</f>
        <v>0</v>
      </c>
      <c r="AA88" s="2">
        <f>+IF(AA33=1,'Datos Iniciales'!$F36,0)</f>
        <v>0</v>
      </c>
      <c r="AB88" s="2">
        <f>+IF(AB33=1,'Datos Iniciales'!$F36,0)</f>
        <v>0</v>
      </c>
      <c r="AC88" s="2">
        <f>+IF(AC33=1,'Datos Iniciales'!$F36,0)</f>
        <v>0</v>
      </c>
      <c r="AD88" s="2">
        <f>+IF(AD33=1,'Datos Iniciales'!$F36,0)</f>
        <v>0</v>
      </c>
      <c r="AE88" s="2">
        <f>+IF(AE33=1,'Datos Iniciales'!$F36,0)</f>
        <v>0</v>
      </c>
      <c r="AF88" s="2">
        <f>+IF(AF33=1,'Datos Iniciales'!$F36,0)</f>
        <v>6.1021800834649136E-2</v>
      </c>
      <c r="AG88" s="2">
        <f>+IF(AG33=1,'Datos Iniciales'!$F36,0)</f>
        <v>0</v>
      </c>
      <c r="AH88" s="2">
        <f>+IF(AH33=1,'Datos Iniciales'!$F36,0)</f>
        <v>0</v>
      </c>
      <c r="AI88" s="2">
        <f>+IF(AI33=1,'Datos Iniciales'!$F36,0)</f>
        <v>0</v>
      </c>
      <c r="AJ88" s="2">
        <f>+IF(AJ33=1,'Datos Iniciales'!$F36,0)</f>
        <v>0</v>
      </c>
      <c r="AK88" s="2">
        <f>+IF(AK33=1,'Datos Iniciales'!$F36,0)</f>
        <v>0</v>
      </c>
      <c r="AL88" s="2">
        <f>+IF(AL33=1,'Datos Iniciales'!$F36,0)</f>
        <v>0</v>
      </c>
      <c r="AM88" s="2">
        <f>+IF(AM33=1,'Datos Iniciales'!$F36,0)</f>
        <v>0</v>
      </c>
      <c r="AN88" s="2">
        <f>+IF(AN33=1,'Datos Iniciales'!$F36,0)</f>
        <v>0</v>
      </c>
      <c r="AO88" s="2">
        <f>+IF(AO33=1,'Datos Iniciales'!$F36,0)</f>
        <v>0</v>
      </c>
      <c r="AP88" s="2">
        <f>+IF(AP33=1,'Datos Iniciales'!$F36,0)</f>
        <v>0</v>
      </c>
      <c r="AQ88" s="2">
        <f>+IF(AQ33=1,'Datos Iniciales'!$F36,0)</f>
        <v>0</v>
      </c>
      <c r="AR88" s="2">
        <f>+IF(AR33=1,'Datos Iniciales'!$F36,0)</f>
        <v>0</v>
      </c>
      <c r="AS88" s="2">
        <f>+IF(AS33=1,'Datos Iniciales'!$F36,0)</f>
        <v>0</v>
      </c>
      <c r="AT88" s="2">
        <f>+IF(AT33=1,'Datos Iniciales'!$F36,0)</f>
        <v>0</v>
      </c>
      <c r="AU88" s="2">
        <f>+IF(AU33=1,'Datos Iniciales'!$F36,0)</f>
        <v>0</v>
      </c>
      <c r="AV88" s="2">
        <f>+IF(AV33=1,'Datos Iniciales'!$F36,0)</f>
        <v>0</v>
      </c>
      <c r="AW88" s="2">
        <f>+IF(AW33=1,'Datos Iniciales'!$F36,0)</f>
        <v>0</v>
      </c>
      <c r="AX88" s="2">
        <f>+IF(AX33=1,'Datos Iniciales'!$F36,0)</f>
        <v>0</v>
      </c>
      <c r="AY88" s="2">
        <f>+IF(AY33=1,'Datos Iniciales'!$F36,0)</f>
        <v>0</v>
      </c>
      <c r="AZ88" s="2">
        <f>+IF(AZ33=1,'Datos Iniciales'!$F36,0)</f>
        <v>0</v>
      </c>
      <c r="BA88" s="2">
        <f>+IF(BA33=1,'Datos Iniciales'!$F36,0)</f>
        <v>0</v>
      </c>
      <c r="BB88" s="2">
        <f>+IF(BB33=1,'Datos Iniciales'!$F36,0)</f>
        <v>0</v>
      </c>
    </row>
    <row r="89" spans="2:54" ht="14.25" x14ac:dyDescent="0.2">
      <c r="B89" s="29">
        <f t="shared" si="29"/>
        <v>31</v>
      </c>
      <c r="C89" s="2">
        <f>+IF(C34=1,'Datos Iniciales'!$F37,0)</f>
        <v>0</v>
      </c>
      <c r="D89" s="2">
        <f>+IF(D34=1,'Datos Iniciales'!$F37,0)</f>
        <v>0</v>
      </c>
      <c r="E89" s="2">
        <f>+IF(E34=1,'Datos Iniciales'!$F37,0)</f>
        <v>0</v>
      </c>
      <c r="F89" s="2">
        <f>+IF(F34=1,'Datos Iniciales'!$F37,0)</f>
        <v>0</v>
      </c>
      <c r="G89" s="2">
        <f>+IF(G34=1,'Datos Iniciales'!$F37,0)</f>
        <v>0</v>
      </c>
      <c r="H89" s="2">
        <f>+IF(H34=1,'Datos Iniciales'!$F37,0)</f>
        <v>0</v>
      </c>
      <c r="I89" s="2">
        <f>+IF(I34=1,'Datos Iniciales'!$F37,0)</f>
        <v>0</v>
      </c>
      <c r="J89" s="2">
        <f>+IF(J34=1,'Datos Iniciales'!$F37,0)</f>
        <v>0</v>
      </c>
      <c r="K89" s="2">
        <f>+IF(K34=1,'Datos Iniciales'!$F37,0)</f>
        <v>0</v>
      </c>
      <c r="L89" s="2">
        <f>+IF(L34=1,'Datos Iniciales'!$F37,0)</f>
        <v>0</v>
      </c>
      <c r="M89" s="2">
        <f>+IF(M34=1,'Datos Iniciales'!$F37,0)</f>
        <v>0</v>
      </c>
      <c r="N89" s="2">
        <f>+IF(N34=1,'Datos Iniciales'!$F37,0)</f>
        <v>0</v>
      </c>
      <c r="O89" s="2">
        <f>+IF(O34=1,'Datos Iniciales'!$F37,0)</f>
        <v>0</v>
      </c>
      <c r="P89" s="2">
        <f>+IF(P34=1,'Datos Iniciales'!$F37,0)</f>
        <v>0</v>
      </c>
      <c r="Q89" s="2">
        <f>+IF(Q34=1,'Datos Iniciales'!$F37,0)</f>
        <v>0</v>
      </c>
      <c r="R89" s="2">
        <f>+IF(R34=1,'Datos Iniciales'!$F37,0)</f>
        <v>0</v>
      </c>
      <c r="S89" s="2">
        <f>+IF(S34=1,'Datos Iniciales'!$F37,0)</f>
        <v>0</v>
      </c>
      <c r="T89" s="2">
        <f>+IF(T34=1,'Datos Iniciales'!$F37,0)</f>
        <v>0</v>
      </c>
      <c r="U89" s="2">
        <f>+IF(U34=1,'Datos Iniciales'!$F37,0)</f>
        <v>0</v>
      </c>
      <c r="V89" s="2">
        <f>+IF(V34=1,'Datos Iniciales'!$F37,0)</f>
        <v>0</v>
      </c>
      <c r="W89" s="2">
        <f>+IF(W34=1,'Datos Iniciales'!$F37,0)</f>
        <v>0</v>
      </c>
      <c r="X89" s="2">
        <f>+IF(X34=1,'Datos Iniciales'!$F37,0)</f>
        <v>0</v>
      </c>
      <c r="Y89" s="2">
        <f>+IF(Y34=1,'Datos Iniciales'!$F37,0)</f>
        <v>0</v>
      </c>
      <c r="Z89" s="2">
        <f>+IF(Z34=1,'Datos Iniciales'!$F37,0)</f>
        <v>0</v>
      </c>
      <c r="AA89" s="2">
        <f>+IF(AA34=1,'Datos Iniciales'!$F37,0)</f>
        <v>0</v>
      </c>
      <c r="AB89" s="2">
        <f>+IF(AB34=1,'Datos Iniciales'!$F37,0)</f>
        <v>0</v>
      </c>
      <c r="AC89" s="2">
        <f>+IF(AC34=1,'Datos Iniciales'!$F37,0)</f>
        <v>0</v>
      </c>
      <c r="AD89" s="2">
        <f>+IF(AD34=1,'Datos Iniciales'!$F37,0)</f>
        <v>0</v>
      </c>
      <c r="AE89" s="2">
        <f>+IF(AE34=1,'Datos Iniciales'!$F37,0)</f>
        <v>0</v>
      </c>
      <c r="AF89" s="2">
        <f>+IF(AF34=1,'Datos Iniciales'!$F37,0)</f>
        <v>0</v>
      </c>
      <c r="AG89" s="2">
        <f>+IF(AG34=1,'Datos Iniciales'!$F37,0)</f>
        <v>0.49642380534771979</v>
      </c>
      <c r="AH89" s="2">
        <f>+IF(AH34=1,'Datos Iniciales'!$F37,0)</f>
        <v>0</v>
      </c>
      <c r="AI89" s="2">
        <f>+IF(AI34=1,'Datos Iniciales'!$F37,0)</f>
        <v>0</v>
      </c>
      <c r="AJ89" s="2">
        <f>+IF(AJ34=1,'Datos Iniciales'!$F37,0)</f>
        <v>0</v>
      </c>
      <c r="AK89" s="2">
        <f>+IF(AK34=1,'Datos Iniciales'!$F37,0)</f>
        <v>0</v>
      </c>
      <c r="AL89" s="2">
        <f>+IF(AL34=1,'Datos Iniciales'!$F37,0)</f>
        <v>0</v>
      </c>
      <c r="AM89" s="2">
        <f>+IF(AM34=1,'Datos Iniciales'!$F37,0)</f>
        <v>0</v>
      </c>
      <c r="AN89" s="2">
        <f>+IF(AN34=1,'Datos Iniciales'!$F37,0)</f>
        <v>0</v>
      </c>
      <c r="AO89" s="2">
        <f>+IF(AO34=1,'Datos Iniciales'!$F37,0)</f>
        <v>0</v>
      </c>
      <c r="AP89" s="2">
        <f>+IF(AP34=1,'Datos Iniciales'!$F37,0)</f>
        <v>0</v>
      </c>
      <c r="AQ89" s="2">
        <f>+IF(AQ34=1,'Datos Iniciales'!$F37,0)</f>
        <v>0</v>
      </c>
      <c r="AR89" s="2">
        <f>+IF(AR34=1,'Datos Iniciales'!$F37,0)</f>
        <v>0</v>
      </c>
      <c r="AS89" s="2">
        <f>+IF(AS34=1,'Datos Iniciales'!$F37,0)</f>
        <v>0</v>
      </c>
      <c r="AT89" s="2">
        <f>+IF(AT34=1,'Datos Iniciales'!$F37,0)</f>
        <v>0</v>
      </c>
      <c r="AU89" s="2">
        <f>+IF(AU34=1,'Datos Iniciales'!$F37,0)</f>
        <v>0</v>
      </c>
      <c r="AV89" s="2">
        <f>+IF(AV34=1,'Datos Iniciales'!$F37,0)</f>
        <v>0</v>
      </c>
      <c r="AW89" s="2">
        <f>+IF(AW34=1,'Datos Iniciales'!$F37,0)</f>
        <v>0</v>
      </c>
      <c r="AX89" s="2">
        <f>+IF(AX34=1,'Datos Iniciales'!$F37,0)</f>
        <v>0</v>
      </c>
      <c r="AY89" s="2">
        <f>+IF(AY34=1,'Datos Iniciales'!$F37,0)</f>
        <v>0</v>
      </c>
      <c r="AZ89" s="2">
        <f>+IF(AZ34=1,'Datos Iniciales'!$F37,0)</f>
        <v>0</v>
      </c>
      <c r="BA89" s="2">
        <f>+IF(BA34=1,'Datos Iniciales'!$F37,0)</f>
        <v>0</v>
      </c>
      <c r="BB89" s="2">
        <f>+IF(BB34=1,'Datos Iniciales'!$F37,0)</f>
        <v>0</v>
      </c>
    </row>
    <row r="90" spans="2:54" ht="14.25" x14ac:dyDescent="0.2">
      <c r="B90" s="29">
        <f t="shared" si="29"/>
        <v>32</v>
      </c>
      <c r="C90" s="2">
        <f>+IF(C35=1,'Datos Iniciales'!$F38,0)</f>
        <v>0</v>
      </c>
      <c r="D90" s="2">
        <f>+IF(D35=1,'Datos Iniciales'!$F38,0)</f>
        <v>0</v>
      </c>
      <c r="E90" s="2">
        <f>+IF(E35=1,'Datos Iniciales'!$F38,0)</f>
        <v>0</v>
      </c>
      <c r="F90" s="2">
        <f>+IF(F35=1,'Datos Iniciales'!$F38,0)</f>
        <v>0</v>
      </c>
      <c r="G90" s="2">
        <f>+IF(G35=1,'Datos Iniciales'!$F38,0)</f>
        <v>0</v>
      </c>
      <c r="H90" s="2">
        <f>+IF(H35=1,'Datos Iniciales'!$F38,0)</f>
        <v>0</v>
      </c>
      <c r="I90" s="2">
        <f>+IF(I35=1,'Datos Iniciales'!$F38,0)</f>
        <v>0</v>
      </c>
      <c r="J90" s="2">
        <f>+IF(J35=1,'Datos Iniciales'!$F38,0)</f>
        <v>0</v>
      </c>
      <c r="K90" s="2">
        <f>+IF(K35=1,'Datos Iniciales'!$F38,0)</f>
        <v>0</v>
      </c>
      <c r="L90" s="2">
        <f>+IF(L35=1,'Datos Iniciales'!$F38,0)</f>
        <v>0</v>
      </c>
      <c r="M90" s="2">
        <f>+IF(M35=1,'Datos Iniciales'!$F38,0)</f>
        <v>0</v>
      </c>
      <c r="N90" s="2">
        <f>+IF(N35=1,'Datos Iniciales'!$F38,0)</f>
        <v>0</v>
      </c>
      <c r="O90" s="2">
        <f>+IF(O35=1,'Datos Iniciales'!$F38,0)</f>
        <v>0</v>
      </c>
      <c r="P90" s="2">
        <f>+IF(P35=1,'Datos Iniciales'!$F38,0)</f>
        <v>0</v>
      </c>
      <c r="Q90" s="2">
        <f>+IF(Q35=1,'Datos Iniciales'!$F38,0)</f>
        <v>0</v>
      </c>
      <c r="R90" s="2">
        <f>+IF(R35=1,'Datos Iniciales'!$F38,0)</f>
        <v>0</v>
      </c>
      <c r="S90" s="2">
        <f>+IF(S35=1,'Datos Iniciales'!$F38,0)</f>
        <v>0</v>
      </c>
      <c r="T90" s="2">
        <f>+IF(T35=1,'Datos Iniciales'!$F38,0)</f>
        <v>0</v>
      </c>
      <c r="U90" s="2">
        <f>+IF(U35=1,'Datos Iniciales'!$F38,0)</f>
        <v>0</v>
      </c>
      <c r="V90" s="2">
        <f>+IF(V35=1,'Datos Iniciales'!$F38,0)</f>
        <v>0</v>
      </c>
      <c r="W90" s="2">
        <f>+IF(W35=1,'Datos Iniciales'!$F38,0)</f>
        <v>0</v>
      </c>
      <c r="X90" s="2">
        <f>+IF(X35=1,'Datos Iniciales'!$F38,0)</f>
        <v>0</v>
      </c>
      <c r="Y90" s="2">
        <f>+IF(Y35=1,'Datos Iniciales'!$F38,0)</f>
        <v>0</v>
      </c>
      <c r="Z90" s="2">
        <f>+IF(Z35=1,'Datos Iniciales'!$F38,0)</f>
        <v>0</v>
      </c>
      <c r="AA90" s="2">
        <f>+IF(AA35=1,'Datos Iniciales'!$F38,0)</f>
        <v>0</v>
      </c>
      <c r="AB90" s="2">
        <f>+IF(AB35=1,'Datos Iniciales'!$F38,0)</f>
        <v>0</v>
      </c>
      <c r="AC90" s="2">
        <f>+IF(AC35=1,'Datos Iniciales'!$F38,0)</f>
        <v>0</v>
      </c>
      <c r="AD90" s="2">
        <f>+IF(AD35=1,'Datos Iniciales'!$F38,0)</f>
        <v>0</v>
      </c>
      <c r="AE90" s="2">
        <f>+IF(AE35=1,'Datos Iniciales'!$F38,0)</f>
        <v>0</v>
      </c>
      <c r="AF90" s="2">
        <f>+IF(AF35=1,'Datos Iniciales'!$F38,0)</f>
        <v>0</v>
      </c>
      <c r="AG90" s="2">
        <f>+IF(AG35=1,'Datos Iniciales'!$F38,0)</f>
        <v>0</v>
      </c>
      <c r="AH90" s="2">
        <f>+IF(AH35=1,'Datos Iniciales'!$F38,0)</f>
        <v>1.8349847847140943E-2</v>
      </c>
      <c r="AI90" s="2">
        <f>+IF(AI35=1,'Datos Iniciales'!$F38,0)</f>
        <v>0</v>
      </c>
      <c r="AJ90" s="2">
        <f>+IF(AJ35=1,'Datos Iniciales'!$F38,0)</f>
        <v>0</v>
      </c>
      <c r="AK90" s="2">
        <f>+IF(AK35=1,'Datos Iniciales'!$F38,0)</f>
        <v>0</v>
      </c>
      <c r="AL90" s="2">
        <f>+IF(AL35=1,'Datos Iniciales'!$F38,0)</f>
        <v>0</v>
      </c>
      <c r="AM90" s="2">
        <f>+IF(AM35=1,'Datos Iniciales'!$F38,0)</f>
        <v>0</v>
      </c>
      <c r="AN90" s="2">
        <f>+IF(AN35=1,'Datos Iniciales'!$F38,0)</f>
        <v>0</v>
      </c>
      <c r="AO90" s="2">
        <f>+IF(AO35=1,'Datos Iniciales'!$F38,0)</f>
        <v>0</v>
      </c>
      <c r="AP90" s="2">
        <f>+IF(AP35=1,'Datos Iniciales'!$F38,0)</f>
        <v>0</v>
      </c>
      <c r="AQ90" s="2">
        <f>+IF(AQ35=1,'Datos Iniciales'!$F38,0)</f>
        <v>0</v>
      </c>
      <c r="AR90" s="2">
        <f>+IF(AR35=1,'Datos Iniciales'!$F38,0)</f>
        <v>0</v>
      </c>
      <c r="AS90" s="2">
        <f>+IF(AS35=1,'Datos Iniciales'!$F38,0)</f>
        <v>0</v>
      </c>
      <c r="AT90" s="2">
        <f>+IF(AT35=1,'Datos Iniciales'!$F38,0)</f>
        <v>0</v>
      </c>
      <c r="AU90" s="2">
        <f>+IF(AU35=1,'Datos Iniciales'!$F38,0)</f>
        <v>0</v>
      </c>
      <c r="AV90" s="2">
        <f>+IF(AV35=1,'Datos Iniciales'!$F38,0)</f>
        <v>0</v>
      </c>
      <c r="AW90" s="2">
        <f>+IF(AW35=1,'Datos Iniciales'!$F38,0)</f>
        <v>0</v>
      </c>
      <c r="AX90" s="2">
        <f>+IF(AX35=1,'Datos Iniciales'!$F38,0)</f>
        <v>0</v>
      </c>
      <c r="AY90" s="2">
        <f>+IF(AY35=1,'Datos Iniciales'!$F38,0)</f>
        <v>0</v>
      </c>
      <c r="AZ90" s="2">
        <f>+IF(AZ35=1,'Datos Iniciales'!$F38,0)</f>
        <v>0</v>
      </c>
      <c r="BA90" s="2">
        <f>+IF(BA35=1,'Datos Iniciales'!$F38,0)</f>
        <v>0</v>
      </c>
      <c r="BB90" s="2">
        <f>+IF(BB35=1,'Datos Iniciales'!$F38,0)</f>
        <v>0</v>
      </c>
    </row>
    <row r="91" spans="2:54" ht="14.25" x14ac:dyDescent="0.2">
      <c r="B91" s="29">
        <f t="shared" si="29"/>
        <v>33</v>
      </c>
      <c r="C91" s="2">
        <f>+IF(C36=1,'Datos Iniciales'!$F39,0)</f>
        <v>0</v>
      </c>
      <c r="D91" s="2">
        <f>+IF(D36=1,'Datos Iniciales'!$F39,0)</f>
        <v>0</v>
      </c>
      <c r="E91" s="2">
        <f>+IF(E36=1,'Datos Iniciales'!$F39,0)</f>
        <v>0</v>
      </c>
      <c r="F91" s="2">
        <f>+IF(F36=1,'Datos Iniciales'!$F39,0)</f>
        <v>0</v>
      </c>
      <c r="G91" s="2">
        <f>+IF(G36=1,'Datos Iniciales'!$F39,0)</f>
        <v>0</v>
      </c>
      <c r="H91" s="2">
        <f>+IF(H36=1,'Datos Iniciales'!$F39,0)</f>
        <v>0</v>
      </c>
      <c r="I91" s="2">
        <f>+IF(I36=1,'Datos Iniciales'!$F39,0)</f>
        <v>0</v>
      </c>
      <c r="J91" s="2">
        <f>+IF(J36=1,'Datos Iniciales'!$F39,0)</f>
        <v>0</v>
      </c>
      <c r="K91" s="2">
        <f>+IF(K36=1,'Datos Iniciales'!$F39,0)</f>
        <v>0</v>
      </c>
      <c r="L91" s="2">
        <f>+IF(L36=1,'Datos Iniciales'!$F39,0)</f>
        <v>0</v>
      </c>
      <c r="M91" s="2">
        <f>+IF(M36=1,'Datos Iniciales'!$F39,0)</f>
        <v>0</v>
      </c>
      <c r="N91" s="2">
        <f>+IF(N36=1,'Datos Iniciales'!$F39,0)</f>
        <v>0</v>
      </c>
      <c r="O91" s="2">
        <f>+IF(O36=1,'Datos Iniciales'!$F39,0)</f>
        <v>0</v>
      </c>
      <c r="P91" s="2">
        <f>+IF(P36=1,'Datos Iniciales'!$F39,0)</f>
        <v>0</v>
      </c>
      <c r="Q91" s="2">
        <f>+IF(Q36=1,'Datos Iniciales'!$F39,0)</f>
        <v>0</v>
      </c>
      <c r="R91" s="2">
        <f>+IF(R36=1,'Datos Iniciales'!$F39,0)</f>
        <v>0</v>
      </c>
      <c r="S91" s="2">
        <f>+IF(S36=1,'Datos Iniciales'!$F39,0)</f>
        <v>0</v>
      </c>
      <c r="T91" s="2">
        <f>+IF(T36=1,'Datos Iniciales'!$F39,0)</f>
        <v>0</v>
      </c>
      <c r="U91" s="2">
        <f>+IF(U36=1,'Datos Iniciales'!$F39,0)</f>
        <v>0</v>
      </c>
      <c r="V91" s="2">
        <f>+IF(V36=1,'Datos Iniciales'!$F39,0)</f>
        <v>0</v>
      </c>
      <c r="W91" s="2">
        <f>+IF(W36=1,'Datos Iniciales'!$F39,0)</f>
        <v>0</v>
      </c>
      <c r="X91" s="2">
        <f>+IF(X36=1,'Datos Iniciales'!$F39,0)</f>
        <v>0</v>
      </c>
      <c r="Y91" s="2">
        <f>+IF(Y36=1,'Datos Iniciales'!$F39,0)</f>
        <v>0</v>
      </c>
      <c r="Z91" s="2">
        <f>+IF(Z36=1,'Datos Iniciales'!$F39,0)</f>
        <v>0</v>
      </c>
      <c r="AA91" s="2">
        <f>+IF(AA36=1,'Datos Iniciales'!$F39,0)</f>
        <v>0</v>
      </c>
      <c r="AB91" s="2">
        <f>+IF(AB36=1,'Datos Iniciales'!$F39,0)</f>
        <v>0</v>
      </c>
      <c r="AC91" s="2">
        <f>+IF(AC36=1,'Datos Iniciales'!$F39,0)</f>
        <v>0</v>
      </c>
      <c r="AD91" s="2">
        <f>+IF(AD36=1,'Datos Iniciales'!$F39,0)</f>
        <v>0</v>
      </c>
      <c r="AE91" s="2">
        <f>+IF(AE36=1,'Datos Iniciales'!$F39,0)</f>
        <v>0</v>
      </c>
      <c r="AF91" s="2">
        <f>+IF(AF36=1,'Datos Iniciales'!$F39,0)</f>
        <v>0</v>
      </c>
      <c r="AG91" s="2">
        <f>+IF(AG36=1,'Datos Iniciales'!$F39,0)</f>
        <v>0</v>
      </c>
      <c r="AH91" s="2">
        <f>+IF(AH36=1,'Datos Iniciales'!$F39,0)</f>
        <v>0</v>
      </c>
      <c r="AI91" s="2">
        <f>+IF(AI36=1,'Datos Iniciales'!$F39,0)</f>
        <v>4.030400535896584E-3</v>
      </c>
      <c r="AJ91" s="2">
        <f>+IF(AJ36=1,'Datos Iniciales'!$F39,0)</f>
        <v>0</v>
      </c>
      <c r="AK91" s="2">
        <f>+IF(AK36=1,'Datos Iniciales'!$F39,0)</f>
        <v>0</v>
      </c>
      <c r="AL91" s="2">
        <f>+IF(AL36=1,'Datos Iniciales'!$F39,0)</f>
        <v>0</v>
      </c>
      <c r="AM91" s="2">
        <f>+IF(AM36=1,'Datos Iniciales'!$F39,0)</f>
        <v>0</v>
      </c>
      <c r="AN91" s="2">
        <f>+IF(AN36=1,'Datos Iniciales'!$F39,0)</f>
        <v>0</v>
      </c>
      <c r="AO91" s="2">
        <f>+IF(AO36=1,'Datos Iniciales'!$F39,0)</f>
        <v>0</v>
      </c>
      <c r="AP91" s="2">
        <f>+IF(AP36=1,'Datos Iniciales'!$F39,0)</f>
        <v>0</v>
      </c>
      <c r="AQ91" s="2">
        <f>+IF(AQ36=1,'Datos Iniciales'!$F39,0)</f>
        <v>0</v>
      </c>
      <c r="AR91" s="2">
        <f>+IF(AR36=1,'Datos Iniciales'!$F39,0)</f>
        <v>0</v>
      </c>
      <c r="AS91" s="2">
        <f>+IF(AS36=1,'Datos Iniciales'!$F39,0)</f>
        <v>0</v>
      </c>
      <c r="AT91" s="2">
        <f>+IF(AT36=1,'Datos Iniciales'!$F39,0)</f>
        <v>0</v>
      </c>
      <c r="AU91" s="2">
        <f>+IF(AU36=1,'Datos Iniciales'!$F39,0)</f>
        <v>0</v>
      </c>
      <c r="AV91" s="2">
        <f>+IF(AV36=1,'Datos Iniciales'!$F39,0)</f>
        <v>0</v>
      </c>
      <c r="AW91" s="2">
        <f>+IF(AW36=1,'Datos Iniciales'!$F39,0)</f>
        <v>0</v>
      </c>
      <c r="AX91" s="2">
        <f>+IF(AX36=1,'Datos Iniciales'!$F39,0)</f>
        <v>0</v>
      </c>
      <c r="AY91" s="2">
        <f>+IF(AY36=1,'Datos Iniciales'!$F39,0)</f>
        <v>0</v>
      </c>
      <c r="AZ91" s="2">
        <f>+IF(AZ36=1,'Datos Iniciales'!$F39,0)</f>
        <v>0</v>
      </c>
      <c r="BA91" s="2">
        <f>+IF(BA36=1,'Datos Iniciales'!$F39,0)</f>
        <v>0</v>
      </c>
      <c r="BB91" s="2">
        <f>+IF(BB36=1,'Datos Iniciales'!$F39,0)</f>
        <v>0</v>
      </c>
    </row>
    <row r="92" spans="2:54" ht="14.25" x14ac:dyDescent="0.2">
      <c r="B92" s="29">
        <f t="shared" si="29"/>
        <v>34</v>
      </c>
      <c r="C92" s="2">
        <f>+IF(C37=1,'Datos Iniciales'!$F40,0)</f>
        <v>0</v>
      </c>
      <c r="D92" s="2">
        <f>+IF(D37=1,'Datos Iniciales'!$F40,0)</f>
        <v>0</v>
      </c>
      <c r="E92" s="2">
        <f>+IF(E37=1,'Datos Iniciales'!$F40,0)</f>
        <v>0</v>
      </c>
      <c r="F92" s="2">
        <f>+IF(F37=1,'Datos Iniciales'!$F40,0)</f>
        <v>0</v>
      </c>
      <c r="G92" s="2">
        <f>+IF(G37=1,'Datos Iniciales'!$F40,0)</f>
        <v>0</v>
      </c>
      <c r="H92" s="2">
        <f>+IF(H37=1,'Datos Iniciales'!$F40,0)</f>
        <v>0</v>
      </c>
      <c r="I92" s="2">
        <f>+IF(I37=1,'Datos Iniciales'!$F40,0)</f>
        <v>0</v>
      </c>
      <c r="J92" s="2">
        <f>+IF(J37=1,'Datos Iniciales'!$F40,0)</f>
        <v>0</v>
      </c>
      <c r="K92" s="2">
        <f>+IF(K37=1,'Datos Iniciales'!$F40,0)</f>
        <v>0</v>
      </c>
      <c r="L92" s="2">
        <f>+IF(L37=1,'Datos Iniciales'!$F40,0)</f>
        <v>0</v>
      </c>
      <c r="M92" s="2">
        <f>+IF(M37=1,'Datos Iniciales'!$F40,0)</f>
        <v>0</v>
      </c>
      <c r="N92" s="2">
        <f>+IF(N37=1,'Datos Iniciales'!$F40,0)</f>
        <v>0</v>
      </c>
      <c r="O92" s="2">
        <f>+IF(O37=1,'Datos Iniciales'!$F40,0)</f>
        <v>0</v>
      </c>
      <c r="P92" s="2">
        <f>+IF(P37=1,'Datos Iniciales'!$F40,0)</f>
        <v>0</v>
      </c>
      <c r="Q92" s="2">
        <f>+IF(Q37=1,'Datos Iniciales'!$F40,0)</f>
        <v>0</v>
      </c>
      <c r="R92" s="2">
        <f>+IF(R37=1,'Datos Iniciales'!$F40,0)</f>
        <v>0</v>
      </c>
      <c r="S92" s="2">
        <f>+IF(S37=1,'Datos Iniciales'!$F40,0)</f>
        <v>0</v>
      </c>
      <c r="T92" s="2">
        <f>+IF(T37=1,'Datos Iniciales'!$F40,0)</f>
        <v>0</v>
      </c>
      <c r="U92" s="2">
        <f>+IF(U37=1,'Datos Iniciales'!$F40,0)</f>
        <v>0</v>
      </c>
      <c r="V92" s="2">
        <f>+IF(V37=1,'Datos Iniciales'!$F40,0)</f>
        <v>0</v>
      </c>
      <c r="W92" s="2">
        <f>+IF(W37=1,'Datos Iniciales'!$F40,0)</f>
        <v>0</v>
      </c>
      <c r="X92" s="2">
        <f>+IF(X37=1,'Datos Iniciales'!$F40,0)</f>
        <v>0</v>
      </c>
      <c r="Y92" s="2">
        <f>+IF(Y37=1,'Datos Iniciales'!$F40,0)</f>
        <v>0</v>
      </c>
      <c r="Z92" s="2">
        <f>+IF(Z37=1,'Datos Iniciales'!$F40,0)</f>
        <v>0</v>
      </c>
      <c r="AA92" s="2">
        <f>+IF(AA37=1,'Datos Iniciales'!$F40,0)</f>
        <v>0</v>
      </c>
      <c r="AB92" s="2">
        <f>+IF(AB37=1,'Datos Iniciales'!$F40,0)</f>
        <v>0</v>
      </c>
      <c r="AC92" s="2">
        <f>+IF(AC37=1,'Datos Iniciales'!$F40,0)</f>
        <v>0</v>
      </c>
      <c r="AD92" s="2">
        <f>+IF(AD37=1,'Datos Iniciales'!$F40,0)</f>
        <v>0</v>
      </c>
      <c r="AE92" s="2">
        <f>+IF(AE37=1,'Datos Iniciales'!$F40,0)</f>
        <v>0</v>
      </c>
      <c r="AF92" s="2">
        <f>+IF(AF37=1,'Datos Iniciales'!$F40,0)</f>
        <v>0</v>
      </c>
      <c r="AG92" s="2">
        <f>+IF(AG37=1,'Datos Iniciales'!$F40,0)</f>
        <v>0</v>
      </c>
      <c r="AH92" s="2">
        <f>+IF(AH37=1,'Datos Iniciales'!$F40,0)</f>
        <v>0</v>
      </c>
      <c r="AI92" s="2">
        <f>+IF(AI37=1,'Datos Iniciales'!$F40,0)</f>
        <v>0</v>
      </c>
      <c r="AJ92" s="2">
        <f>+IF(AJ37=1,'Datos Iniciales'!$F40,0)</f>
        <v>0.16008443584346257</v>
      </c>
      <c r="AK92" s="2">
        <f>+IF(AK37=1,'Datos Iniciales'!$F40,0)</f>
        <v>0</v>
      </c>
      <c r="AL92" s="2">
        <f>+IF(AL37=1,'Datos Iniciales'!$F40,0)</f>
        <v>0</v>
      </c>
      <c r="AM92" s="2">
        <f>+IF(AM37=1,'Datos Iniciales'!$F40,0)</f>
        <v>0</v>
      </c>
      <c r="AN92" s="2">
        <f>+IF(AN37=1,'Datos Iniciales'!$F40,0)</f>
        <v>0</v>
      </c>
      <c r="AO92" s="2">
        <f>+IF(AO37=1,'Datos Iniciales'!$F40,0)</f>
        <v>0</v>
      </c>
      <c r="AP92" s="2">
        <f>+IF(AP37=1,'Datos Iniciales'!$F40,0)</f>
        <v>0</v>
      </c>
      <c r="AQ92" s="2">
        <f>+IF(AQ37=1,'Datos Iniciales'!$F40,0)</f>
        <v>0</v>
      </c>
      <c r="AR92" s="2">
        <f>+IF(AR37=1,'Datos Iniciales'!$F40,0)</f>
        <v>0</v>
      </c>
      <c r="AS92" s="2">
        <f>+IF(AS37=1,'Datos Iniciales'!$F40,0)</f>
        <v>0</v>
      </c>
      <c r="AT92" s="2">
        <f>+IF(AT37=1,'Datos Iniciales'!$F40,0)</f>
        <v>0</v>
      </c>
      <c r="AU92" s="2">
        <f>+IF(AU37=1,'Datos Iniciales'!$F40,0)</f>
        <v>0</v>
      </c>
      <c r="AV92" s="2">
        <f>+IF(AV37=1,'Datos Iniciales'!$F40,0)</f>
        <v>0</v>
      </c>
      <c r="AW92" s="2">
        <f>+IF(AW37=1,'Datos Iniciales'!$F40,0)</f>
        <v>0</v>
      </c>
      <c r="AX92" s="2">
        <f>+IF(AX37=1,'Datos Iniciales'!$F40,0)</f>
        <v>0</v>
      </c>
      <c r="AY92" s="2">
        <f>+IF(AY37=1,'Datos Iniciales'!$F40,0)</f>
        <v>0</v>
      </c>
      <c r="AZ92" s="2">
        <f>+IF(AZ37=1,'Datos Iniciales'!$F40,0)</f>
        <v>0</v>
      </c>
      <c r="BA92" s="2">
        <f>+IF(BA37=1,'Datos Iniciales'!$F40,0)</f>
        <v>0</v>
      </c>
      <c r="BB92" s="2">
        <f>+IF(BB37=1,'Datos Iniciales'!$F40,0)</f>
        <v>0</v>
      </c>
    </row>
    <row r="93" spans="2:54" ht="14.25" x14ac:dyDescent="0.2">
      <c r="B93" s="29">
        <f t="shared" si="29"/>
        <v>35</v>
      </c>
      <c r="C93" s="2">
        <f>+IF(C38=1,'Datos Iniciales'!$F41,0)</f>
        <v>0</v>
      </c>
      <c r="D93" s="2">
        <f>+IF(D38=1,'Datos Iniciales'!$F41,0)</f>
        <v>0</v>
      </c>
      <c r="E93" s="2">
        <f>+IF(E38=1,'Datos Iniciales'!$F41,0)</f>
        <v>0</v>
      </c>
      <c r="F93" s="2">
        <f>+IF(F38=1,'Datos Iniciales'!$F41,0)</f>
        <v>0</v>
      </c>
      <c r="G93" s="2">
        <f>+IF(G38=1,'Datos Iniciales'!$F41,0)</f>
        <v>0</v>
      </c>
      <c r="H93" s="2">
        <f>+IF(H38=1,'Datos Iniciales'!$F41,0)</f>
        <v>0</v>
      </c>
      <c r="I93" s="2">
        <f>+IF(I38=1,'Datos Iniciales'!$F41,0)</f>
        <v>0</v>
      </c>
      <c r="J93" s="2">
        <f>+IF(J38=1,'Datos Iniciales'!$F41,0)</f>
        <v>0</v>
      </c>
      <c r="K93" s="2">
        <f>+IF(K38=1,'Datos Iniciales'!$F41,0)</f>
        <v>0</v>
      </c>
      <c r="L93" s="2">
        <f>+IF(L38=1,'Datos Iniciales'!$F41,0)</f>
        <v>0</v>
      </c>
      <c r="M93" s="2">
        <f>+IF(M38=1,'Datos Iniciales'!$F41,0)</f>
        <v>0</v>
      </c>
      <c r="N93" s="2">
        <f>+IF(N38=1,'Datos Iniciales'!$F41,0)</f>
        <v>0</v>
      </c>
      <c r="O93" s="2">
        <f>+IF(O38=1,'Datos Iniciales'!$F41,0)</f>
        <v>0</v>
      </c>
      <c r="P93" s="2">
        <f>+IF(P38=1,'Datos Iniciales'!$F41,0)</f>
        <v>0</v>
      </c>
      <c r="Q93" s="2">
        <f>+IF(Q38=1,'Datos Iniciales'!$F41,0)</f>
        <v>0</v>
      </c>
      <c r="R93" s="2">
        <f>+IF(R38=1,'Datos Iniciales'!$F41,0)</f>
        <v>0</v>
      </c>
      <c r="S93" s="2">
        <f>+IF(S38=1,'Datos Iniciales'!$F41,0)</f>
        <v>0</v>
      </c>
      <c r="T93" s="2">
        <f>+IF(T38=1,'Datos Iniciales'!$F41,0)</f>
        <v>0</v>
      </c>
      <c r="U93" s="2">
        <f>+IF(U38=1,'Datos Iniciales'!$F41,0)</f>
        <v>0</v>
      </c>
      <c r="V93" s="2">
        <f>+IF(V38=1,'Datos Iniciales'!$F41,0)</f>
        <v>0</v>
      </c>
      <c r="W93" s="2">
        <f>+IF(W38=1,'Datos Iniciales'!$F41,0)</f>
        <v>0</v>
      </c>
      <c r="X93" s="2">
        <f>+IF(X38=1,'Datos Iniciales'!$F41,0)</f>
        <v>0</v>
      </c>
      <c r="Y93" s="2">
        <f>+IF(Y38=1,'Datos Iniciales'!$F41,0)</f>
        <v>0</v>
      </c>
      <c r="Z93" s="2">
        <f>+IF(Z38=1,'Datos Iniciales'!$F41,0)</f>
        <v>0</v>
      </c>
      <c r="AA93" s="2">
        <f>+IF(AA38=1,'Datos Iniciales'!$F41,0)</f>
        <v>0</v>
      </c>
      <c r="AB93" s="2">
        <f>+IF(AB38=1,'Datos Iniciales'!$F41,0)</f>
        <v>0</v>
      </c>
      <c r="AC93" s="2">
        <f>+IF(AC38=1,'Datos Iniciales'!$F41,0)</f>
        <v>0</v>
      </c>
      <c r="AD93" s="2">
        <f>+IF(AD38=1,'Datos Iniciales'!$F41,0)</f>
        <v>0</v>
      </c>
      <c r="AE93" s="2">
        <f>+IF(AE38=1,'Datos Iniciales'!$F41,0)</f>
        <v>0</v>
      </c>
      <c r="AF93" s="2">
        <f>+IF(AF38=1,'Datos Iniciales'!$F41,0)</f>
        <v>0</v>
      </c>
      <c r="AG93" s="2">
        <f>+IF(AG38=1,'Datos Iniciales'!$F41,0)</f>
        <v>0</v>
      </c>
      <c r="AH93" s="2">
        <f>+IF(AH38=1,'Datos Iniciales'!$F41,0)</f>
        <v>0</v>
      </c>
      <c r="AI93" s="2">
        <f>+IF(AI38=1,'Datos Iniciales'!$F41,0)</f>
        <v>0</v>
      </c>
      <c r="AJ93" s="2">
        <f>+IF(AJ38=1,'Datos Iniciales'!$F41,0)</f>
        <v>0</v>
      </c>
      <c r="AK93" s="2">
        <f>+IF(AK38=1,'Datos Iniciales'!$F41,0)</f>
        <v>1.0128389561611866E-2</v>
      </c>
      <c r="AL93" s="2">
        <f>+IF(AL38=1,'Datos Iniciales'!$F41,0)</f>
        <v>0</v>
      </c>
      <c r="AM93" s="2">
        <f>+IF(AM38=1,'Datos Iniciales'!$F41,0)</f>
        <v>0</v>
      </c>
      <c r="AN93" s="2">
        <f>+IF(AN38=1,'Datos Iniciales'!$F41,0)</f>
        <v>0</v>
      </c>
      <c r="AO93" s="2">
        <f>+IF(AO38=1,'Datos Iniciales'!$F41,0)</f>
        <v>0</v>
      </c>
      <c r="AP93" s="2">
        <f>+IF(AP38=1,'Datos Iniciales'!$F41,0)</f>
        <v>0</v>
      </c>
      <c r="AQ93" s="2">
        <f>+IF(AQ38=1,'Datos Iniciales'!$F41,0)</f>
        <v>0</v>
      </c>
      <c r="AR93" s="2">
        <f>+IF(AR38=1,'Datos Iniciales'!$F41,0)</f>
        <v>0</v>
      </c>
      <c r="AS93" s="2">
        <f>+IF(AS38=1,'Datos Iniciales'!$F41,0)</f>
        <v>0</v>
      </c>
      <c r="AT93" s="2">
        <f>+IF(AT38=1,'Datos Iniciales'!$F41,0)</f>
        <v>0</v>
      </c>
      <c r="AU93" s="2">
        <f>+IF(AU38=1,'Datos Iniciales'!$F41,0)</f>
        <v>0</v>
      </c>
      <c r="AV93" s="2">
        <f>+IF(AV38=1,'Datos Iniciales'!$F41,0)</f>
        <v>0</v>
      </c>
      <c r="AW93" s="2">
        <f>+IF(AW38=1,'Datos Iniciales'!$F41,0)</f>
        <v>0</v>
      </c>
      <c r="AX93" s="2">
        <f>+IF(AX38=1,'Datos Iniciales'!$F41,0)</f>
        <v>0</v>
      </c>
      <c r="AY93" s="2">
        <f>+IF(AY38=1,'Datos Iniciales'!$F41,0)</f>
        <v>0</v>
      </c>
      <c r="AZ93" s="2">
        <f>+IF(AZ38=1,'Datos Iniciales'!$F41,0)</f>
        <v>0</v>
      </c>
      <c r="BA93" s="2">
        <f>+IF(BA38=1,'Datos Iniciales'!$F41,0)</f>
        <v>0</v>
      </c>
      <c r="BB93" s="2">
        <f>+IF(BB38=1,'Datos Iniciales'!$F41,0)</f>
        <v>0</v>
      </c>
    </row>
    <row r="94" spans="2:54" ht="14.25" x14ac:dyDescent="0.2">
      <c r="B94" s="29">
        <f t="shared" si="29"/>
        <v>36</v>
      </c>
      <c r="C94" s="2">
        <f>+IF(C39=1,'Datos Iniciales'!$F42,0)</f>
        <v>0</v>
      </c>
      <c r="D94" s="2">
        <f>+IF(D39=1,'Datos Iniciales'!$F42,0)</f>
        <v>0</v>
      </c>
      <c r="E94" s="2">
        <f>+IF(E39=1,'Datos Iniciales'!$F42,0)</f>
        <v>0</v>
      </c>
      <c r="F94" s="2">
        <f>+IF(F39=1,'Datos Iniciales'!$F42,0)</f>
        <v>0</v>
      </c>
      <c r="G94" s="2">
        <f>+IF(G39=1,'Datos Iniciales'!$F42,0)</f>
        <v>0</v>
      </c>
      <c r="H94" s="2">
        <f>+IF(H39=1,'Datos Iniciales'!$F42,0)</f>
        <v>0</v>
      </c>
      <c r="I94" s="2">
        <f>+IF(I39=1,'Datos Iniciales'!$F42,0)</f>
        <v>0</v>
      </c>
      <c r="J94" s="2">
        <f>+IF(J39=1,'Datos Iniciales'!$F42,0)</f>
        <v>0</v>
      </c>
      <c r="K94" s="2">
        <f>+IF(K39=1,'Datos Iniciales'!$F42,0)</f>
        <v>0</v>
      </c>
      <c r="L94" s="2">
        <f>+IF(L39=1,'Datos Iniciales'!$F42,0)</f>
        <v>0</v>
      </c>
      <c r="M94" s="2">
        <f>+IF(M39=1,'Datos Iniciales'!$F42,0)</f>
        <v>0</v>
      </c>
      <c r="N94" s="2">
        <f>+IF(N39=1,'Datos Iniciales'!$F42,0)</f>
        <v>0</v>
      </c>
      <c r="O94" s="2">
        <f>+IF(O39=1,'Datos Iniciales'!$F42,0)</f>
        <v>0</v>
      </c>
      <c r="P94" s="2">
        <f>+IF(P39=1,'Datos Iniciales'!$F42,0)</f>
        <v>0</v>
      </c>
      <c r="Q94" s="2">
        <f>+IF(Q39=1,'Datos Iniciales'!$F42,0)</f>
        <v>0</v>
      </c>
      <c r="R94" s="2">
        <f>+IF(R39=1,'Datos Iniciales'!$F42,0)</f>
        <v>0</v>
      </c>
      <c r="S94" s="2">
        <f>+IF(S39=1,'Datos Iniciales'!$F42,0)</f>
        <v>0</v>
      </c>
      <c r="T94" s="2">
        <f>+IF(T39=1,'Datos Iniciales'!$F42,0)</f>
        <v>0</v>
      </c>
      <c r="U94" s="2">
        <f>+IF(U39=1,'Datos Iniciales'!$F42,0)</f>
        <v>0</v>
      </c>
      <c r="V94" s="2">
        <f>+IF(V39=1,'Datos Iniciales'!$F42,0)</f>
        <v>0</v>
      </c>
      <c r="W94" s="2">
        <f>+IF(W39=1,'Datos Iniciales'!$F42,0)</f>
        <v>0</v>
      </c>
      <c r="X94" s="2">
        <f>+IF(X39=1,'Datos Iniciales'!$F42,0)</f>
        <v>0</v>
      </c>
      <c r="Y94" s="2">
        <f>+IF(Y39=1,'Datos Iniciales'!$F42,0)</f>
        <v>0</v>
      </c>
      <c r="Z94" s="2">
        <f>+IF(Z39=1,'Datos Iniciales'!$F42,0)</f>
        <v>0</v>
      </c>
      <c r="AA94" s="2">
        <f>+IF(AA39=1,'Datos Iniciales'!$F42,0)</f>
        <v>0</v>
      </c>
      <c r="AB94" s="2">
        <f>+IF(AB39=1,'Datos Iniciales'!$F42,0)</f>
        <v>0</v>
      </c>
      <c r="AC94" s="2">
        <f>+IF(AC39=1,'Datos Iniciales'!$F42,0)</f>
        <v>0</v>
      </c>
      <c r="AD94" s="2">
        <f>+IF(AD39=1,'Datos Iniciales'!$F42,0)</f>
        <v>0</v>
      </c>
      <c r="AE94" s="2">
        <f>+IF(AE39=1,'Datos Iniciales'!$F42,0)</f>
        <v>0</v>
      </c>
      <c r="AF94" s="2">
        <f>+IF(AF39=1,'Datos Iniciales'!$F42,0)</f>
        <v>0</v>
      </c>
      <c r="AG94" s="2">
        <f>+IF(AG39=1,'Datos Iniciales'!$F42,0)</f>
        <v>0</v>
      </c>
      <c r="AH94" s="2">
        <f>+IF(AH39=1,'Datos Iniciales'!$F42,0)</f>
        <v>0</v>
      </c>
      <c r="AI94" s="2">
        <f>+IF(AI39=1,'Datos Iniciales'!$F42,0)</f>
        <v>0</v>
      </c>
      <c r="AJ94" s="2">
        <f>+IF(AJ39=1,'Datos Iniciales'!$F42,0)</f>
        <v>0</v>
      </c>
      <c r="AK94" s="2">
        <f>+IF(AK39=1,'Datos Iniciales'!$F42,0)</f>
        <v>0</v>
      </c>
      <c r="AL94" s="2">
        <f>+IF(AL39=1,'Datos Iniciales'!$F42,0)</f>
        <v>6.4297810975611873E-3</v>
      </c>
      <c r="AM94" s="2">
        <f>+IF(AM39=1,'Datos Iniciales'!$F42,0)</f>
        <v>0</v>
      </c>
      <c r="AN94" s="2">
        <f>+IF(AN39=1,'Datos Iniciales'!$F42,0)</f>
        <v>0</v>
      </c>
      <c r="AO94" s="2">
        <f>+IF(AO39=1,'Datos Iniciales'!$F42,0)</f>
        <v>0</v>
      </c>
      <c r="AP94" s="2">
        <f>+IF(AP39=1,'Datos Iniciales'!$F42,0)</f>
        <v>0</v>
      </c>
      <c r="AQ94" s="2">
        <f>+IF(AQ39=1,'Datos Iniciales'!$F42,0)</f>
        <v>0</v>
      </c>
      <c r="AR94" s="2">
        <f>+IF(AR39=1,'Datos Iniciales'!$F42,0)</f>
        <v>0</v>
      </c>
      <c r="AS94" s="2">
        <f>+IF(AS39=1,'Datos Iniciales'!$F42,0)</f>
        <v>0</v>
      </c>
      <c r="AT94" s="2">
        <f>+IF(AT39=1,'Datos Iniciales'!$F42,0)</f>
        <v>0</v>
      </c>
      <c r="AU94" s="2">
        <f>+IF(AU39=1,'Datos Iniciales'!$F42,0)</f>
        <v>0</v>
      </c>
      <c r="AV94" s="2">
        <f>+IF(AV39=1,'Datos Iniciales'!$F42,0)</f>
        <v>0</v>
      </c>
      <c r="AW94" s="2">
        <f>+IF(AW39=1,'Datos Iniciales'!$F42,0)</f>
        <v>0</v>
      </c>
      <c r="AX94" s="2">
        <f>+IF(AX39=1,'Datos Iniciales'!$F42,0)</f>
        <v>0</v>
      </c>
      <c r="AY94" s="2">
        <f>+IF(AY39=1,'Datos Iniciales'!$F42,0)</f>
        <v>0</v>
      </c>
      <c r="AZ94" s="2">
        <f>+IF(AZ39=1,'Datos Iniciales'!$F42,0)</f>
        <v>0</v>
      </c>
      <c r="BA94" s="2">
        <f>+IF(BA39=1,'Datos Iniciales'!$F42,0)</f>
        <v>0</v>
      </c>
      <c r="BB94" s="2">
        <f>+IF(BB39=1,'Datos Iniciales'!$F42,0)</f>
        <v>0</v>
      </c>
    </row>
    <row r="95" spans="2:54" ht="14.25" x14ac:dyDescent="0.2">
      <c r="B95" s="29">
        <f t="shared" si="29"/>
        <v>37</v>
      </c>
      <c r="C95" s="2">
        <f>+IF(C40=1,'Datos Iniciales'!$F43,0)</f>
        <v>0</v>
      </c>
      <c r="D95" s="2">
        <f>+IF(D40=1,'Datos Iniciales'!$F43,0)</f>
        <v>0</v>
      </c>
      <c r="E95" s="2">
        <f>+IF(E40=1,'Datos Iniciales'!$F43,0)</f>
        <v>0</v>
      </c>
      <c r="F95" s="2">
        <f>+IF(F40=1,'Datos Iniciales'!$F43,0)</f>
        <v>0</v>
      </c>
      <c r="G95" s="2">
        <f>+IF(G40=1,'Datos Iniciales'!$F43,0)</f>
        <v>0</v>
      </c>
      <c r="H95" s="2">
        <f>+IF(H40=1,'Datos Iniciales'!$F43,0)</f>
        <v>0</v>
      </c>
      <c r="I95" s="2">
        <f>+IF(I40=1,'Datos Iniciales'!$F43,0)</f>
        <v>0</v>
      </c>
      <c r="J95" s="2">
        <f>+IF(J40=1,'Datos Iniciales'!$F43,0)</f>
        <v>0</v>
      </c>
      <c r="K95" s="2">
        <f>+IF(K40=1,'Datos Iniciales'!$F43,0)</f>
        <v>0</v>
      </c>
      <c r="L95" s="2">
        <f>+IF(L40=1,'Datos Iniciales'!$F43,0)</f>
        <v>0</v>
      </c>
      <c r="M95" s="2">
        <f>+IF(M40=1,'Datos Iniciales'!$F43,0)</f>
        <v>0</v>
      </c>
      <c r="N95" s="2">
        <f>+IF(N40=1,'Datos Iniciales'!$F43,0)</f>
        <v>0</v>
      </c>
      <c r="O95" s="2">
        <f>+IF(O40=1,'Datos Iniciales'!$F43,0)</f>
        <v>0</v>
      </c>
      <c r="P95" s="2">
        <f>+IF(P40=1,'Datos Iniciales'!$F43,0)</f>
        <v>0</v>
      </c>
      <c r="Q95" s="2">
        <f>+IF(Q40=1,'Datos Iniciales'!$F43,0)</f>
        <v>0</v>
      </c>
      <c r="R95" s="2">
        <f>+IF(R40=1,'Datos Iniciales'!$F43,0)</f>
        <v>0</v>
      </c>
      <c r="S95" s="2">
        <f>+IF(S40=1,'Datos Iniciales'!$F43,0)</f>
        <v>0</v>
      </c>
      <c r="T95" s="2">
        <f>+IF(T40=1,'Datos Iniciales'!$F43,0)</f>
        <v>0</v>
      </c>
      <c r="U95" s="2">
        <f>+IF(U40=1,'Datos Iniciales'!$F43,0)</f>
        <v>0</v>
      </c>
      <c r="V95" s="2">
        <f>+IF(V40=1,'Datos Iniciales'!$F43,0)</f>
        <v>0</v>
      </c>
      <c r="W95" s="2">
        <f>+IF(W40=1,'Datos Iniciales'!$F43,0)</f>
        <v>0</v>
      </c>
      <c r="X95" s="2">
        <f>+IF(X40=1,'Datos Iniciales'!$F43,0)</f>
        <v>0</v>
      </c>
      <c r="Y95" s="2">
        <f>+IF(Y40=1,'Datos Iniciales'!$F43,0)</f>
        <v>0</v>
      </c>
      <c r="Z95" s="2">
        <f>+IF(Z40=1,'Datos Iniciales'!$F43,0)</f>
        <v>0</v>
      </c>
      <c r="AA95" s="2">
        <f>+IF(AA40=1,'Datos Iniciales'!$F43,0)</f>
        <v>0</v>
      </c>
      <c r="AB95" s="2">
        <f>+IF(AB40=1,'Datos Iniciales'!$F43,0)</f>
        <v>0</v>
      </c>
      <c r="AC95" s="2">
        <f>+IF(AC40=1,'Datos Iniciales'!$F43,0)</f>
        <v>0</v>
      </c>
      <c r="AD95" s="2">
        <f>+IF(AD40=1,'Datos Iniciales'!$F43,0)</f>
        <v>0</v>
      </c>
      <c r="AE95" s="2">
        <f>+IF(AE40=1,'Datos Iniciales'!$F43,0)</f>
        <v>0</v>
      </c>
      <c r="AF95" s="2">
        <f>+IF(AF40=1,'Datos Iniciales'!$F43,0)</f>
        <v>0</v>
      </c>
      <c r="AG95" s="2">
        <f>+IF(AG40=1,'Datos Iniciales'!$F43,0)</f>
        <v>0</v>
      </c>
      <c r="AH95" s="2">
        <f>+IF(AH40=1,'Datos Iniciales'!$F43,0)</f>
        <v>0</v>
      </c>
      <c r="AI95" s="2">
        <f>+IF(AI40=1,'Datos Iniciales'!$F43,0)</f>
        <v>0</v>
      </c>
      <c r="AJ95" s="2">
        <f>+IF(AJ40=1,'Datos Iniciales'!$F43,0)</f>
        <v>0</v>
      </c>
      <c r="AK95" s="2">
        <f>+IF(AK40=1,'Datos Iniciales'!$F43,0)</f>
        <v>0</v>
      </c>
      <c r="AL95" s="2">
        <f>+IF(AL40=1,'Datos Iniciales'!$F43,0)</f>
        <v>0</v>
      </c>
      <c r="AM95" s="2">
        <f>+IF(AM40=1,'Datos Iniciales'!$F43,0)</f>
        <v>0.36250554005446278</v>
      </c>
      <c r="AN95" s="2">
        <f>+IF(AN40=1,'Datos Iniciales'!$F43,0)</f>
        <v>0</v>
      </c>
      <c r="AO95" s="2">
        <f>+IF(AO40=1,'Datos Iniciales'!$F43,0)</f>
        <v>0</v>
      </c>
      <c r="AP95" s="2">
        <f>+IF(AP40=1,'Datos Iniciales'!$F43,0)</f>
        <v>0</v>
      </c>
      <c r="AQ95" s="2">
        <f>+IF(AQ40=1,'Datos Iniciales'!$F43,0)</f>
        <v>0</v>
      </c>
      <c r="AR95" s="2">
        <f>+IF(AR40=1,'Datos Iniciales'!$F43,0)</f>
        <v>0</v>
      </c>
      <c r="AS95" s="2">
        <f>+IF(AS40=1,'Datos Iniciales'!$F43,0)</f>
        <v>0</v>
      </c>
      <c r="AT95" s="2">
        <f>+IF(AT40=1,'Datos Iniciales'!$F43,0)</f>
        <v>0</v>
      </c>
      <c r="AU95" s="2">
        <f>+IF(AU40=1,'Datos Iniciales'!$F43,0)</f>
        <v>0</v>
      </c>
      <c r="AV95" s="2">
        <f>+IF(AV40=1,'Datos Iniciales'!$F43,0)</f>
        <v>0</v>
      </c>
      <c r="AW95" s="2">
        <f>+IF(AW40=1,'Datos Iniciales'!$F43,0)</f>
        <v>0</v>
      </c>
      <c r="AX95" s="2">
        <f>+IF(AX40=1,'Datos Iniciales'!$F43,0)</f>
        <v>0</v>
      </c>
      <c r="AY95" s="2">
        <f>+IF(AY40=1,'Datos Iniciales'!$F43,0)</f>
        <v>0</v>
      </c>
      <c r="AZ95" s="2">
        <f>+IF(AZ40=1,'Datos Iniciales'!$F43,0)</f>
        <v>0</v>
      </c>
      <c r="BA95" s="2">
        <f>+IF(BA40=1,'Datos Iniciales'!$F43,0)</f>
        <v>0</v>
      </c>
      <c r="BB95" s="2">
        <f>+IF(BB40=1,'Datos Iniciales'!$F43,0)</f>
        <v>0</v>
      </c>
    </row>
    <row r="96" spans="2:54" ht="14.25" x14ac:dyDescent="0.2">
      <c r="B96" s="29">
        <f t="shared" si="29"/>
        <v>38</v>
      </c>
      <c r="C96" s="2">
        <f>+IF(C41=1,'Datos Iniciales'!$F44,0)</f>
        <v>0</v>
      </c>
      <c r="D96" s="2">
        <f>+IF(D41=1,'Datos Iniciales'!$F44,0)</f>
        <v>0</v>
      </c>
      <c r="E96" s="2">
        <f>+IF(E41=1,'Datos Iniciales'!$F44,0)</f>
        <v>0</v>
      </c>
      <c r="F96" s="2">
        <f>+IF(F41=1,'Datos Iniciales'!$F44,0)</f>
        <v>0</v>
      </c>
      <c r="G96" s="2">
        <f>+IF(G41=1,'Datos Iniciales'!$F44,0)</f>
        <v>0</v>
      </c>
      <c r="H96" s="2">
        <f>+IF(H41=1,'Datos Iniciales'!$F44,0)</f>
        <v>0</v>
      </c>
      <c r="I96" s="2">
        <f>+IF(I41=1,'Datos Iniciales'!$F44,0)</f>
        <v>0</v>
      </c>
      <c r="J96" s="2">
        <f>+IF(J41=1,'Datos Iniciales'!$F44,0)</f>
        <v>0</v>
      </c>
      <c r="K96" s="2">
        <f>+IF(K41=1,'Datos Iniciales'!$F44,0)</f>
        <v>0</v>
      </c>
      <c r="L96" s="2">
        <f>+IF(L41=1,'Datos Iniciales'!$F44,0)</f>
        <v>0</v>
      </c>
      <c r="M96" s="2">
        <f>+IF(M41=1,'Datos Iniciales'!$F44,0)</f>
        <v>0</v>
      </c>
      <c r="N96" s="2">
        <f>+IF(N41=1,'Datos Iniciales'!$F44,0)</f>
        <v>0</v>
      </c>
      <c r="O96" s="2">
        <f>+IF(O41=1,'Datos Iniciales'!$F44,0)</f>
        <v>0</v>
      </c>
      <c r="P96" s="2">
        <f>+IF(P41=1,'Datos Iniciales'!$F44,0)</f>
        <v>0</v>
      </c>
      <c r="Q96" s="2">
        <f>+IF(Q41=1,'Datos Iniciales'!$F44,0)</f>
        <v>0</v>
      </c>
      <c r="R96" s="2">
        <f>+IF(R41=1,'Datos Iniciales'!$F44,0)</f>
        <v>0</v>
      </c>
      <c r="S96" s="2">
        <f>+IF(S41=1,'Datos Iniciales'!$F44,0)</f>
        <v>0</v>
      </c>
      <c r="T96" s="2">
        <f>+IF(T41=1,'Datos Iniciales'!$F44,0)</f>
        <v>0</v>
      </c>
      <c r="U96" s="2">
        <f>+IF(U41=1,'Datos Iniciales'!$F44,0)</f>
        <v>0</v>
      </c>
      <c r="V96" s="2">
        <f>+IF(V41=1,'Datos Iniciales'!$F44,0)</f>
        <v>0</v>
      </c>
      <c r="W96" s="2">
        <f>+IF(W41=1,'Datos Iniciales'!$F44,0)</f>
        <v>0</v>
      </c>
      <c r="X96" s="2">
        <f>+IF(X41=1,'Datos Iniciales'!$F44,0)</f>
        <v>0</v>
      </c>
      <c r="Y96" s="2">
        <f>+IF(Y41=1,'Datos Iniciales'!$F44,0)</f>
        <v>0</v>
      </c>
      <c r="Z96" s="2">
        <f>+IF(Z41=1,'Datos Iniciales'!$F44,0)</f>
        <v>0</v>
      </c>
      <c r="AA96" s="2">
        <f>+IF(AA41=1,'Datos Iniciales'!$F44,0)</f>
        <v>0</v>
      </c>
      <c r="AB96" s="2">
        <f>+IF(AB41=1,'Datos Iniciales'!$F44,0)</f>
        <v>0</v>
      </c>
      <c r="AC96" s="2">
        <f>+IF(AC41=1,'Datos Iniciales'!$F44,0)</f>
        <v>0</v>
      </c>
      <c r="AD96" s="2">
        <f>+IF(AD41=1,'Datos Iniciales'!$F44,0)</f>
        <v>0</v>
      </c>
      <c r="AE96" s="2">
        <f>+IF(AE41=1,'Datos Iniciales'!$F44,0)</f>
        <v>0</v>
      </c>
      <c r="AF96" s="2">
        <f>+IF(AF41=1,'Datos Iniciales'!$F44,0)</f>
        <v>0</v>
      </c>
      <c r="AG96" s="2">
        <f>+IF(AG41=1,'Datos Iniciales'!$F44,0)</f>
        <v>0</v>
      </c>
      <c r="AH96" s="2">
        <f>+IF(AH41=1,'Datos Iniciales'!$F44,0)</f>
        <v>0</v>
      </c>
      <c r="AI96" s="2">
        <f>+IF(AI41=1,'Datos Iniciales'!$F44,0)</f>
        <v>0</v>
      </c>
      <c r="AJ96" s="2">
        <f>+IF(AJ41=1,'Datos Iniciales'!$F44,0)</f>
        <v>0</v>
      </c>
      <c r="AK96" s="2">
        <f>+IF(AK41=1,'Datos Iniciales'!$F44,0)</f>
        <v>0</v>
      </c>
      <c r="AL96" s="2">
        <f>+IF(AL41=1,'Datos Iniciales'!$F44,0)</f>
        <v>0</v>
      </c>
      <c r="AM96" s="2">
        <f>+IF(AM41=1,'Datos Iniciales'!$F44,0)</f>
        <v>0</v>
      </c>
      <c r="AN96" s="2">
        <f>+IF(AN41=1,'Datos Iniciales'!$F44,0)</f>
        <v>0.74860673523935661</v>
      </c>
      <c r="AO96" s="2">
        <f>+IF(AO41=1,'Datos Iniciales'!$F44,0)</f>
        <v>0</v>
      </c>
      <c r="AP96" s="2">
        <f>+IF(AP41=1,'Datos Iniciales'!$F44,0)</f>
        <v>0</v>
      </c>
      <c r="AQ96" s="2">
        <f>+IF(AQ41=1,'Datos Iniciales'!$F44,0)</f>
        <v>0</v>
      </c>
      <c r="AR96" s="2">
        <f>+IF(AR41=1,'Datos Iniciales'!$F44,0)</f>
        <v>0</v>
      </c>
      <c r="AS96" s="2">
        <f>+IF(AS41=1,'Datos Iniciales'!$F44,0)</f>
        <v>0</v>
      </c>
      <c r="AT96" s="2">
        <f>+IF(AT41=1,'Datos Iniciales'!$F44,0)</f>
        <v>0</v>
      </c>
      <c r="AU96" s="2">
        <f>+IF(AU41=1,'Datos Iniciales'!$F44,0)</f>
        <v>0</v>
      </c>
      <c r="AV96" s="2">
        <f>+IF(AV41=1,'Datos Iniciales'!$F44,0)</f>
        <v>0</v>
      </c>
      <c r="AW96" s="2">
        <f>+IF(AW41=1,'Datos Iniciales'!$F44,0)</f>
        <v>0</v>
      </c>
      <c r="AX96" s="2">
        <f>+IF(AX41=1,'Datos Iniciales'!$F44,0)</f>
        <v>0</v>
      </c>
      <c r="AY96" s="2">
        <f>+IF(AY41=1,'Datos Iniciales'!$F44,0)</f>
        <v>0</v>
      </c>
      <c r="AZ96" s="2">
        <f>+IF(AZ41=1,'Datos Iniciales'!$F44,0)</f>
        <v>0</v>
      </c>
      <c r="BA96" s="2">
        <f>+IF(BA41=1,'Datos Iniciales'!$F44,0)</f>
        <v>0</v>
      </c>
      <c r="BB96" s="2">
        <f>+IF(BB41=1,'Datos Iniciales'!$F44,0)</f>
        <v>0</v>
      </c>
    </row>
    <row r="97" spans="2:54" ht="14.25" x14ac:dyDescent="0.2">
      <c r="B97" s="29">
        <f t="shared" si="29"/>
        <v>39</v>
      </c>
      <c r="C97" s="2">
        <f>+IF(C42=1,'Datos Iniciales'!$F45,0)</f>
        <v>0</v>
      </c>
      <c r="D97" s="2">
        <f>+IF(D42=1,'Datos Iniciales'!$F45,0)</f>
        <v>0</v>
      </c>
      <c r="E97" s="2">
        <f>+IF(E42=1,'Datos Iniciales'!$F45,0)</f>
        <v>0</v>
      </c>
      <c r="F97" s="2">
        <f>+IF(F42=1,'Datos Iniciales'!$F45,0)</f>
        <v>0</v>
      </c>
      <c r="G97" s="2">
        <f>+IF(G42=1,'Datos Iniciales'!$F45,0)</f>
        <v>0</v>
      </c>
      <c r="H97" s="2">
        <f>+IF(H42=1,'Datos Iniciales'!$F45,0)</f>
        <v>0</v>
      </c>
      <c r="I97" s="2">
        <f>+IF(I42=1,'Datos Iniciales'!$F45,0)</f>
        <v>0</v>
      </c>
      <c r="J97" s="2">
        <f>+IF(J42=1,'Datos Iniciales'!$F45,0)</f>
        <v>0</v>
      </c>
      <c r="K97" s="2">
        <f>+IF(K42=1,'Datos Iniciales'!$F45,0)</f>
        <v>0</v>
      </c>
      <c r="L97" s="2">
        <f>+IF(L42=1,'Datos Iniciales'!$F45,0)</f>
        <v>0</v>
      </c>
      <c r="M97" s="2">
        <f>+IF(M42=1,'Datos Iniciales'!$F45,0)</f>
        <v>0</v>
      </c>
      <c r="N97" s="2">
        <f>+IF(N42=1,'Datos Iniciales'!$F45,0)</f>
        <v>0</v>
      </c>
      <c r="O97" s="2">
        <f>+IF(O42=1,'Datos Iniciales'!$F45,0)</f>
        <v>0</v>
      </c>
      <c r="P97" s="2">
        <f>+IF(P42=1,'Datos Iniciales'!$F45,0)</f>
        <v>0</v>
      </c>
      <c r="Q97" s="2">
        <f>+IF(Q42=1,'Datos Iniciales'!$F45,0)</f>
        <v>0</v>
      </c>
      <c r="R97" s="2">
        <f>+IF(R42=1,'Datos Iniciales'!$F45,0)</f>
        <v>0</v>
      </c>
      <c r="S97" s="2">
        <f>+IF(S42=1,'Datos Iniciales'!$F45,0)</f>
        <v>0</v>
      </c>
      <c r="T97" s="2">
        <f>+IF(T42=1,'Datos Iniciales'!$F45,0)</f>
        <v>0</v>
      </c>
      <c r="U97" s="2">
        <f>+IF(U42=1,'Datos Iniciales'!$F45,0)</f>
        <v>0</v>
      </c>
      <c r="V97" s="2">
        <f>+IF(V42=1,'Datos Iniciales'!$F45,0)</f>
        <v>0</v>
      </c>
      <c r="W97" s="2">
        <f>+IF(W42=1,'Datos Iniciales'!$F45,0)</f>
        <v>0</v>
      </c>
      <c r="X97" s="2">
        <f>+IF(X42=1,'Datos Iniciales'!$F45,0)</f>
        <v>0</v>
      </c>
      <c r="Y97" s="2">
        <f>+IF(Y42=1,'Datos Iniciales'!$F45,0)</f>
        <v>0</v>
      </c>
      <c r="Z97" s="2">
        <f>+IF(Z42=1,'Datos Iniciales'!$F45,0)</f>
        <v>0</v>
      </c>
      <c r="AA97" s="2">
        <f>+IF(AA42=1,'Datos Iniciales'!$F45,0)</f>
        <v>0</v>
      </c>
      <c r="AB97" s="2">
        <f>+IF(AB42=1,'Datos Iniciales'!$F45,0)</f>
        <v>0</v>
      </c>
      <c r="AC97" s="2">
        <f>+IF(AC42=1,'Datos Iniciales'!$F45,0)</f>
        <v>0</v>
      </c>
      <c r="AD97" s="2">
        <f>+IF(AD42=1,'Datos Iniciales'!$F45,0)</f>
        <v>0</v>
      </c>
      <c r="AE97" s="2">
        <f>+IF(AE42=1,'Datos Iniciales'!$F45,0)</f>
        <v>0</v>
      </c>
      <c r="AF97" s="2">
        <f>+IF(AF42=1,'Datos Iniciales'!$F45,0)</f>
        <v>0</v>
      </c>
      <c r="AG97" s="2">
        <f>+IF(AG42=1,'Datos Iniciales'!$F45,0)</f>
        <v>0</v>
      </c>
      <c r="AH97" s="2">
        <f>+IF(AH42=1,'Datos Iniciales'!$F45,0)</f>
        <v>0</v>
      </c>
      <c r="AI97" s="2">
        <f>+IF(AI42=1,'Datos Iniciales'!$F45,0)</f>
        <v>0</v>
      </c>
      <c r="AJ97" s="2">
        <f>+IF(AJ42=1,'Datos Iniciales'!$F45,0)</f>
        <v>0</v>
      </c>
      <c r="AK97" s="2">
        <f>+IF(AK42=1,'Datos Iniciales'!$F45,0)</f>
        <v>0</v>
      </c>
      <c r="AL97" s="2">
        <f>+IF(AL42=1,'Datos Iniciales'!$F45,0)</f>
        <v>0</v>
      </c>
      <c r="AM97" s="2">
        <f>+IF(AM42=1,'Datos Iniciales'!$F45,0)</f>
        <v>0</v>
      </c>
      <c r="AN97" s="2">
        <f>+IF(AN42=1,'Datos Iniciales'!$F45,0)</f>
        <v>0</v>
      </c>
      <c r="AO97" s="2">
        <f>+IF(AO42=1,'Datos Iniciales'!$F45,0)</f>
        <v>0.22970139761298305</v>
      </c>
      <c r="AP97" s="2">
        <f>+IF(AP42=1,'Datos Iniciales'!$F45,0)</f>
        <v>0</v>
      </c>
      <c r="AQ97" s="2">
        <f>+IF(AQ42=1,'Datos Iniciales'!$F45,0)</f>
        <v>0</v>
      </c>
      <c r="AR97" s="2">
        <f>+IF(AR42=1,'Datos Iniciales'!$F45,0)</f>
        <v>0</v>
      </c>
      <c r="AS97" s="2">
        <f>+IF(AS42=1,'Datos Iniciales'!$F45,0)</f>
        <v>0</v>
      </c>
      <c r="AT97" s="2">
        <f>+IF(AT42=1,'Datos Iniciales'!$F45,0)</f>
        <v>0</v>
      </c>
      <c r="AU97" s="2">
        <f>+IF(AU42=1,'Datos Iniciales'!$F45,0)</f>
        <v>0</v>
      </c>
      <c r="AV97" s="2">
        <f>+IF(AV42=1,'Datos Iniciales'!$F45,0)</f>
        <v>0</v>
      </c>
      <c r="AW97" s="2">
        <f>+IF(AW42=1,'Datos Iniciales'!$F45,0)</f>
        <v>0</v>
      </c>
      <c r="AX97" s="2">
        <f>+IF(AX42=1,'Datos Iniciales'!$F45,0)</f>
        <v>0</v>
      </c>
      <c r="AY97" s="2">
        <f>+IF(AY42=1,'Datos Iniciales'!$F45,0)</f>
        <v>0</v>
      </c>
      <c r="AZ97" s="2">
        <f>+IF(AZ42=1,'Datos Iniciales'!$F45,0)</f>
        <v>0</v>
      </c>
      <c r="BA97" s="2">
        <f>+IF(BA42=1,'Datos Iniciales'!$F45,0)</f>
        <v>0</v>
      </c>
      <c r="BB97" s="2">
        <f>+IF(BB42=1,'Datos Iniciales'!$F45,0)</f>
        <v>0</v>
      </c>
    </row>
    <row r="98" spans="2:54" ht="14.25" x14ac:dyDescent="0.2">
      <c r="B98" s="29">
        <f t="shared" si="29"/>
        <v>40</v>
      </c>
      <c r="C98" s="2">
        <f>+IF(C43=1,'Datos Iniciales'!$F46,0)</f>
        <v>0</v>
      </c>
      <c r="D98" s="2">
        <f>+IF(D43=1,'Datos Iniciales'!$F46,0)</f>
        <v>0</v>
      </c>
      <c r="E98" s="2">
        <f>+IF(E43=1,'Datos Iniciales'!$F46,0)</f>
        <v>0</v>
      </c>
      <c r="F98" s="2">
        <f>+IF(F43=1,'Datos Iniciales'!$F46,0)</f>
        <v>0</v>
      </c>
      <c r="G98" s="2">
        <f>+IF(G43=1,'Datos Iniciales'!$F46,0)</f>
        <v>0</v>
      </c>
      <c r="H98" s="2">
        <f>+IF(H43=1,'Datos Iniciales'!$F46,0)</f>
        <v>0</v>
      </c>
      <c r="I98" s="2">
        <f>+IF(I43=1,'Datos Iniciales'!$F46,0)</f>
        <v>0</v>
      </c>
      <c r="J98" s="2">
        <f>+IF(J43=1,'Datos Iniciales'!$F46,0)</f>
        <v>0</v>
      </c>
      <c r="K98" s="2">
        <f>+IF(K43=1,'Datos Iniciales'!$F46,0)</f>
        <v>0</v>
      </c>
      <c r="L98" s="2">
        <f>+IF(L43=1,'Datos Iniciales'!$F46,0)</f>
        <v>0</v>
      </c>
      <c r="M98" s="2">
        <f>+IF(M43=1,'Datos Iniciales'!$F46,0)</f>
        <v>0</v>
      </c>
      <c r="N98" s="2">
        <f>+IF(N43=1,'Datos Iniciales'!$F46,0)</f>
        <v>0</v>
      </c>
      <c r="O98" s="2">
        <f>+IF(O43=1,'Datos Iniciales'!$F46,0)</f>
        <v>0</v>
      </c>
      <c r="P98" s="2">
        <f>+IF(P43=1,'Datos Iniciales'!$F46,0)</f>
        <v>0</v>
      </c>
      <c r="Q98" s="2">
        <f>+IF(Q43=1,'Datos Iniciales'!$F46,0)</f>
        <v>0</v>
      </c>
      <c r="R98" s="2">
        <f>+IF(R43=1,'Datos Iniciales'!$F46,0)</f>
        <v>0</v>
      </c>
      <c r="S98" s="2">
        <f>+IF(S43=1,'Datos Iniciales'!$F46,0)</f>
        <v>0</v>
      </c>
      <c r="T98" s="2">
        <f>+IF(T43=1,'Datos Iniciales'!$F46,0)</f>
        <v>0</v>
      </c>
      <c r="U98" s="2">
        <f>+IF(U43=1,'Datos Iniciales'!$F46,0)</f>
        <v>0</v>
      </c>
      <c r="V98" s="2">
        <f>+IF(V43=1,'Datos Iniciales'!$F46,0)</f>
        <v>0</v>
      </c>
      <c r="W98" s="2">
        <f>+IF(W43=1,'Datos Iniciales'!$F46,0)</f>
        <v>0</v>
      </c>
      <c r="X98" s="2">
        <f>+IF(X43=1,'Datos Iniciales'!$F46,0)</f>
        <v>0</v>
      </c>
      <c r="Y98" s="2">
        <f>+IF(Y43=1,'Datos Iniciales'!$F46,0)</f>
        <v>0</v>
      </c>
      <c r="Z98" s="2">
        <f>+IF(Z43=1,'Datos Iniciales'!$F46,0)</f>
        <v>0</v>
      </c>
      <c r="AA98" s="2">
        <f>+IF(AA43=1,'Datos Iniciales'!$F46,0)</f>
        <v>0</v>
      </c>
      <c r="AB98" s="2">
        <f>+IF(AB43=1,'Datos Iniciales'!$F46,0)</f>
        <v>0</v>
      </c>
      <c r="AC98" s="2">
        <f>+IF(AC43=1,'Datos Iniciales'!$F46,0)</f>
        <v>0</v>
      </c>
      <c r="AD98" s="2">
        <f>+IF(AD43=1,'Datos Iniciales'!$F46,0)</f>
        <v>0</v>
      </c>
      <c r="AE98" s="2">
        <f>+IF(AE43=1,'Datos Iniciales'!$F46,0)</f>
        <v>0</v>
      </c>
      <c r="AF98" s="2">
        <f>+IF(AF43=1,'Datos Iniciales'!$F46,0)</f>
        <v>0</v>
      </c>
      <c r="AG98" s="2">
        <f>+IF(AG43=1,'Datos Iniciales'!$F46,0)</f>
        <v>0</v>
      </c>
      <c r="AH98" s="2">
        <f>+IF(AH43=1,'Datos Iniciales'!$F46,0)</f>
        <v>0</v>
      </c>
      <c r="AI98" s="2">
        <f>+IF(AI43=1,'Datos Iniciales'!$F46,0)</f>
        <v>0</v>
      </c>
      <c r="AJ98" s="2">
        <f>+IF(AJ43=1,'Datos Iniciales'!$F46,0)</f>
        <v>0</v>
      </c>
      <c r="AK98" s="2">
        <f>+IF(AK43=1,'Datos Iniciales'!$F46,0)</f>
        <v>0</v>
      </c>
      <c r="AL98" s="2">
        <f>+IF(AL43=1,'Datos Iniciales'!$F46,0)</f>
        <v>0</v>
      </c>
      <c r="AM98" s="2">
        <f>+IF(AM43=1,'Datos Iniciales'!$F46,0)</f>
        <v>0</v>
      </c>
      <c r="AN98" s="2">
        <f>+IF(AN43=1,'Datos Iniciales'!$F46,0)</f>
        <v>0</v>
      </c>
      <c r="AO98" s="2">
        <f>+IF(AO43=1,'Datos Iniciales'!$F46,0)</f>
        <v>0</v>
      </c>
      <c r="AP98" s="2">
        <f>+IF(AP43=1,'Datos Iniciales'!$F46,0)</f>
        <v>5.6334801251310129E-3</v>
      </c>
      <c r="AQ98" s="2">
        <f>+IF(AQ43=1,'Datos Iniciales'!$F46,0)</f>
        <v>0</v>
      </c>
      <c r="AR98" s="2">
        <f>+IF(AR43=1,'Datos Iniciales'!$F46,0)</f>
        <v>0</v>
      </c>
      <c r="AS98" s="2">
        <f>+IF(AS43=1,'Datos Iniciales'!$F46,0)</f>
        <v>0</v>
      </c>
      <c r="AT98" s="2">
        <f>+IF(AT43=1,'Datos Iniciales'!$F46,0)</f>
        <v>0</v>
      </c>
      <c r="AU98" s="2">
        <f>+IF(AU43=1,'Datos Iniciales'!$F46,0)</f>
        <v>0</v>
      </c>
      <c r="AV98" s="2">
        <f>+IF(AV43=1,'Datos Iniciales'!$F46,0)</f>
        <v>0</v>
      </c>
      <c r="AW98" s="2">
        <f>+IF(AW43=1,'Datos Iniciales'!$F46,0)</f>
        <v>0</v>
      </c>
      <c r="AX98" s="2">
        <f>+IF(AX43=1,'Datos Iniciales'!$F46,0)</f>
        <v>0</v>
      </c>
      <c r="AY98" s="2">
        <f>+IF(AY43=1,'Datos Iniciales'!$F46,0)</f>
        <v>0</v>
      </c>
      <c r="AZ98" s="2">
        <f>+IF(AZ43=1,'Datos Iniciales'!$F46,0)</f>
        <v>0</v>
      </c>
      <c r="BA98" s="2">
        <f>+IF(BA43=1,'Datos Iniciales'!$F46,0)</f>
        <v>0</v>
      </c>
      <c r="BB98" s="2">
        <f>+IF(BB43=1,'Datos Iniciales'!$F46,0)</f>
        <v>0</v>
      </c>
    </row>
    <row r="99" spans="2:54" ht="14.25" x14ac:dyDescent="0.2">
      <c r="B99" s="29">
        <f t="shared" si="29"/>
        <v>41</v>
      </c>
      <c r="C99" s="2">
        <f>+IF(C44=1,'Datos Iniciales'!$F47,0)</f>
        <v>0</v>
      </c>
      <c r="D99" s="2">
        <f>+IF(D44=1,'Datos Iniciales'!$F47,0)</f>
        <v>0</v>
      </c>
      <c r="E99" s="2">
        <f>+IF(E44=1,'Datos Iniciales'!$F47,0)</f>
        <v>0</v>
      </c>
      <c r="F99" s="2">
        <f>+IF(F44=1,'Datos Iniciales'!$F47,0)</f>
        <v>0</v>
      </c>
      <c r="G99" s="2">
        <f>+IF(G44=1,'Datos Iniciales'!$F47,0)</f>
        <v>0</v>
      </c>
      <c r="H99" s="2">
        <f>+IF(H44=1,'Datos Iniciales'!$F47,0)</f>
        <v>0</v>
      </c>
      <c r="I99" s="2">
        <f>+IF(I44=1,'Datos Iniciales'!$F47,0)</f>
        <v>0</v>
      </c>
      <c r="J99" s="2">
        <f>+IF(J44=1,'Datos Iniciales'!$F47,0)</f>
        <v>0</v>
      </c>
      <c r="K99" s="2">
        <f>+IF(K44=1,'Datos Iniciales'!$F47,0)</f>
        <v>0</v>
      </c>
      <c r="L99" s="2">
        <f>+IF(L44=1,'Datos Iniciales'!$F47,0)</f>
        <v>0</v>
      </c>
      <c r="M99" s="2">
        <f>+IF(M44=1,'Datos Iniciales'!$F47,0)</f>
        <v>0</v>
      </c>
      <c r="N99" s="2">
        <f>+IF(N44=1,'Datos Iniciales'!$F47,0)</f>
        <v>0</v>
      </c>
      <c r="O99" s="2">
        <f>+IF(O44=1,'Datos Iniciales'!$F47,0)</f>
        <v>0</v>
      </c>
      <c r="P99" s="2">
        <f>+IF(P44=1,'Datos Iniciales'!$F47,0)</f>
        <v>0</v>
      </c>
      <c r="Q99" s="2">
        <f>+IF(Q44=1,'Datos Iniciales'!$F47,0)</f>
        <v>0</v>
      </c>
      <c r="R99" s="2">
        <f>+IF(R44=1,'Datos Iniciales'!$F47,0)</f>
        <v>0</v>
      </c>
      <c r="S99" s="2">
        <f>+IF(S44=1,'Datos Iniciales'!$F47,0)</f>
        <v>0</v>
      </c>
      <c r="T99" s="2">
        <f>+IF(T44=1,'Datos Iniciales'!$F47,0)</f>
        <v>0</v>
      </c>
      <c r="U99" s="2">
        <f>+IF(U44=1,'Datos Iniciales'!$F47,0)</f>
        <v>0</v>
      </c>
      <c r="V99" s="2">
        <f>+IF(V44=1,'Datos Iniciales'!$F47,0)</f>
        <v>0</v>
      </c>
      <c r="W99" s="2">
        <f>+IF(W44=1,'Datos Iniciales'!$F47,0)</f>
        <v>0</v>
      </c>
      <c r="X99" s="2">
        <f>+IF(X44=1,'Datos Iniciales'!$F47,0)</f>
        <v>0</v>
      </c>
      <c r="Y99" s="2">
        <f>+IF(Y44=1,'Datos Iniciales'!$F47,0)</f>
        <v>0</v>
      </c>
      <c r="Z99" s="2">
        <f>+IF(Z44=1,'Datos Iniciales'!$F47,0)</f>
        <v>0</v>
      </c>
      <c r="AA99" s="2">
        <f>+IF(AA44=1,'Datos Iniciales'!$F47,0)</f>
        <v>0</v>
      </c>
      <c r="AB99" s="2">
        <f>+IF(AB44=1,'Datos Iniciales'!$F47,0)</f>
        <v>0</v>
      </c>
      <c r="AC99" s="2">
        <f>+IF(AC44=1,'Datos Iniciales'!$F47,0)</f>
        <v>0</v>
      </c>
      <c r="AD99" s="2">
        <f>+IF(AD44=1,'Datos Iniciales'!$F47,0)</f>
        <v>0</v>
      </c>
      <c r="AE99" s="2">
        <f>+IF(AE44=1,'Datos Iniciales'!$F47,0)</f>
        <v>0</v>
      </c>
      <c r="AF99" s="2">
        <f>+IF(AF44=1,'Datos Iniciales'!$F47,0)</f>
        <v>0</v>
      </c>
      <c r="AG99" s="2">
        <f>+IF(AG44=1,'Datos Iniciales'!$F47,0)</f>
        <v>0</v>
      </c>
      <c r="AH99" s="2">
        <f>+IF(AH44=1,'Datos Iniciales'!$F47,0)</f>
        <v>0</v>
      </c>
      <c r="AI99" s="2">
        <f>+IF(AI44=1,'Datos Iniciales'!$F47,0)</f>
        <v>0</v>
      </c>
      <c r="AJ99" s="2">
        <f>+IF(AJ44=1,'Datos Iniciales'!$F47,0)</f>
        <v>0</v>
      </c>
      <c r="AK99" s="2">
        <f>+IF(AK44=1,'Datos Iniciales'!$F47,0)</f>
        <v>0</v>
      </c>
      <c r="AL99" s="2">
        <f>+IF(AL44=1,'Datos Iniciales'!$F47,0)</f>
        <v>0</v>
      </c>
      <c r="AM99" s="2">
        <f>+IF(AM44=1,'Datos Iniciales'!$F47,0)</f>
        <v>0</v>
      </c>
      <c r="AN99" s="2">
        <f>+IF(AN44=1,'Datos Iniciales'!$F47,0)</f>
        <v>0</v>
      </c>
      <c r="AO99" s="2">
        <f>+IF(AO44=1,'Datos Iniciales'!$F47,0)</f>
        <v>0</v>
      </c>
      <c r="AP99" s="2">
        <f>+IF(AP44=1,'Datos Iniciales'!$F47,0)</f>
        <v>0</v>
      </c>
      <c r="AQ99" s="2">
        <f>+IF(AQ44=1,'Datos Iniciales'!$F47,0)</f>
        <v>0.13837126415224155</v>
      </c>
      <c r="AR99" s="2">
        <f>+IF(AR44=1,'Datos Iniciales'!$F47,0)</f>
        <v>0</v>
      </c>
      <c r="AS99" s="2">
        <f>+IF(AS44=1,'Datos Iniciales'!$F47,0)</f>
        <v>0</v>
      </c>
      <c r="AT99" s="2">
        <f>+IF(AT44=1,'Datos Iniciales'!$F47,0)</f>
        <v>0</v>
      </c>
      <c r="AU99" s="2">
        <f>+IF(AU44=1,'Datos Iniciales'!$F47,0)</f>
        <v>0</v>
      </c>
      <c r="AV99" s="2">
        <f>+IF(AV44=1,'Datos Iniciales'!$F47,0)</f>
        <v>0</v>
      </c>
      <c r="AW99" s="2">
        <f>+IF(AW44=1,'Datos Iniciales'!$F47,0)</f>
        <v>0</v>
      </c>
      <c r="AX99" s="2">
        <f>+IF(AX44=1,'Datos Iniciales'!$F47,0)</f>
        <v>0</v>
      </c>
      <c r="AY99" s="2">
        <f>+IF(AY44=1,'Datos Iniciales'!$F47,0)</f>
        <v>0</v>
      </c>
      <c r="AZ99" s="2">
        <f>+IF(AZ44=1,'Datos Iniciales'!$F47,0)</f>
        <v>0</v>
      </c>
      <c r="BA99" s="2">
        <f>+IF(BA44=1,'Datos Iniciales'!$F47,0)</f>
        <v>0</v>
      </c>
      <c r="BB99" s="2">
        <f>+IF(BB44=1,'Datos Iniciales'!$F47,0)</f>
        <v>0</v>
      </c>
    </row>
    <row r="100" spans="2:54" ht="14.25" x14ac:dyDescent="0.2">
      <c r="B100" s="29">
        <f t="shared" si="29"/>
        <v>42</v>
      </c>
      <c r="C100" s="2">
        <f>+IF(C45=1,'Datos Iniciales'!$F48,0)</f>
        <v>0</v>
      </c>
      <c r="D100" s="2">
        <f>+IF(D45=1,'Datos Iniciales'!$F48,0)</f>
        <v>0</v>
      </c>
      <c r="E100" s="2">
        <f>+IF(E45=1,'Datos Iniciales'!$F48,0)</f>
        <v>0</v>
      </c>
      <c r="F100" s="2">
        <f>+IF(F45=1,'Datos Iniciales'!$F48,0)</f>
        <v>0</v>
      </c>
      <c r="G100" s="2">
        <f>+IF(G45=1,'Datos Iniciales'!$F48,0)</f>
        <v>0</v>
      </c>
      <c r="H100" s="2">
        <f>+IF(H45=1,'Datos Iniciales'!$F48,0)</f>
        <v>0</v>
      </c>
      <c r="I100" s="2">
        <f>+IF(I45=1,'Datos Iniciales'!$F48,0)</f>
        <v>0</v>
      </c>
      <c r="J100" s="2">
        <f>+IF(J45=1,'Datos Iniciales'!$F48,0)</f>
        <v>0</v>
      </c>
      <c r="K100" s="2">
        <f>+IF(K45=1,'Datos Iniciales'!$F48,0)</f>
        <v>0</v>
      </c>
      <c r="L100" s="2">
        <f>+IF(L45=1,'Datos Iniciales'!$F48,0)</f>
        <v>0</v>
      </c>
      <c r="M100" s="2">
        <f>+IF(M45=1,'Datos Iniciales'!$F48,0)</f>
        <v>0</v>
      </c>
      <c r="N100" s="2">
        <f>+IF(N45=1,'Datos Iniciales'!$F48,0)</f>
        <v>0</v>
      </c>
      <c r="O100" s="2">
        <f>+IF(O45=1,'Datos Iniciales'!$F48,0)</f>
        <v>0</v>
      </c>
      <c r="P100" s="2">
        <f>+IF(P45=1,'Datos Iniciales'!$F48,0)</f>
        <v>0</v>
      </c>
      <c r="Q100" s="2">
        <f>+IF(Q45=1,'Datos Iniciales'!$F48,0)</f>
        <v>0</v>
      </c>
      <c r="R100" s="2">
        <f>+IF(R45=1,'Datos Iniciales'!$F48,0)</f>
        <v>0</v>
      </c>
      <c r="S100" s="2">
        <f>+IF(S45=1,'Datos Iniciales'!$F48,0)</f>
        <v>0</v>
      </c>
      <c r="T100" s="2">
        <f>+IF(T45=1,'Datos Iniciales'!$F48,0)</f>
        <v>0</v>
      </c>
      <c r="U100" s="2">
        <f>+IF(U45=1,'Datos Iniciales'!$F48,0)</f>
        <v>0</v>
      </c>
      <c r="V100" s="2">
        <f>+IF(V45=1,'Datos Iniciales'!$F48,0)</f>
        <v>0</v>
      </c>
      <c r="W100" s="2">
        <f>+IF(W45=1,'Datos Iniciales'!$F48,0)</f>
        <v>0</v>
      </c>
      <c r="X100" s="2">
        <f>+IF(X45=1,'Datos Iniciales'!$F48,0)</f>
        <v>0</v>
      </c>
      <c r="Y100" s="2">
        <f>+IF(Y45=1,'Datos Iniciales'!$F48,0)</f>
        <v>0</v>
      </c>
      <c r="Z100" s="2">
        <f>+IF(Z45=1,'Datos Iniciales'!$F48,0)</f>
        <v>0</v>
      </c>
      <c r="AA100" s="2">
        <f>+IF(AA45=1,'Datos Iniciales'!$F48,0)</f>
        <v>0</v>
      </c>
      <c r="AB100" s="2">
        <f>+IF(AB45=1,'Datos Iniciales'!$F48,0)</f>
        <v>0</v>
      </c>
      <c r="AC100" s="2">
        <f>+IF(AC45=1,'Datos Iniciales'!$F48,0)</f>
        <v>0</v>
      </c>
      <c r="AD100" s="2">
        <f>+IF(AD45=1,'Datos Iniciales'!$F48,0)</f>
        <v>0</v>
      </c>
      <c r="AE100" s="2">
        <f>+IF(AE45=1,'Datos Iniciales'!$F48,0)</f>
        <v>0</v>
      </c>
      <c r="AF100" s="2">
        <f>+IF(AF45=1,'Datos Iniciales'!$F48,0)</f>
        <v>0</v>
      </c>
      <c r="AG100" s="2">
        <f>+IF(AG45=1,'Datos Iniciales'!$F48,0)</f>
        <v>0</v>
      </c>
      <c r="AH100" s="2">
        <f>+IF(AH45=1,'Datos Iniciales'!$F48,0)</f>
        <v>0</v>
      </c>
      <c r="AI100" s="2">
        <f>+IF(AI45=1,'Datos Iniciales'!$F48,0)</f>
        <v>0</v>
      </c>
      <c r="AJ100" s="2">
        <f>+IF(AJ45=1,'Datos Iniciales'!$F48,0)</f>
        <v>0</v>
      </c>
      <c r="AK100" s="2">
        <f>+IF(AK45=1,'Datos Iniciales'!$F48,0)</f>
        <v>0</v>
      </c>
      <c r="AL100" s="2">
        <f>+IF(AL45=1,'Datos Iniciales'!$F48,0)</f>
        <v>0</v>
      </c>
      <c r="AM100" s="2">
        <f>+IF(AM45=1,'Datos Iniciales'!$F48,0)</f>
        <v>0</v>
      </c>
      <c r="AN100" s="2">
        <f>+IF(AN45=1,'Datos Iniciales'!$F48,0)</f>
        <v>0</v>
      </c>
      <c r="AO100" s="2">
        <f>+IF(AO45=1,'Datos Iniciales'!$F48,0)</f>
        <v>0</v>
      </c>
      <c r="AP100" s="2">
        <f>+IF(AP45=1,'Datos Iniciales'!$F48,0)</f>
        <v>0</v>
      </c>
      <c r="AQ100" s="2">
        <f>+IF(AQ45=1,'Datos Iniciales'!$F48,0)</f>
        <v>0</v>
      </c>
      <c r="AR100" s="2">
        <f>+IF(AR45=1,'Datos Iniciales'!$F48,0)</f>
        <v>5.5356887776395886E-3</v>
      </c>
      <c r="AS100" s="2">
        <f>+IF(AS45=1,'Datos Iniciales'!$F48,0)</f>
        <v>0</v>
      </c>
      <c r="AT100" s="2">
        <f>+IF(AT45=1,'Datos Iniciales'!$F48,0)</f>
        <v>0</v>
      </c>
      <c r="AU100" s="2">
        <f>+IF(AU45=1,'Datos Iniciales'!$F48,0)</f>
        <v>0</v>
      </c>
      <c r="AV100" s="2">
        <f>+IF(AV45=1,'Datos Iniciales'!$F48,0)</f>
        <v>0</v>
      </c>
      <c r="AW100" s="2">
        <f>+IF(AW45=1,'Datos Iniciales'!$F48,0)</f>
        <v>0</v>
      </c>
      <c r="AX100" s="2">
        <f>+IF(AX45=1,'Datos Iniciales'!$F48,0)</f>
        <v>0</v>
      </c>
      <c r="AY100" s="2">
        <f>+IF(AY45=1,'Datos Iniciales'!$F48,0)</f>
        <v>0</v>
      </c>
      <c r="AZ100" s="2">
        <f>+IF(AZ45=1,'Datos Iniciales'!$F48,0)</f>
        <v>0</v>
      </c>
      <c r="BA100" s="2">
        <f>+IF(BA45=1,'Datos Iniciales'!$F48,0)</f>
        <v>0</v>
      </c>
      <c r="BB100" s="2">
        <f>+IF(BB45=1,'Datos Iniciales'!$F48,0)</f>
        <v>0</v>
      </c>
    </row>
    <row r="101" spans="2:54" ht="14.25" x14ac:dyDescent="0.2">
      <c r="B101" s="29">
        <f t="shared" si="29"/>
        <v>43</v>
      </c>
      <c r="C101" s="2">
        <f>+IF(C46=1,'Datos Iniciales'!$F49,0)</f>
        <v>0</v>
      </c>
      <c r="D101" s="2">
        <f>+IF(D46=1,'Datos Iniciales'!$F49,0)</f>
        <v>0</v>
      </c>
      <c r="E101" s="2">
        <f>+IF(E46=1,'Datos Iniciales'!$F49,0)</f>
        <v>0</v>
      </c>
      <c r="F101" s="2">
        <f>+IF(F46=1,'Datos Iniciales'!$F49,0)</f>
        <v>0</v>
      </c>
      <c r="G101" s="2">
        <f>+IF(G46=1,'Datos Iniciales'!$F49,0)</f>
        <v>0</v>
      </c>
      <c r="H101" s="2">
        <f>+IF(H46=1,'Datos Iniciales'!$F49,0)</f>
        <v>0</v>
      </c>
      <c r="I101" s="2">
        <f>+IF(I46=1,'Datos Iniciales'!$F49,0)</f>
        <v>0</v>
      </c>
      <c r="J101" s="2">
        <f>+IF(J46=1,'Datos Iniciales'!$F49,0)</f>
        <v>0</v>
      </c>
      <c r="K101" s="2">
        <f>+IF(K46=1,'Datos Iniciales'!$F49,0)</f>
        <v>0</v>
      </c>
      <c r="L101" s="2">
        <f>+IF(L46=1,'Datos Iniciales'!$F49,0)</f>
        <v>0</v>
      </c>
      <c r="M101" s="2">
        <f>+IF(M46=1,'Datos Iniciales'!$F49,0)</f>
        <v>0</v>
      </c>
      <c r="N101" s="2">
        <f>+IF(N46=1,'Datos Iniciales'!$F49,0)</f>
        <v>0</v>
      </c>
      <c r="O101" s="2">
        <f>+IF(O46=1,'Datos Iniciales'!$F49,0)</f>
        <v>0</v>
      </c>
      <c r="P101" s="2">
        <f>+IF(P46=1,'Datos Iniciales'!$F49,0)</f>
        <v>0</v>
      </c>
      <c r="Q101" s="2">
        <f>+IF(Q46=1,'Datos Iniciales'!$F49,0)</f>
        <v>0</v>
      </c>
      <c r="R101" s="2">
        <f>+IF(R46=1,'Datos Iniciales'!$F49,0)</f>
        <v>0</v>
      </c>
      <c r="S101" s="2">
        <f>+IF(S46=1,'Datos Iniciales'!$F49,0)</f>
        <v>0</v>
      </c>
      <c r="T101" s="2">
        <f>+IF(T46=1,'Datos Iniciales'!$F49,0)</f>
        <v>0</v>
      </c>
      <c r="U101" s="2">
        <f>+IF(U46=1,'Datos Iniciales'!$F49,0)</f>
        <v>0</v>
      </c>
      <c r="V101" s="2">
        <f>+IF(V46=1,'Datos Iniciales'!$F49,0)</f>
        <v>0</v>
      </c>
      <c r="W101" s="2">
        <f>+IF(W46=1,'Datos Iniciales'!$F49,0)</f>
        <v>0</v>
      </c>
      <c r="X101" s="2">
        <f>+IF(X46=1,'Datos Iniciales'!$F49,0)</f>
        <v>0</v>
      </c>
      <c r="Y101" s="2">
        <f>+IF(Y46=1,'Datos Iniciales'!$F49,0)</f>
        <v>0</v>
      </c>
      <c r="Z101" s="2">
        <f>+IF(Z46=1,'Datos Iniciales'!$F49,0)</f>
        <v>0</v>
      </c>
      <c r="AA101" s="2">
        <f>+IF(AA46=1,'Datos Iniciales'!$F49,0)</f>
        <v>0</v>
      </c>
      <c r="AB101" s="2">
        <f>+IF(AB46=1,'Datos Iniciales'!$F49,0)</f>
        <v>0</v>
      </c>
      <c r="AC101" s="2">
        <f>+IF(AC46=1,'Datos Iniciales'!$F49,0)</f>
        <v>0</v>
      </c>
      <c r="AD101" s="2">
        <f>+IF(AD46=1,'Datos Iniciales'!$F49,0)</f>
        <v>0</v>
      </c>
      <c r="AE101" s="2">
        <f>+IF(AE46=1,'Datos Iniciales'!$F49,0)</f>
        <v>0</v>
      </c>
      <c r="AF101" s="2">
        <f>+IF(AF46=1,'Datos Iniciales'!$F49,0)</f>
        <v>0</v>
      </c>
      <c r="AG101" s="2">
        <f>+IF(AG46=1,'Datos Iniciales'!$F49,0)</f>
        <v>0</v>
      </c>
      <c r="AH101" s="2">
        <f>+IF(AH46=1,'Datos Iniciales'!$F49,0)</f>
        <v>0</v>
      </c>
      <c r="AI101" s="2">
        <f>+IF(AI46=1,'Datos Iniciales'!$F49,0)</f>
        <v>0</v>
      </c>
      <c r="AJ101" s="2">
        <f>+IF(AJ46=1,'Datos Iniciales'!$F49,0)</f>
        <v>0</v>
      </c>
      <c r="AK101" s="2">
        <f>+IF(AK46=1,'Datos Iniciales'!$F49,0)</f>
        <v>0</v>
      </c>
      <c r="AL101" s="2">
        <f>+IF(AL46=1,'Datos Iniciales'!$F49,0)</f>
        <v>0</v>
      </c>
      <c r="AM101" s="2">
        <f>+IF(AM46=1,'Datos Iniciales'!$F49,0)</f>
        <v>0</v>
      </c>
      <c r="AN101" s="2">
        <f>+IF(AN46=1,'Datos Iniciales'!$F49,0)</f>
        <v>0</v>
      </c>
      <c r="AO101" s="2">
        <f>+IF(AO46=1,'Datos Iniciales'!$F49,0)</f>
        <v>0</v>
      </c>
      <c r="AP101" s="2">
        <f>+IF(AP46=1,'Datos Iniciales'!$F49,0)</f>
        <v>0</v>
      </c>
      <c r="AQ101" s="2">
        <f>+IF(AQ46=1,'Datos Iniciales'!$F49,0)</f>
        <v>0</v>
      </c>
      <c r="AR101" s="2">
        <f>+IF(AR46=1,'Datos Iniciales'!$F49,0)</f>
        <v>0</v>
      </c>
      <c r="AS101" s="2">
        <f>+IF(AS46=1,'Datos Iniciales'!$F49,0)</f>
        <v>3.4087269697010967E-3</v>
      </c>
      <c r="AT101" s="2">
        <f>+IF(AT46=1,'Datos Iniciales'!$F49,0)</f>
        <v>0</v>
      </c>
      <c r="AU101" s="2">
        <f>+IF(AU46=1,'Datos Iniciales'!$F49,0)</f>
        <v>0</v>
      </c>
      <c r="AV101" s="2">
        <f>+IF(AV46=1,'Datos Iniciales'!$F49,0)</f>
        <v>0</v>
      </c>
      <c r="AW101" s="2">
        <f>+IF(AW46=1,'Datos Iniciales'!$F49,0)</f>
        <v>0</v>
      </c>
      <c r="AX101" s="2">
        <f>+IF(AX46=1,'Datos Iniciales'!$F49,0)</f>
        <v>0</v>
      </c>
      <c r="AY101" s="2">
        <f>+IF(AY46=1,'Datos Iniciales'!$F49,0)</f>
        <v>0</v>
      </c>
      <c r="AZ101" s="2">
        <f>+IF(AZ46=1,'Datos Iniciales'!$F49,0)</f>
        <v>0</v>
      </c>
      <c r="BA101" s="2">
        <f>+IF(BA46=1,'Datos Iniciales'!$F49,0)</f>
        <v>0</v>
      </c>
      <c r="BB101" s="2">
        <f>+IF(BB46=1,'Datos Iniciales'!$F49,0)</f>
        <v>0</v>
      </c>
    </row>
    <row r="102" spans="2:54" ht="14.25" x14ac:dyDescent="0.2">
      <c r="B102" s="29">
        <f t="shared" si="29"/>
        <v>44</v>
      </c>
      <c r="C102" s="2">
        <f>+IF(C47=1,'Datos Iniciales'!$F50,0)</f>
        <v>0</v>
      </c>
      <c r="D102" s="2">
        <f>+IF(D47=1,'Datos Iniciales'!$F50,0)</f>
        <v>0</v>
      </c>
      <c r="E102" s="2">
        <f>+IF(E47=1,'Datos Iniciales'!$F50,0)</f>
        <v>0</v>
      </c>
      <c r="F102" s="2">
        <f>+IF(F47=1,'Datos Iniciales'!$F50,0)</f>
        <v>0</v>
      </c>
      <c r="G102" s="2">
        <f>+IF(G47=1,'Datos Iniciales'!$F50,0)</f>
        <v>0</v>
      </c>
      <c r="H102" s="2">
        <f>+IF(H47=1,'Datos Iniciales'!$F50,0)</f>
        <v>0</v>
      </c>
      <c r="I102" s="2">
        <f>+IF(I47=1,'Datos Iniciales'!$F50,0)</f>
        <v>0</v>
      </c>
      <c r="J102" s="2">
        <f>+IF(J47=1,'Datos Iniciales'!$F50,0)</f>
        <v>0</v>
      </c>
      <c r="K102" s="2">
        <f>+IF(K47=1,'Datos Iniciales'!$F50,0)</f>
        <v>0</v>
      </c>
      <c r="L102" s="2">
        <f>+IF(L47=1,'Datos Iniciales'!$F50,0)</f>
        <v>0</v>
      </c>
      <c r="M102" s="2">
        <f>+IF(M47=1,'Datos Iniciales'!$F50,0)</f>
        <v>0</v>
      </c>
      <c r="N102" s="2">
        <f>+IF(N47=1,'Datos Iniciales'!$F50,0)</f>
        <v>0</v>
      </c>
      <c r="O102" s="2">
        <f>+IF(O47=1,'Datos Iniciales'!$F50,0)</f>
        <v>0</v>
      </c>
      <c r="P102" s="2">
        <f>+IF(P47=1,'Datos Iniciales'!$F50,0)</f>
        <v>0</v>
      </c>
      <c r="Q102" s="2">
        <f>+IF(Q47=1,'Datos Iniciales'!$F50,0)</f>
        <v>0</v>
      </c>
      <c r="R102" s="2">
        <f>+IF(R47=1,'Datos Iniciales'!$F50,0)</f>
        <v>0</v>
      </c>
      <c r="S102" s="2">
        <f>+IF(S47=1,'Datos Iniciales'!$F50,0)</f>
        <v>0</v>
      </c>
      <c r="T102" s="2">
        <f>+IF(T47=1,'Datos Iniciales'!$F50,0)</f>
        <v>0</v>
      </c>
      <c r="U102" s="2">
        <f>+IF(U47=1,'Datos Iniciales'!$F50,0)</f>
        <v>0</v>
      </c>
      <c r="V102" s="2">
        <f>+IF(V47=1,'Datos Iniciales'!$F50,0)</f>
        <v>0</v>
      </c>
      <c r="W102" s="2">
        <f>+IF(W47=1,'Datos Iniciales'!$F50,0)</f>
        <v>0</v>
      </c>
      <c r="X102" s="2">
        <f>+IF(X47=1,'Datos Iniciales'!$F50,0)</f>
        <v>0</v>
      </c>
      <c r="Y102" s="2">
        <f>+IF(Y47=1,'Datos Iniciales'!$F50,0)</f>
        <v>0</v>
      </c>
      <c r="Z102" s="2">
        <f>+IF(Z47=1,'Datos Iniciales'!$F50,0)</f>
        <v>0</v>
      </c>
      <c r="AA102" s="2">
        <f>+IF(AA47=1,'Datos Iniciales'!$F50,0)</f>
        <v>0</v>
      </c>
      <c r="AB102" s="2">
        <f>+IF(AB47=1,'Datos Iniciales'!$F50,0)</f>
        <v>0</v>
      </c>
      <c r="AC102" s="2">
        <f>+IF(AC47=1,'Datos Iniciales'!$F50,0)</f>
        <v>0</v>
      </c>
      <c r="AD102" s="2">
        <f>+IF(AD47=1,'Datos Iniciales'!$F50,0)</f>
        <v>0</v>
      </c>
      <c r="AE102" s="2">
        <f>+IF(AE47=1,'Datos Iniciales'!$F50,0)</f>
        <v>0</v>
      </c>
      <c r="AF102" s="2">
        <f>+IF(AF47=1,'Datos Iniciales'!$F50,0)</f>
        <v>0</v>
      </c>
      <c r="AG102" s="2">
        <f>+IF(AG47=1,'Datos Iniciales'!$F50,0)</f>
        <v>0</v>
      </c>
      <c r="AH102" s="2">
        <f>+IF(AH47=1,'Datos Iniciales'!$F50,0)</f>
        <v>0</v>
      </c>
      <c r="AI102" s="2">
        <f>+IF(AI47=1,'Datos Iniciales'!$F50,0)</f>
        <v>0</v>
      </c>
      <c r="AJ102" s="2">
        <f>+IF(AJ47=1,'Datos Iniciales'!$F50,0)</f>
        <v>0</v>
      </c>
      <c r="AK102" s="2">
        <f>+IF(AK47=1,'Datos Iniciales'!$F50,0)</f>
        <v>0</v>
      </c>
      <c r="AL102" s="2">
        <f>+IF(AL47=1,'Datos Iniciales'!$F50,0)</f>
        <v>0</v>
      </c>
      <c r="AM102" s="2">
        <f>+IF(AM47=1,'Datos Iniciales'!$F50,0)</f>
        <v>0</v>
      </c>
      <c r="AN102" s="2">
        <f>+IF(AN47=1,'Datos Iniciales'!$F50,0)</f>
        <v>0</v>
      </c>
      <c r="AO102" s="2">
        <f>+IF(AO47=1,'Datos Iniciales'!$F50,0)</f>
        <v>0</v>
      </c>
      <c r="AP102" s="2">
        <f>+IF(AP47=1,'Datos Iniciales'!$F50,0)</f>
        <v>0</v>
      </c>
      <c r="AQ102" s="2">
        <f>+IF(AQ47=1,'Datos Iniciales'!$F50,0)</f>
        <v>0</v>
      </c>
      <c r="AR102" s="2">
        <f>+IF(AR47=1,'Datos Iniciales'!$F50,0)</f>
        <v>0</v>
      </c>
      <c r="AS102" s="2">
        <f>+IF(AS47=1,'Datos Iniciales'!$F50,0)</f>
        <v>0</v>
      </c>
      <c r="AT102" s="2">
        <f>+IF(AT47=1,'Datos Iniciales'!$F50,0)</f>
        <v>0.35254479280283618</v>
      </c>
      <c r="AU102" s="2">
        <f>+IF(AU47=1,'Datos Iniciales'!$F50,0)</f>
        <v>0</v>
      </c>
      <c r="AV102" s="2">
        <f>+IF(AV47=1,'Datos Iniciales'!$F50,0)</f>
        <v>0</v>
      </c>
      <c r="AW102" s="2">
        <f>+IF(AW47=1,'Datos Iniciales'!$F50,0)</f>
        <v>0</v>
      </c>
      <c r="AX102" s="2">
        <f>+IF(AX47=1,'Datos Iniciales'!$F50,0)</f>
        <v>0</v>
      </c>
      <c r="AY102" s="2">
        <f>+IF(AY47=1,'Datos Iniciales'!$F50,0)</f>
        <v>0</v>
      </c>
      <c r="AZ102" s="2">
        <f>+IF(AZ47=1,'Datos Iniciales'!$F50,0)</f>
        <v>0</v>
      </c>
      <c r="BA102" s="2">
        <f>+IF(BA47=1,'Datos Iniciales'!$F50,0)</f>
        <v>0</v>
      </c>
      <c r="BB102" s="2">
        <f>+IF(BB47=1,'Datos Iniciales'!$F50,0)</f>
        <v>0</v>
      </c>
    </row>
    <row r="103" spans="2:54" ht="14.25" x14ac:dyDescent="0.2">
      <c r="B103" s="29">
        <f t="shared" si="29"/>
        <v>45</v>
      </c>
      <c r="C103" s="2">
        <f>+IF(C48=1,'Datos Iniciales'!$F51,0)</f>
        <v>0</v>
      </c>
      <c r="D103" s="2">
        <f>+IF(D48=1,'Datos Iniciales'!$F51,0)</f>
        <v>0</v>
      </c>
      <c r="E103" s="2">
        <f>+IF(E48=1,'Datos Iniciales'!$F51,0)</f>
        <v>0</v>
      </c>
      <c r="F103" s="2">
        <f>+IF(F48=1,'Datos Iniciales'!$F51,0)</f>
        <v>0</v>
      </c>
      <c r="G103" s="2">
        <f>+IF(G48=1,'Datos Iniciales'!$F51,0)</f>
        <v>0</v>
      </c>
      <c r="H103" s="2">
        <f>+IF(H48=1,'Datos Iniciales'!$F51,0)</f>
        <v>0</v>
      </c>
      <c r="I103" s="2">
        <f>+IF(I48=1,'Datos Iniciales'!$F51,0)</f>
        <v>0</v>
      </c>
      <c r="J103" s="2">
        <f>+IF(J48=1,'Datos Iniciales'!$F51,0)</f>
        <v>0</v>
      </c>
      <c r="K103" s="2">
        <f>+IF(K48=1,'Datos Iniciales'!$F51,0)</f>
        <v>0</v>
      </c>
      <c r="L103" s="2">
        <f>+IF(L48=1,'Datos Iniciales'!$F51,0)</f>
        <v>0</v>
      </c>
      <c r="M103" s="2">
        <f>+IF(M48=1,'Datos Iniciales'!$F51,0)</f>
        <v>0</v>
      </c>
      <c r="N103" s="2">
        <f>+IF(N48=1,'Datos Iniciales'!$F51,0)</f>
        <v>0</v>
      </c>
      <c r="O103" s="2">
        <f>+IF(O48=1,'Datos Iniciales'!$F51,0)</f>
        <v>0</v>
      </c>
      <c r="P103" s="2">
        <f>+IF(P48=1,'Datos Iniciales'!$F51,0)</f>
        <v>0</v>
      </c>
      <c r="Q103" s="2">
        <f>+IF(Q48=1,'Datos Iniciales'!$F51,0)</f>
        <v>0</v>
      </c>
      <c r="R103" s="2">
        <f>+IF(R48=1,'Datos Iniciales'!$F51,0)</f>
        <v>0</v>
      </c>
      <c r="S103" s="2">
        <f>+IF(S48=1,'Datos Iniciales'!$F51,0)</f>
        <v>0</v>
      </c>
      <c r="T103" s="2">
        <f>+IF(T48=1,'Datos Iniciales'!$F51,0)</f>
        <v>0</v>
      </c>
      <c r="U103" s="2">
        <f>+IF(U48=1,'Datos Iniciales'!$F51,0)</f>
        <v>0</v>
      </c>
      <c r="V103" s="2">
        <f>+IF(V48=1,'Datos Iniciales'!$F51,0)</f>
        <v>0</v>
      </c>
      <c r="W103" s="2">
        <f>+IF(W48=1,'Datos Iniciales'!$F51,0)</f>
        <v>0</v>
      </c>
      <c r="X103" s="2">
        <f>+IF(X48=1,'Datos Iniciales'!$F51,0)</f>
        <v>0</v>
      </c>
      <c r="Y103" s="2">
        <f>+IF(Y48=1,'Datos Iniciales'!$F51,0)</f>
        <v>0</v>
      </c>
      <c r="Z103" s="2">
        <f>+IF(Z48=1,'Datos Iniciales'!$F51,0)</f>
        <v>0</v>
      </c>
      <c r="AA103" s="2">
        <f>+IF(AA48=1,'Datos Iniciales'!$F51,0)</f>
        <v>0</v>
      </c>
      <c r="AB103" s="2">
        <f>+IF(AB48=1,'Datos Iniciales'!$F51,0)</f>
        <v>0</v>
      </c>
      <c r="AC103" s="2">
        <f>+IF(AC48=1,'Datos Iniciales'!$F51,0)</f>
        <v>0</v>
      </c>
      <c r="AD103" s="2">
        <f>+IF(AD48=1,'Datos Iniciales'!$F51,0)</f>
        <v>0</v>
      </c>
      <c r="AE103" s="2">
        <f>+IF(AE48=1,'Datos Iniciales'!$F51,0)</f>
        <v>0</v>
      </c>
      <c r="AF103" s="2">
        <f>+IF(AF48=1,'Datos Iniciales'!$F51,0)</f>
        <v>0</v>
      </c>
      <c r="AG103" s="2">
        <f>+IF(AG48=1,'Datos Iniciales'!$F51,0)</f>
        <v>0</v>
      </c>
      <c r="AH103" s="2">
        <f>+IF(AH48=1,'Datos Iniciales'!$F51,0)</f>
        <v>0</v>
      </c>
      <c r="AI103" s="2">
        <f>+IF(AI48=1,'Datos Iniciales'!$F51,0)</f>
        <v>0</v>
      </c>
      <c r="AJ103" s="2">
        <f>+IF(AJ48=1,'Datos Iniciales'!$F51,0)</f>
        <v>0</v>
      </c>
      <c r="AK103" s="2">
        <f>+IF(AK48=1,'Datos Iniciales'!$F51,0)</f>
        <v>0</v>
      </c>
      <c r="AL103" s="2">
        <f>+IF(AL48=1,'Datos Iniciales'!$F51,0)</f>
        <v>0</v>
      </c>
      <c r="AM103" s="2">
        <f>+IF(AM48=1,'Datos Iniciales'!$F51,0)</f>
        <v>0</v>
      </c>
      <c r="AN103" s="2">
        <f>+IF(AN48=1,'Datos Iniciales'!$F51,0)</f>
        <v>0</v>
      </c>
      <c r="AO103" s="2">
        <f>+IF(AO48=1,'Datos Iniciales'!$F51,0)</f>
        <v>0</v>
      </c>
      <c r="AP103" s="2">
        <f>+IF(AP48=1,'Datos Iniciales'!$F51,0)</f>
        <v>0</v>
      </c>
      <c r="AQ103" s="2">
        <f>+IF(AQ48=1,'Datos Iniciales'!$F51,0)</f>
        <v>0</v>
      </c>
      <c r="AR103" s="2">
        <f>+IF(AR48=1,'Datos Iniciales'!$F51,0)</f>
        <v>0</v>
      </c>
      <c r="AS103" s="2">
        <f>+IF(AS48=1,'Datos Iniciales'!$F51,0)</f>
        <v>0</v>
      </c>
      <c r="AT103" s="2">
        <f>+IF(AT48=1,'Datos Iniciales'!$F51,0)</f>
        <v>0</v>
      </c>
      <c r="AU103" s="2">
        <f>+IF(AU48=1,'Datos Iniciales'!$F51,0)</f>
        <v>0.12402387645599966</v>
      </c>
      <c r="AV103" s="2">
        <f>+IF(AV48=1,'Datos Iniciales'!$F51,0)</f>
        <v>0</v>
      </c>
      <c r="AW103" s="2">
        <f>+IF(AW48=1,'Datos Iniciales'!$F51,0)</f>
        <v>0</v>
      </c>
      <c r="AX103" s="2">
        <f>+IF(AX48=1,'Datos Iniciales'!$F51,0)</f>
        <v>0</v>
      </c>
      <c r="AY103" s="2">
        <f>+IF(AY48=1,'Datos Iniciales'!$F51,0)</f>
        <v>0</v>
      </c>
      <c r="AZ103" s="2">
        <f>+IF(AZ48=1,'Datos Iniciales'!$F51,0)</f>
        <v>0</v>
      </c>
      <c r="BA103" s="2">
        <f>+IF(BA48=1,'Datos Iniciales'!$F51,0)</f>
        <v>0</v>
      </c>
      <c r="BB103" s="2">
        <f>+IF(BB48=1,'Datos Iniciales'!$F51,0)</f>
        <v>0</v>
      </c>
    </row>
    <row r="104" spans="2:54" ht="14.25" x14ac:dyDescent="0.2">
      <c r="B104" s="29">
        <f t="shared" si="29"/>
        <v>46</v>
      </c>
      <c r="C104" s="2">
        <f>+IF(C49=1,'Datos Iniciales'!$F52,0)</f>
        <v>0</v>
      </c>
      <c r="D104" s="2">
        <f>+IF(D49=1,'Datos Iniciales'!$F52,0)</f>
        <v>0</v>
      </c>
      <c r="E104" s="2">
        <f>+IF(E49=1,'Datos Iniciales'!$F52,0)</f>
        <v>0</v>
      </c>
      <c r="F104" s="2">
        <f>+IF(F49=1,'Datos Iniciales'!$F52,0)</f>
        <v>0</v>
      </c>
      <c r="G104" s="2">
        <f>+IF(G49=1,'Datos Iniciales'!$F52,0)</f>
        <v>0</v>
      </c>
      <c r="H104" s="2">
        <f>+IF(H49=1,'Datos Iniciales'!$F52,0)</f>
        <v>0</v>
      </c>
      <c r="I104" s="2">
        <f>+IF(I49=1,'Datos Iniciales'!$F52,0)</f>
        <v>0</v>
      </c>
      <c r="J104" s="2">
        <f>+IF(J49=1,'Datos Iniciales'!$F52,0)</f>
        <v>0</v>
      </c>
      <c r="K104" s="2">
        <f>+IF(K49=1,'Datos Iniciales'!$F52,0)</f>
        <v>0</v>
      </c>
      <c r="L104" s="2">
        <f>+IF(L49=1,'Datos Iniciales'!$F52,0)</f>
        <v>0</v>
      </c>
      <c r="M104" s="2">
        <f>+IF(M49=1,'Datos Iniciales'!$F52,0)</f>
        <v>0</v>
      </c>
      <c r="N104" s="2">
        <f>+IF(N49=1,'Datos Iniciales'!$F52,0)</f>
        <v>0</v>
      </c>
      <c r="O104" s="2">
        <f>+IF(O49=1,'Datos Iniciales'!$F52,0)</f>
        <v>0</v>
      </c>
      <c r="P104" s="2">
        <f>+IF(P49=1,'Datos Iniciales'!$F52,0)</f>
        <v>0</v>
      </c>
      <c r="Q104" s="2">
        <f>+IF(Q49=1,'Datos Iniciales'!$F52,0)</f>
        <v>0</v>
      </c>
      <c r="R104" s="2">
        <f>+IF(R49=1,'Datos Iniciales'!$F52,0)</f>
        <v>0</v>
      </c>
      <c r="S104" s="2">
        <f>+IF(S49=1,'Datos Iniciales'!$F52,0)</f>
        <v>0</v>
      </c>
      <c r="T104" s="2">
        <f>+IF(T49=1,'Datos Iniciales'!$F52,0)</f>
        <v>0</v>
      </c>
      <c r="U104" s="2">
        <f>+IF(U49=1,'Datos Iniciales'!$F52,0)</f>
        <v>0</v>
      </c>
      <c r="V104" s="2">
        <f>+IF(V49=1,'Datos Iniciales'!$F52,0)</f>
        <v>0</v>
      </c>
      <c r="W104" s="2">
        <f>+IF(W49=1,'Datos Iniciales'!$F52,0)</f>
        <v>0</v>
      </c>
      <c r="X104" s="2">
        <f>+IF(X49=1,'Datos Iniciales'!$F52,0)</f>
        <v>0</v>
      </c>
      <c r="Y104" s="2">
        <f>+IF(Y49=1,'Datos Iniciales'!$F52,0)</f>
        <v>0</v>
      </c>
      <c r="Z104" s="2">
        <f>+IF(Z49=1,'Datos Iniciales'!$F52,0)</f>
        <v>0</v>
      </c>
      <c r="AA104" s="2">
        <f>+IF(AA49=1,'Datos Iniciales'!$F52,0)</f>
        <v>0</v>
      </c>
      <c r="AB104" s="2">
        <f>+IF(AB49=1,'Datos Iniciales'!$F52,0)</f>
        <v>0</v>
      </c>
      <c r="AC104" s="2">
        <f>+IF(AC49=1,'Datos Iniciales'!$F52,0)</f>
        <v>0</v>
      </c>
      <c r="AD104" s="2">
        <f>+IF(AD49=1,'Datos Iniciales'!$F52,0)</f>
        <v>0</v>
      </c>
      <c r="AE104" s="2">
        <f>+IF(AE49=1,'Datos Iniciales'!$F52,0)</f>
        <v>0</v>
      </c>
      <c r="AF104" s="2">
        <f>+IF(AF49=1,'Datos Iniciales'!$F52,0)</f>
        <v>0</v>
      </c>
      <c r="AG104" s="2">
        <f>+IF(AG49=1,'Datos Iniciales'!$F52,0)</f>
        <v>0</v>
      </c>
      <c r="AH104" s="2">
        <f>+IF(AH49=1,'Datos Iniciales'!$F52,0)</f>
        <v>0</v>
      </c>
      <c r="AI104" s="2">
        <f>+IF(AI49=1,'Datos Iniciales'!$F52,0)</f>
        <v>0</v>
      </c>
      <c r="AJ104" s="2">
        <f>+IF(AJ49=1,'Datos Iniciales'!$F52,0)</f>
        <v>0</v>
      </c>
      <c r="AK104" s="2">
        <f>+IF(AK49=1,'Datos Iniciales'!$F52,0)</f>
        <v>0</v>
      </c>
      <c r="AL104" s="2">
        <f>+IF(AL49=1,'Datos Iniciales'!$F52,0)</f>
        <v>0</v>
      </c>
      <c r="AM104" s="2">
        <f>+IF(AM49=1,'Datos Iniciales'!$F52,0)</f>
        <v>0</v>
      </c>
      <c r="AN104" s="2">
        <f>+IF(AN49=1,'Datos Iniciales'!$F52,0)</f>
        <v>0</v>
      </c>
      <c r="AO104" s="2">
        <f>+IF(AO49=1,'Datos Iniciales'!$F52,0)</f>
        <v>0</v>
      </c>
      <c r="AP104" s="2">
        <f>+IF(AP49=1,'Datos Iniciales'!$F52,0)</f>
        <v>0</v>
      </c>
      <c r="AQ104" s="2">
        <f>+IF(AQ49=1,'Datos Iniciales'!$F52,0)</f>
        <v>0</v>
      </c>
      <c r="AR104" s="2">
        <f>+IF(AR49=1,'Datos Iniciales'!$F52,0)</f>
        <v>0</v>
      </c>
      <c r="AS104" s="2">
        <f>+IF(AS49=1,'Datos Iniciales'!$F52,0)</f>
        <v>0</v>
      </c>
      <c r="AT104" s="2">
        <f>+IF(AT49=1,'Datos Iniciales'!$F52,0)</f>
        <v>0</v>
      </c>
      <c r="AU104" s="2">
        <f>+IF(AU49=1,'Datos Iniciales'!$F52,0)</f>
        <v>0</v>
      </c>
      <c r="AV104" s="2">
        <f>+IF(AV49=1,'Datos Iniciales'!$F52,0)</f>
        <v>1.0439226344709609E-2</v>
      </c>
      <c r="AW104" s="2">
        <f>+IF(AW49=1,'Datos Iniciales'!$F52,0)</f>
        <v>0</v>
      </c>
      <c r="AX104" s="2">
        <f>+IF(AX49=1,'Datos Iniciales'!$F52,0)</f>
        <v>0</v>
      </c>
      <c r="AY104" s="2">
        <f>+IF(AY49=1,'Datos Iniciales'!$F52,0)</f>
        <v>0</v>
      </c>
      <c r="AZ104" s="2">
        <f>+IF(AZ49=1,'Datos Iniciales'!$F52,0)</f>
        <v>0</v>
      </c>
      <c r="BA104" s="2">
        <f>+IF(BA49=1,'Datos Iniciales'!$F52,0)</f>
        <v>0</v>
      </c>
      <c r="BB104" s="2">
        <f>+IF(BB49=1,'Datos Iniciales'!$F52,0)</f>
        <v>0</v>
      </c>
    </row>
    <row r="105" spans="2:54" ht="14.25" x14ac:dyDescent="0.2">
      <c r="B105" s="29">
        <f t="shared" si="29"/>
        <v>47</v>
      </c>
      <c r="C105" s="2">
        <f>+IF(C50=1,'Datos Iniciales'!$F53,0)</f>
        <v>0</v>
      </c>
      <c r="D105" s="2">
        <f>+IF(D50=1,'Datos Iniciales'!$F53,0)</f>
        <v>0</v>
      </c>
      <c r="E105" s="2">
        <f>+IF(E50=1,'Datos Iniciales'!$F53,0)</f>
        <v>0</v>
      </c>
      <c r="F105" s="2">
        <f>+IF(F50=1,'Datos Iniciales'!$F53,0)</f>
        <v>0</v>
      </c>
      <c r="G105" s="2">
        <f>+IF(G50=1,'Datos Iniciales'!$F53,0)</f>
        <v>0</v>
      </c>
      <c r="H105" s="2">
        <f>+IF(H50=1,'Datos Iniciales'!$F53,0)</f>
        <v>0</v>
      </c>
      <c r="I105" s="2">
        <f>+IF(I50=1,'Datos Iniciales'!$F53,0)</f>
        <v>0</v>
      </c>
      <c r="J105" s="2">
        <f>+IF(J50=1,'Datos Iniciales'!$F53,0)</f>
        <v>0</v>
      </c>
      <c r="K105" s="2">
        <f>+IF(K50=1,'Datos Iniciales'!$F53,0)</f>
        <v>0</v>
      </c>
      <c r="L105" s="2">
        <f>+IF(L50=1,'Datos Iniciales'!$F53,0)</f>
        <v>0</v>
      </c>
      <c r="M105" s="2">
        <f>+IF(M50=1,'Datos Iniciales'!$F53,0)</f>
        <v>0</v>
      </c>
      <c r="N105" s="2">
        <f>+IF(N50=1,'Datos Iniciales'!$F53,0)</f>
        <v>0</v>
      </c>
      <c r="O105" s="2">
        <f>+IF(O50=1,'Datos Iniciales'!$F53,0)</f>
        <v>0</v>
      </c>
      <c r="P105" s="2">
        <f>+IF(P50=1,'Datos Iniciales'!$F53,0)</f>
        <v>0</v>
      </c>
      <c r="Q105" s="2">
        <f>+IF(Q50=1,'Datos Iniciales'!$F53,0)</f>
        <v>0</v>
      </c>
      <c r="R105" s="2">
        <f>+IF(R50=1,'Datos Iniciales'!$F53,0)</f>
        <v>0</v>
      </c>
      <c r="S105" s="2">
        <f>+IF(S50=1,'Datos Iniciales'!$F53,0)</f>
        <v>0</v>
      </c>
      <c r="T105" s="2">
        <f>+IF(T50=1,'Datos Iniciales'!$F53,0)</f>
        <v>0</v>
      </c>
      <c r="U105" s="2">
        <f>+IF(U50=1,'Datos Iniciales'!$F53,0)</f>
        <v>0</v>
      </c>
      <c r="V105" s="2">
        <f>+IF(V50=1,'Datos Iniciales'!$F53,0)</f>
        <v>0</v>
      </c>
      <c r="W105" s="2">
        <f>+IF(W50=1,'Datos Iniciales'!$F53,0)</f>
        <v>0</v>
      </c>
      <c r="X105" s="2">
        <f>+IF(X50=1,'Datos Iniciales'!$F53,0)</f>
        <v>0</v>
      </c>
      <c r="Y105" s="2">
        <f>+IF(Y50=1,'Datos Iniciales'!$F53,0)</f>
        <v>0</v>
      </c>
      <c r="Z105" s="2">
        <f>+IF(Z50=1,'Datos Iniciales'!$F53,0)</f>
        <v>0</v>
      </c>
      <c r="AA105" s="2">
        <f>+IF(AA50=1,'Datos Iniciales'!$F53,0)</f>
        <v>0</v>
      </c>
      <c r="AB105" s="2">
        <f>+IF(AB50=1,'Datos Iniciales'!$F53,0)</f>
        <v>0</v>
      </c>
      <c r="AC105" s="2">
        <f>+IF(AC50=1,'Datos Iniciales'!$F53,0)</f>
        <v>0</v>
      </c>
      <c r="AD105" s="2">
        <f>+IF(AD50=1,'Datos Iniciales'!$F53,0)</f>
        <v>0</v>
      </c>
      <c r="AE105" s="2">
        <f>+IF(AE50=1,'Datos Iniciales'!$F53,0)</f>
        <v>0</v>
      </c>
      <c r="AF105" s="2">
        <f>+IF(AF50=1,'Datos Iniciales'!$F53,0)</f>
        <v>0</v>
      </c>
      <c r="AG105" s="2">
        <f>+IF(AG50=1,'Datos Iniciales'!$F53,0)</f>
        <v>0</v>
      </c>
      <c r="AH105" s="2">
        <f>+IF(AH50=1,'Datos Iniciales'!$F53,0)</f>
        <v>0</v>
      </c>
      <c r="AI105" s="2">
        <f>+IF(AI50=1,'Datos Iniciales'!$F53,0)</f>
        <v>0</v>
      </c>
      <c r="AJ105" s="2">
        <f>+IF(AJ50=1,'Datos Iniciales'!$F53,0)</f>
        <v>0</v>
      </c>
      <c r="AK105" s="2">
        <f>+IF(AK50=1,'Datos Iniciales'!$F53,0)</f>
        <v>0</v>
      </c>
      <c r="AL105" s="2">
        <f>+IF(AL50=1,'Datos Iniciales'!$F53,0)</f>
        <v>0</v>
      </c>
      <c r="AM105" s="2">
        <f>+IF(AM50=1,'Datos Iniciales'!$F53,0)</f>
        <v>0</v>
      </c>
      <c r="AN105" s="2">
        <f>+IF(AN50=1,'Datos Iniciales'!$F53,0)</f>
        <v>0</v>
      </c>
      <c r="AO105" s="2">
        <f>+IF(AO50=1,'Datos Iniciales'!$F53,0)</f>
        <v>0</v>
      </c>
      <c r="AP105" s="2">
        <f>+IF(AP50=1,'Datos Iniciales'!$F53,0)</f>
        <v>0</v>
      </c>
      <c r="AQ105" s="2">
        <f>+IF(AQ50=1,'Datos Iniciales'!$F53,0)</f>
        <v>0</v>
      </c>
      <c r="AR105" s="2">
        <f>+IF(AR50=1,'Datos Iniciales'!$F53,0)</f>
        <v>0</v>
      </c>
      <c r="AS105" s="2">
        <f>+IF(AS50=1,'Datos Iniciales'!$F53,0)</f>
        <v>0</v>
      </c>
      <c r="AT105" s="2">
        <f>+IF(AT50=1,'Datos Iniciales'!$F53,0)</f>
        <v>0</v>
      </c>
      <c r="AU105" s="2">
        <f>+IF(AU50=1,'Datos Iniciales'!$F53,0)</f>
        <v>0</v>
      </c>
      <c r="AV105" s="2">
        <f>+IF(AV50=1,'Datos Iniciales'!$F53,0)</f>
        <v>0</v>
      </c>
      <c r="AW105" s="2">
        <f>+IF(AW50=1,'Datos Iniciales'!$F53,0)</f>
        <v>5.2597774757887827E-3</v>
      </c>
      <c r="AX105" s="2">
        <f>+IF(AX50=1,'Datos Iniciales'!$F53,0)</f>
        <v>0</v>
      </c>
      <c r="AY105" s="2">
        <f>+IF(AY50=1,'Datos Iniciales'!$F53,0)</f>
        <v>0</v>
      </c>
      <c r="AZ105" s="2">
        <f>+IF(AZ50=1,'Datos Iniciales'!$F53,0)</f>
        <v>0</v>
      </c>
      <c r="BA105" s="2">
        <f>+IF(BA50=1,'Datos Iniciales'!$F53,0)</f>
        <v>0</v>
      </c>
      <c r="BB105" s="2">
        <f>+IF(BB50=1,'Datos Iniciales'!$F53,0)</f>
        <v>0</v>
      </c>
    </row>
    <row r="106" spans="2:54" ht="14.25" x14ac:dyDescent="0.2">
      <c r="B106" s="29">
        <f t="shared" si="29"/>
        <v>48</v>
      </c>
      <c r="C106" s="2">
        <f>+IF(C51=1,'Datos Iniciales'!$F54,0)</f>
        <v>0</v>
      </c>
      <c r="D106" s="2">
        <f>+IF(D51=1,'Datos Iniciales'!$F54,0)</f>
        <v>0</v>
      </c>
      <c r="E106" s="2">
        <f>+IF(E51=1,'Datos Iniciales'!$F54,0)</f>
        <v>0</v>
      </c>
      <c r="F106" s="2">
        <f>+IF(F51=1,'Datos Iniciales'!$F54,0)</f>
        <v>0</v>
      </c>
      <c r="G106" s="2">
        <f>+IF(G51=1,'Datos Iniciales'!$F54,0)</f>
        <v>0</v>
      </c>
      <c r="H106" s="2">
        <f>+IF(H51=1,'Datos Iniciales'!$F54,0)</f>
        <v>0</v>
      </c>
      <c r="I106" s="2">
        <f>+IF(I51=1,'Datos Iniciales'!$F54,0)</f>
        <v>0</v>
      </c>
      <c r="J106" s="2">
        <f>+IF(J51=1,'Datos Iniciales'!$F54,0)</f>
        <v>0</v>
      </c>
      <c r="K106" s="2">
        <f>+IF(K51=1,'Datos Iniciales'!$F54,0)</f>
        <v>0</v>
      </c>
      <c r="L106" s="2">
        <f>+IF(L51=1,'Datos Iniciales'!$F54,0)</f>
        <v>0</v>
      </c>
      <c r="M106" s="2">
        <f>+IF(M51=1,'Datos Iniciales'!$F54,0)</f>
        <v>0</v>
      </c>
      <c r="N106" s="2">
        <f>+IF(N51=1,'Datos Iniciales'!$F54,0)</f>
        <v>0</v>
      </c>
      <c r="O106" s="2">
        <f>+IF(O51=1,'Datos Iniciales'!$F54,0)</f>
        <v>0</v>
      </c>
      <c r="P106" s="2">
        <f>+IF(P51=1,'Datos Iniciales'!$F54,0)</f>
        <v>0</v>
      </c>
      <c r="Q106" s="2">
        <f>+IF(Q51=1,'Datos Iniciales'!$F54,0)</f>
        <v>0</v>
      </c>
      <c r="R106" s="2">
        <f>+IF(R51=1,'Datos Iniciales'!$F54,0)</f>
        <v>0</v>
      </c>
      <c r="S106" s="2">
        <f>+IF(S51=1,'Datos Iniciales'!$F54,0)</f>
        <v>0</v>
      </c>
      <c r="T106" s="2">
        <f>+IF(T51=1,'Datos Iniciales'!$F54,0)</f>
        <v>0</v>
      </c>
      <c r="U106" s="2">
        <f>+IF(U51=1,'Datos Iniciales'!$F54,0)</f>
        <v>0</v>
      </c>
      <c r="V106" s="2">
        <f>+IF(V51=1,'Datos Iniciales'!$F54,0)</f>
        <v>0</v>
      </c>
      <c r="W106" s="2">
        <f>+IF(W51=1,'Datos Iniciales'!$F54,0)</f>
        <v>0</v>
      </c>
      <c r="X106" s="2">
        <f>+IF(X51=1,'Datos Iniciales'!$F54,0)</f>
        <v>0</v>
      </c>
      <c r="Y106" s="2">
        <f>+IF(Y51=1,'Datos Iniciales'!$F54,0)</f>
        <v>0</v>
      </c>
      <c r="Z106" s="2">
        <f>+IF(Z51=1,'Datos Iniciales'!$F54,0)</f>
        <v>0</v>
      </c>
      <c r="AA106" s="2">
        <f>+IF(AA51=1,'Datos Iniciales'!$F54,0)</f>
        <v>0</v>
      </c>
      <c r="AB106" s="2">
        <f>+IF(AB51=1,'Datos Iniciales'!$F54,0)</f>
        <v>0</v>
      </c>
      <c r="AC106" s="2">
        <f>+IF(AC51=1,'Datos Iniciales'!$F54,0)</f>
        <v>0</v>
      </c>
      <c r="AD106" s="2">
        <f>+IF(AD51=1,'Datos Iniciales'!$F54,0)</f>
        <v>0</v>
      </c>
      <c r="AE106" s="2">
        <f>+IF(AE51=1,'Datos Iniciales'!$F54,0)</f>
        <v>0</v>
      </c>
      <c r="AF106" s="2">
        <f>+IF(AF51=1,'Datos Iniciales'!$F54,0)</f>
        <v>0</v>
      </c>
      <c r="AG106" s="2">
        <f>+IF(AG51=1,'Datos Iniciales'!$F54,0)</f>
        <v>0</v>
      </c>
      <c r="AH106" s="2">
        <f>+IF(AH51=1,'Datos Iniciales'!$F54,0)</f>
        <v>0</v>
      </c>
      <c r="AI106" s="2">
        <f>+IF(AI51=1,'Datos Iniciales'!$F54,0)</f>
        <v>0</v>
      </c>
      <c r="AJ106" s="2">
        <f>+IF(AJ51=1,'Datos Iniciales'!$F54,0)</f>
        <v>0</v>
      </c>
      <c r="AK106" s="2">
        <f>+IF(AK51=1,'Datos Iniciales'!$F54,0)</f>
        <v>0</v>
      </c>
      <c r="AL106" s="2">
        <f>+IF(AL51=1,'Datos Iniciales'!$F54,0)</f>
        <v>0</v>
      </c>
      <c r="AM106" s="2">
        <f>+IF(AM51=1,'Datos Iniciales'!$F54,0)</f>
        <v>0</v>
      </c>
      <c r="AN106" s="2">
        <f>+IF(AN51=1,'Datos Iniciales'!$F54,0)</f>
        <v>0</v>
      </c>
      <c r="AO106" s="2">
        <f>+IF(AO51=1,'Datos Iniciales'!$F54,0)</f>
        <v>0</v>
      </c>
      <c r="AP106" s="2">
        <f>+IF(AP51=1,'Datos Iniciales'!$F54,0)</f>
        <v>0</v>
      </c>
      <c r="AQ106" s="2">
        <f>+IF(AQ51=1,'Datos Iniciales'!$F54,0)</f>
        <v>0</v>
      </c>
      <c r="AR106" s="2">
        <f>+IF(AR51=1,'Datos Iniciales'!$F54,0)</f>
        <v>0</v>
      </c>
      <c r="AS106" s="2">
        <f>+IF(AS51=1,'Datos Iniciales'!$F54,0)</f>
        <v>0</v>
      </c>
      <c r="AT106" s="2">
        <f>+IF(AT51=1,'Datos Iniciales'!$F54,0)</f>
        <v>0</v>
      </c>
      <c r="AU106" s="2">
        <f>+IF(AU51=1,'Datos Iniciales'!$F54,0)</f>
        <v>0</v>
      </c>
      <c r="AV106" s="2">
        <f>+IF(AV51=1,'Datos Iniciales'!$F54,0)</f>
        <v>0</v>
      </c>
      <c r="AW106" s="2">
        <f>+IF(AW51=1,'Datos Iniciales'!$F54,0)</f>
        <v>0</v>
      </c>
      <c r="AX106" s="2">
        <f>+IF(AX51=1,'Datos Iniciales'!$F54,0)</f>
        <v>1.2789361977816032</v>
      </c>
      <c r="AY106" s="2">
        <f>+IF(AY51=1,'Datos Iniciales'!$F54,0)</f>
        <v>1.2789361977816032</v>
      </c>
      <c r="AZ106" s="2">
        <f>+IF(AZ51=1,'Datos Iniciales'!$F54,0)</f>
        <v>0</v>
      </c>
      <c r="BA106" s="2">
        <f>+IF(BA51=1,'Datos Iniciales'!$F54,0)</f>
        <v>0</v>
      </c>
      <c r="BB106" s="2">
        <f>+IF(BB51=1,'Datos Iniciales'!$F54,0)</f>
        <v>0</v>
      </c>
    </row>
    <row r="107" spans="2:54" ht="14.25" x14ac:dyDescent="0.2">
      <c r="B107" s="29">
        <f t="shared" si="29"/>
        <v>49</v>
      </c>
      <c r="C107" s="2">
        <f>+IF(C52=1,'Datos Iniciales'!$F55,0)</f>
        <v>0</v>
      </c>
      <c r="D107" s="2">
        <f>+IF(D52=1,'Datos Iniciales'!$F55,0)</f>
        <v>0</v>
      </c>
      <c r="E107" s="2">
        <f>+IF(E52=1,'Datos Iniciales'!$F55,0)</f>
        <v>0</v>
      </c>
      <c r="F107" s="2">
        <f>+IF(F52=1,'Datos Iniciales'!$F55,0)</f>
        <v>0</v>
      </c>
      <c r="G107" s="2">
        <f>+IF(G52=1,'Datos Iniciales'!$F55,0)</f>
        <v>0</v>
      </c>
      <c r="H107" s="2">
        <f>+IF(H52=1,'Datos Iniciales'!$F55,0)</f>
        <v>0</v>
      </c>
      <c r="I107" s="2">
        <f>+IF(I52=1,'Datos Iniciales'!$F55,0)</f>
        <v>0</v>
      </c>
      <c r="J107" s="2">
        <f>+IF(J52=1,'Datos Iniciales'!$F55,0)</f>
        <v>0</v>
      </c>
      <c r="K107" s="2">
        <f>+IF(K52=1,'Datos Iniciales'!$F55,0)</f>
        <v>0</v>
      </c>
      <c r="L107" s="2">
        <f>+IF(L52=1,'Datos Iniciales'!$F55,0)</f>
        <v>0</v>
      </c>
      <c r="M107" s="2">
        <f>+IF(M52=1,'Datos Iniciales'!$F55,0)</f>
        <v>0</v>
      </c>
      <c r="N107" s="2">
        <f>+IF(N52=1,'Datos Iniciales'!$F55,0)</f>
        <v>0</v>
      </c>
      <c r="O107" s="2">
        <f>+IF(O52=1,'Datos Iniciales'!$F55,0)</f>
        <v>0</v>
      </c>
      <c r="P107" s="2">
        <f>+IF(P52=1,'Datos Iniciales'!$F55,0)</f>
        <v>0</v>
      </c>
      <c r="Q107" s="2">
        <f>+IF(Q52=1,'Datos Iniciales'!$F55,0)</f>
        <v>0</v>
      </c>
      <c r="R107" s="2">
        <f>+IF(R52=1,'Datos Iniciales'!$F55,0)</f>
        <v>0</v>
      </c>
      <c r="S107" s="2">
        <f>+IF(S52=1,'Datos Iniciales'!$F55,0)</f>
        <v>0</v>
      </c>
      <c r="T107" s="2">
        <f>+IF(T52=1,'Datos Iniciales'!$F55,0)</f>
        <v>0</v>
      </c>
      <c r="U107" s="2">
        <f>+IF(U52=1,'Datos Iniciales'!$F55,0)</f>
        <v>0</v>
      </c>
      <c r="V107" s="2">
        <f>+IF(V52=1,'Datos Iniciales'!$F55,0)</f>
        <v>0</v>
      </c>
      <c r="W107" s="2">
        <f>+IF(W52=1,'Datos Iniciales'!$F55,0)</f>
        <v>0</v>
      </c>
      <c r="X107" s="2">
        <f>+IF(X52=1,'Datos Iniciales'!$F55,0)</f>
        <v>0</v>
      </c>
      <c r="Y107" s="2">
        <f>+IF(Y52=1,'Datos Iniciales'!$F55,0)</f>
        <v>0</v>
      </c>
      <c r="Z107" s="2">
        <f>+IF(Z52=1,'Datos Iniciales'!$F55,0)</f>
        <v>0</v>
      </c>
      <c r="AA107" s="2">
        <f>+IF(AA52=1,'Datos Iniciales'!$F55,0)</f>
        <v>0</v>
      </c>
      <c r="AB107" s="2">
        <f>+IF(AB52=1,'Datos Iniciales'!$F55,0)</f>
        <v>0</v>
      </c>
      <c r="AC107" s="2">
        <f>+IF(AC52=1,'Datos Iniciales'!$F55,0)</f>
        <v>0</v>
      </c>
      <c r="AD107" s="2">
        <f>+IF(AD52=1,'Datos Iniciales'!$F55,0)</f>
        <v>0</v>
      </c>
      <c r="AE107" s="2">
        <f>+IF(AE52=1,'Datos Iniciales'!$F55,0)</f>
        <v>0</v>
      </c>
      <c r="AF107" s="2">
        <f>+IF(AF52=1,'Datos Iniciales'!$F55,0)</f>
        <v>0</v>
      </c>
      <c r="AG107" s="2">
        <f>+IF(AG52=1,'Datos Iniciales'!$F55,0)</f>
        <v>0</v>
      </c>
      <c r="AH107" s="2">
        <f>+IF(AH52=1,'Datos Iniciales'!$F55,0)</f>
        <v>0</v>
      </c>
      <c r="AI107" s="2">
        <f>+IF(AI52=1,'Datos Iniciales'!$F55,0)</f>
        <v>0</v>
      </c>
      <c r="AJ107" s="2">
        <f>+IF(AJ52=1,'Datos Iniciales'!$F55,0)</f>
        <v>0</v>
      </c>
      <c r="AK107" s="2">
        <f>+IF(AK52=1,'Datos Iniciales'!$F55,0)</f>
        <v>0</v>
      </c>
      <c r="AL107" s="2">
        <f>+IF(AL52=1,'Datos Iniciales'!$F55,0)</f>
        <v>0</v>
      </c>
      <c r="AM107" s="2">
        <f>+IF(AM52=1,'Datos Iniciales'!$F55,0)</f>
        <v>0</v>
      </c>
      <c r="AN107" s="2">
        <f>+IF(AN52=1,'Datos Iniciales'!$F55,0)</f>
        <v>0</v>
      </c>
      <c r="AO107" s="2">
        <f>+IF(AO52=1,'Datos Iniciales'!$F55,0)</f>
        <v>0</v>
      </c>
      <c r="AP107" s="2">
        <f>+IF(AP52=1,'Datos Iniciales'!$F55,0)</f>
        <v>0</v>
      </c>
      <c r="AQ107" s="2">
        <f>+IF(AQ52=1,'Datos Iniciales'!$F55,0)</f>
        <v>0</v>
      </c>
      <c r="AR107" s="2">
        <f>+IF(AR52=1,'Datos Iniciales'!$F55,0)</f>
        <v>0</v>
      </c>
      <c r="AS107" s="2">
        <f>+IF(AS52=1,'Datos Iniciales'!$F55,0)</f>
        <v>0</v>
      </c>
      <c r="AT107" s="2">
        <f>+IF(AT52=1,'Datos Iniciales'!$F55,0)</f>
        <v>0</v>
      </c>
      <c r="AU107" s="2">
        <f>+IF(AU52=1,'Datos Iniciales'!$F55,0)</f>
        <v>0</v>
      </c>
      <c r="AV107" s="2">
        <f>+IF(AV52=1,'Datos Iniciales'!$F55,0)</f>
        <v>0</v>
      </c>
      <c r="AW107" s="2">
        <f>+IF(AW52=1,'Datos Iniciales'!$F55,0)</f>
        <v>0</v>
      </c>
      <c r="AX107" s="2">
        <f>+IF(AX52=1,'Datos Iniciales'!$F55,0)</f>
        <v>0</v>
      </c>
      <c r="AY107" s="2">
        <f>+IF(AY52=1,'Datos Iniciales'!$F55,0)</f>
        <v>4.9817706450631598E-2</v>
      </c>
      <c r="AZ107" s="2">
        <f>+IF(AZ52=1,'Datos Iniciales'!$F55,0)</f>
        <v>0</v>
      </c>
      <c r="BA107" s="2">
        <f>+IF(BA52=1,'Datos Iniciales'!$F55,0)</f>
        <v>0</v>
      </c>
      <c r="BB107" s="2">
        <f>+IF(BB52=1,'Datos Iniciales'!$F55,0)</f>
        <v>0</v>
      </c>
    </row>
    <row r="108" spans="2:54" ht="14.25" x14ac:dyDescent="0.2">
      <c r="B108" s="29">
        <f t="shared" si="29"/>
        <v>50</v>
      </c>
      <c r="C108" s="2">
        <f>+IF(C53=1,'Datos Iniciales'!$F56,0)</f>
        <v>0</v>
      </c>
      <c r="D108" s="2">
        <f>+IF(D53=1,'Datos Iniciales'!$F56,0)</f>
        <v>0</v>
      </c>
      <c r="E108" s="2">
        <f>+IF(E53=1,'Datos Iniciales'!$F56,0)</f>
        <v>0</v>
      </c>
      <c r="F108" s="2">
        <f>+IF(F53=1,'Datos Iniciales'!$F56,0)</f>
        <v>0</v>
      </c>
      <c r="G108" s="2">
        <f>+IF(G53=1,'Datos Iniciales'!$F56,0)</f>
        <v>0</v>
      </c>
      <c r="H108" s="2">
        <f>+IF(H53=1,'Datos Iniciales'!$F56,0)</f>
        <v>0</v>
      </c>
      <c r="I108" s="2">
        <f>+IF(I53=1,'Datos Iniciales'!$F56,0)</f>
        <v>0</v>
      </c>
      <c r="J108" s="2">
        <f>+IF(J53=1,'Datos Iniciales'!$F56,0)</f>
        <v>0</v>
      </c>
      <c r="K108" s="2">
        <f>+IF(K53=1,'Datos Iniciales'!$F56,0)</f>
        <v>0</v>
      </c>
      <c r="L108" s="2">
        <f>+IF(L53=1,'Datos Iniciales'!$F56,0)</f>
        <v>0</v>
      </c>
      <c r="M108" s="2">
        <f>+IF(M53=1,'Datos Iniciales'!$F56,0)</f>
        <v>0</v>
      </c>
      <c r="N108" s="2">
        <f>+IF(N53=1,'Datos Iniciales'!$F56,0)</f>
        <v>0</v>
      </c>
      <c r="O108" s="2">
        <f>+IF(O53=1,'Datos Iniciales'!$F56,0)</f>
        <v>0</v>
      </c>
      <c r="P108" s="2">
        <f>+IF(P53=1,'Datos Iniciales'!$F56,0)</f>
        <v>0</v>
      </c>
      <c r="Q108" s="2">
        <f>+IF(Q53=1,'Datos Iniciales'!$F56,0)</f>
        <v>0</v>
      </c>
      <c r="R108" s="2">
        <f>+IF(R53=1,'Datos Iniciales'!$F56,0)</f>
        <v>0</v>
      </c>
      <c r="S108" s="2">
        <f>+IF(S53=1,'Datos Iniciales'!$F56,0)</f>
        <v>0</v>
      </c>
      <c r="T108" s="2">
        <f>+IF(T53=1,'Datos Iniciales'!$F56,0)</f>
        <v>0</v>
      </c>
      <c r="U108" s="2">
        <f>+IF(U53=1,'Datos Iniciales'!$F56,0)</f>
        <v>0</v>
      </c>
      <c r="V108" s="2">
        <f>+IF(V53=1,'Datos Iniciales'!$F56,0)</f>
        <v>0</v>
      </c>
      <c r="W108" s="2">
        <f>+IF(W53=1,'Datos Iniciales'!$F56,0)</f>
        <v>0</v>
      </c>
      <c r="X108" s="2">
        <f>+IF(X53=1,'Datos Iniciales'!$F56,0)</f>
        <v>0</v>
      </c>
      <c r="Y108" s="2">
        <f>+IF(Y53=1,'Datos Iniciales'!$F56,0)</f>
        <v>0</v>
      </c>
      <c r="Z108" s="2">
        <f>+IF(Z53=1,'Datos Iniciales'!$F56,0)</f>
        <v>0</v>
      </c>
      <c r="AA108" s="2">
        <f>+IF(AA53=1,'Datos Iniciales'!$F56,0)</f>
        <v>0</v>
      </c>
      <c r="AB108" s="2">
        <f>+IF(AB53=1,'Datos Iniciales'!$F56,0)</f>
        <v>0</v>
      </c>
      <c r="AC108" s="2">
        <f>+IF(AC53=1,'Datos Iniciales'!$F56,0)</f>
        <v>0</v>
      </c>
      <c r="AD108" s="2">
        <f>+IF(AD53=1,'Datos Iniciales'!$F56,0)</f>
        <v>0</v>
      </c>
      <c r="AE108" s="2">
        <f>+IF(AE53=1,'Datos Iniciales'!$F56,0)</f>
        <v>0</v>
      </c>
      <c r="AF108" s="2">
        <f>+IF(AF53=1,'Datos Iniciales'!$F56,0)</f>
        <v>0</v>
      </c>
      <c r="AG108" s="2">
        <f>+IF(AG53=1,'Datos Iniciales'!$F56,0)</f>
        <v>0</v>
      </c>
      <c r="AH108" s="2">
        <f>+IF(AH53=1,'Datos Iniciales'!$F56,0)</f>
        <v>0</v>
      </c>
      <c r="AI108" s="2">
        <f>+IF(AI53=1,'Datos Iniciales'!$F56,0)</f>
        <v>0</v>
      </c>
      <c r="AJ108" s="2">
        <f>+IF(AJ53=1,'Datos Iniciales'!$F56,0)</f>
        <v>0</v>
      </c>
      <c r="AK108" s="2">
        <f>+IF(AK53=1,'Datos Iniciales'!$F56,0)</f>
        <v>0</v>
      </c>
      <c r="AL108" s="2">
        <f>+IF(AL53=1,'Datos Iniciales'!$F56,0)</f>
        <v>0</v>
      </c>
      <c r="AM108" s="2">
        <f>+IF(AM53=1,'Datos Iniciales'!$F56,0)</f>
        <v>0</v>
      </c>
      <c r="AN108" s="2">
        <f>+IF(AN53=1,'Datos Iniciales'!$F56,0)</f>
        <v>0</v>
      </c>
      <c r="AO108" s="2">
        <f>+IF(AO53=1,'Datos Iniciales'!$F56,0)</f>
        <v>0</v>
      </c>
      <c r="AP108" s="2">
        <f>+IF(AP53=1,'Datos Iniciales'!$F56,0)</f>
        <v>0</v>
      </c>
      <c r="AQ108" s="2">
        <f>+IF(AQ53=1,'Datos Iniciales'!$F56,0)</f>
        <v>0</v>
      </c>
      <c r="AR108" s="2">
        <f>+IF(AR53=1,'Datos Iniciales'!$F56,0)</f>
        <v>0</v>
      </c>
      <c r="AS108" s="2">
        <f>+IF(AS53=1,'Datos Iniciales'!$F56,0)</f>
        <v>0</v>
      </c>
      <c r="AT108" s="2">
        <f>+IF(AT53=1,'Datos Iniciales'!$F56,0)</f>
        <v>0</v>
      </c>
      <c r="AU108" s="2">
        <f>+IF(AU53=1,'Datos Iniciales'!$F56,0)</f>
        <v>0</v>
      </c>
      <c r="AV108" s="2">
        <f>+IF(AV53=1,'Datos Iniciales'!$F56,0)</f>
        <v>0</v>
      </c>
      <c r="AW108" s="2">
        <f>+IF(AW53=1,'Datos Iniciales'!$F56,0)</f>
        <v>0</v>
      </c>
      <c r="AX108" s="2">
        <f>+IF(AX53=1,'Datos Iniciales'!$F56,0)</f>
        <v>0</v>
      </c>
      <c r="AY108" s="2">
        <f>+IF(AY53=1,'Datos Iniciales'!$F56,0)</f>
        <v>0</v>
      </c>
      <c r="AZ108" s="2">
        <f>+IF(AZ53=1,'Datos Iniciales'!$F56,0)</f>
        <v>0.4633598522512441</v>
      </c>
      <c r="BA108" s="2">
        <f>+IF(BA53=1,'Datos Iniciales'!$F56,0)</f>
        <v>0.4633598522512441</v>
      </c>
      <c r="BB108" s="2">
        <f>+IF(BB53=1,'Datos Iniciales'!$F56,0)</f>
        <v>0.4633598522512441</v>
      </c>
    </row>
    <row r="109" spans="2:54" ht="14.25" x14ac:dyDescent="0.2">
      <c r="B109" s="29">
        <f t="shared" si="29"/>
        <v>51</v>
      </c>
      <c r="C109" s="2">
        <f>+IF(C54=1,'Datos Iniciales'!$F57,0)</f>
        <v>0</v>
      </c>
      <c r="D109" s="2">
        <f>+IF(D54=1,'Datos Iniciales'!$F57,0)</f>
        <v>0</v>
      </c>
      <c r="E109" s="2">
        <f>+IF(E54=1,'Datos Iniciales'!$F57,0)</f>
        <v>0</v>
      </c>
      <c r="F109" s="2">
        <f>+IF(F54=1,'Datos Iniciales'!$F57,0)</f>
        <v>0</v>
      </c>
      <c r="G109" s="2">
        <f>+IF(G54=1,'Datos Iniciales'!$F57,0)</f>
        <v>0</v>
      </c>
      <c r="H109" s="2">
        <f>+IF(H54=1,'Datos Iniciales'!$F57,0)</f>
        <v>0</v>
      </c>
      <c r="I109" s="2">
        <f>+IF(I54=1,'Datos Iniciales'!$F57,0)</f>
        <v>0</v>
      </c>
      <c r="J109" s="2">
        <f>+IF(J54=1,'Datos Iniciales'!$F57,0)</f>
        <v>0</v>
      </c>
      <c r="K109" s="2">
        <f>+IF(K54=1,'Datos Iniciales'!$F57,0)</f>
        <v>0</v>
      </c>
      <c r="L109" s="2">
        <f>+IF(L54=1,'Datos Iniciales'!$F57,0)</f>
        <v>0</v>
      </c>
      <c r="M109" s="2">
        <f>+IF(M54=1,'Datos Iniciales'!$F57,0)</f>
        <v>0</v>
      </c>
      <c r="N109" s="2">
        <f>+IF(N54=1,'Datos Iniciales'!$F57,0)</f>
        <v>0</v>
      </c>
      <c r="O109" s="2">
        <f>+IF(O54=1,'Datos Iniciales'!$F57,0)</f>
        <v>0</v>
      </c>
      <c r="P109" s="2">
        <f>+IF(P54=1,'Datos Iniciales'!$F57,0)</f>
        <v>0</v>
      </c>
      <c r="Q109" s="2">
        <f>+IF(Q54=1,'Datos Iniciales'!$F57,0)</f>
        <v>0</v>
      </c>
      <c r="R109" s="2">
        <f>+IF(R54=1,'Datos Iniciales'!$F57,0)</f>
        <v>0</v>
      </c>
      <c r="S109" s="2">
        <f>+IF(S54=1,'Datos Iniciales'!$F57,0)</f>
        <v>0</v>
      </c>
      <c r="T109" s="2">
        <f>+IF(T54=1,'Datos Iniciales'!$F57,0)</f>
        <v>0</v>
      </c>
      <c r="U109" s="2">
        <f>+IF(U54=1,'Datos Iniciales'!$F57,0)</f>
        <v>0</v>
      </c>
      <c r="V109" s="2">
        <f>+IF(V54=1,'Datos Iniciales'!$F57,0)</f>
        <v>0</v>
      </c>
      <c r="W109" s="2">
        <f>+IF(W54=1,'Datos Iniciales'!$F57,0)</f>
        <v>0</v>
      </c>
      <c r="X109" s="2">
        <f>+IF(X54=1,'Datos Iniciales'!$F57,0)</f>
        <v>0</v>
      </c>
      <c r="Y109" s="2">
        <f>+IF(Y54=1,'Datos Iniciales'!$F57,0)</f>
        <v>0</v>
      </c>
      <c r="Z109" s="2">
        <f>+IF(Z54=1,'Datos Iniciales'!$F57,0)</f>
        <v>0</v>
      </c>
      <c r="AA109" s="2">
        <f>+IF(AA54=1,'Datos Iniciales'!$F57,0)</f>
        <v>0</v>
      </c>
      <c r="AB109" s="2">
        <f>+IF(AB54=1,'Datos Iniciales'!$F57,0)</f>
        <v>0</v>
      </c>
      <c r="AC109" s="2">
        <f>+IF(AC54=1,'Datos Iniciales'!$F57,0)</f>
        <v>0</v>
      </c>
      <c r="AD109" s="2">
        <f>+IF(AD54=1,'Datos Iniciales'!$F57,0)</f>
        <v>0</v>
      </c>
      <c r="AE109" s="2">
        <f>+IF(AE54=1,'Datos Iniciales'!$F57,0)</f>
        <v>0</v>
      </c>
      <c r="AF109" s="2">
        <f>+IF(AF54=1,'Datos Iniciales'!$F57,0)</f>
        <v>0</v>
      </c>
      <c r="AG109" s="2">
        <f>+IF(AG54=1,'Datos Iniciales'!$F57,0)</f>
        <v>0</v>
      </c>
      <c r="AH109" s="2">
        <f>+IF(AH54=1,'Datos Iniciales'!$F57,0)</f>
        <v>0</v>
      </c>
      <c r="AI109" s="2">
        <f>+IF(AI54=1,'Datos Iniciales'!$F57,0)</f>
        <v>0</v>
      </c>
      <c r="AJ109" s="2">
        <f>+IF(AJ54=1,'Datos Iniciales'!$F57,0)</f>
        <v>0</v>
      </c>
      <c r="AK109" s="2">
        <f>+IF(AK54=1,'Datos Iniciales'!$F57,0)</f>
        <v>0</v>
      </c>
      <c r="AL109" s="2">
        <f>+IF(AL54=1,'Datos Iniciales'!$F57,0)</f>
        <v>0</v>
      </c>
      <c r="AM109" s="2">
        <f>+IF(AM54=1,'Datos Iniciales'!$F57,0)</f>
        <v>0</v>
      </c>
      <c r="AN109" s="2">
        <f>+IF(AN54=1,'Datos Iniciales'!$F57,0)</f>
        <v>0.21832267582273082</v>
      </c>
      <c r="AO109" s="2">
        <f>+IF(AO54=1,'Datos Iniciales'!$F57,0)</f>
        <v>0</v>
      </c>
      <c r="AP109" s="2">
        <f>+IF(AP54=1,'Datos Iniciales'!$F57,0)</f>
        <v>0</v>
      </c>
      <c r="AQ109" s="2">
        <f>+IF(AQ54=1,'Datos Iniciales'!$F57,0)</f>
        <v>0</v>
      </c>
      <c r="AR109" s="2">
        <f>+IF(AR54=1,'Datos Iniciales'!$F57,0)</f>
        <v>0</v>
      </c>
      <c r="AS109" s="2">
        <f>+IF(AS54=1,'Datos Iniciales'!$F57,0)</f>
        <v>0</v>
      </c>
      <c r="AT109" s="2">
        <f>+IF(AT54=1,'Datos Iniciales'!$F57,0)</f>
        <v>0</v>
      </c>
      <c r="AU109" s="2">
        <f>+IF(AU54=1,'Datos Iniciales'!$F57,0)</f>
        <v>0</v>
      </c>
      <c r="AV109" s="2">
        <f>+IF(AV54=1,'Datos Iniciales'!$F57,0)</f>
        <v>0</v>
      </c>
      <c r="AW109" s="2">
        <f>+IF(AW54=1,'Datos Iniciales'!$F57,0)</f>
        <v>0</v>
      </c>
      <c r="AX109" s="2">
        <f>+IF(AX54=1,'Datos Iniciales'!$F57,0)</f>
        <v>0</v>
      </c>
      <c r="AY109" s="2">
        <f>+IF(AY54=1,'Datos Iniciales'!$F57,0)</f>
        <v>0</v>
      </c>
      <c r="AZ109" s="2">
        <f>+IF(AZ54=1,'Datos Iniciales'!$F57,0)</f>
        <v>0</v>
      </c>
      <c r="BA109" s="2">
        <f>+IF(BA54=1,'Datos Iniciales'!$F57,0)</f>
        <v>0.21832267582273082</v>
      </c>
      <c r="BB109" s="2">
        <f>+IF(BB54=1,'Datos Iniciales'!$F57,0)</f>
        <v>0.21832267582273082</v>
      </c>
    </row>
    <row r="110" spans="2:54" ht="14.25" x14ac:dyDescent="0.2">
      <c r="B110" s="29">
        <f t="shared" si="29"/>
        <v>52</v>
      </c>
      <c r="C110" s="2">
        <f>+IF(C55=1,'Datos Iniciales'!$F58,0)</f>
        <v>0</v>
      </c>
      <c r="D110" s="2">
        <f>+IF(D55=1,'Datos Iniciales'!$F58,0)</f>
        <v>0</v>
      </c>
      <c r="E110" s="2">
        <f>+IF(E55=1,'Datos Iniciales'!$F58,0)</f>
        <v>0</v>
      </c>
      <c r="F110" s="2">
        <f>+IF(F55=1,'Datos Iniciales'!$F58,0)</f>
        <v>0</v>
      </c>
      <c r="G110" s="2">
        <f>+IF(G55=1,'Datos Iniciales'!$F58,0)</f>
        <v>0</v>
      </c>
      <c r="H110" s="2">
        <f>+IF(H55=1,'Datos Iniciales'!$F58,0)</f>
        <v>0</v>
      </c>
      <c r="I110" s="2">
        <f>+IF(I55=1,'Datos Iniciales'!$F58,0)</f>
        <v>0</v>
      </c>
      <c r="J110" s="2">
        <f>+IF(J55=1,'Datos Iniciales'!$F58,0)</f>
        <v>0</v>
      </c>
      <c r="K110" s="2">
        <f>+IF(K55=1,'Datos Iniciales'!$F58,0)</f>
        <v>0</v>
      </c>
      <c r="L110" s="2">
        <f>+IF(L55=1,'Datos Iniciales'!$F58,0)</f>
        <v>0</v>
      </c>
      <c r="M110" s="2">
        <f>+IF(M55=1,'Datos Iniciales'!$F58,0)</f>
        <v>0</v>
      </c>
      <c r="N110" s="2">
        <f>+IF(N55=1,'Datos Iniciales'!$F58,0)</f>
        <v>0</v>
      </c>
      <c r="O110" s="2">
        <f>+IF(O55=1,'Datos Iniciales'!$F58,0)</f>
        <v>0</v>
      </c>
      <c r="P110" s="2">
        <f>+IF(P55=1,'Datos Iniciales'!$F58,0)</f>
        <v>0</v>
      </c>
      <c r="Q110" s="2">
        <f>+IF(Q55=1,'Datos Iniciales'!$F58,0)</f>
        <v>0</v>
      </c>
      <c r="R110" s="2">
        <f>+IF(R55=1,'Datos Iniciales'!$F58,0)</f>
        <v>0</v>
      </c>
      <c r="S110" s="2">
        <f>+IF(S55=1,'Datos Iniciales'!$F58,0)</f>
        <v>0</v>
      </c>
      <c r="T110" s="2">
        <f>+IF(T55=1,'Datos Iniciales'!$F58,0)</f>
        <v>0</v>
      </c>
      <c r="U110" s="2">
        <f>+IF(U55=1,'Datos Iniciales'!$F58,0)</f>
        <v>0</v>
      </c>
      <c r="V110" s="2">
        <f>+IF(V55=1,'Datos Iniciales'!$F58,0)</f>
        <v>0</v>
      </c>
      <c r="W110" s="2">
        <f>+IF(W55=1,'Datos Iniciales'!$F58,0)</f>
        <v>0</v>
      </c>
      <c r="X110" s="2">
        <f>+IF(X55=1,'Datos Iniciales'!$F58,0)</f>
        <v>0</v>
      </c>
      <c r="Y110" s="2">
        <f>+IF(Y55=1,'Datos Iniciales'!$F58,0)</f>
        <v>0</v>
      </c>
      <c r="Z110" s="2">
        <f>+IF(Z55=1,'Datos Iniciales'!$F58,0)</f>
        <v>0</v>
      </c>
      <c r="AA110" s="2">
        <f>+IF(AA55=1,'Datos Iniciales'!$F58,0)</f>
        <v>0</v>
      </c>
      <c r="AB110" s="2">
        <f>+IF(AB55=1,'Datos Iniciales'!$F58,0)</f>
        <v>0</v>
      </c>
      <c r="AC110" s="2">
        <f>+IF(AC55=1,'Datos Iniciales'!$F58,0)</f>
        <v>0</v>
      </c>
      <c r="AD110" s="2">
        <f>+IF(AD55=1,'Datos Iniciales'!$F58,0)</f>
        <v>0</v>
      </c>
      <c r="AE110" s="2">
        <f>+IF(AE55=1,'Datos Iniciales'!$F58,0)</f>
        <v>0</v>
      </c>
      <c r="AF110" s="2">
        <f>+IF(AF55=1,'Datos Iniciales'!$F58,0)</f>
        <v>0</v>
      </c>
      <c r="AG110" s="2">
        <f>+IF(AG55=1,'Datos Iniciales'!$F58,0)</f>
        <v>0</v>
      </c>
      <c r="AH110" s="2">
        <f>+IF(AH55=1,'Datos Iniciales'!$F58,0)</f>
        <v>0</v>
      </c>
      <c r="AI110" s="2">
        <f>+IF(AI55=1,'Datos Iniciales'!$F58,0)</f>
        <v>0</v>
      </c>
      <c r="AJ110" s="2">
        <f>+IF(AJ55=1,'Datos Iniciales'!$F58,0)</f>
        <v>0</v>
      </c>
      <c r="AK110" s="2">
        <f>+IF(AK55=1,'Datos Iniciales'!$F58,0)</f>
        <v>0</v>
      </c>
      <c r="AL110" s="2">
        <f>+IF(AL55=1,'Datos Iniciales'!$F58,0)</f>
        <v>0</v>
      </c>
      <c r="AM110" s="2">
        <f>+IF(AM55=1,'Datos Iniciales'!$F58,0)</f>
        <v>0</v>
      </c>
      <c r="AN110" s="2">
        <f>+IF(AN55=1,'Datos Iniciales'!$F58,0)</f>
        <v>0</v>
      </c>
      <c r="AO110" s="2">
        <f>+IF(AO55=1,'Datos Iniciales'!$F58,0)</f>
        <v>5.9687647451016138E-3</v>
      </c>
      <c r="AP110" s="2">
        <f>+IF(AP55=1,'Datos Iniciales'!$F58,0)</f>
        <v>0</v>
      </c>
      <c r="AQ110" s="2">
        <f>+IF(AQ55=1,'Datos Iniciales'!$F58,0)</f>
        <v>0</v>
      </c>
      <c r="AR110" s="2">
        <f>+IF(AR55=1,'Datos Iniciales'!$F58,0)</f>
        <v>0</v>
      </c>
      <c r="AS110" s="2">
        <f>+IF(AS55=1,'Datos Iniciales'!$F58,0)</f>
        <v>0</v>
      </c>
      <c r="AT110" s="2">
        <f>+IF(AT55=1,'Datos Iniciales'!$F58,0)</f>
        <v>0</v>
      </c>
      <c r="AU110" s="2">
        <f>+IF(AU55=1,'Datos Iniciales'!$F58,0)</f>
        <v>0</v>
      </c>
      <c r="AV110" s="2">
        <f>+IF(AV55=1,'Datos Iniciales'!$F58,0)</f>
        <v>0</v>
      </c>
      <c r="AW110" s="2">
        <f>+IF(AW55=1,'Datos Iniciales'!$F58,0)</f>
        <v>0</v>
      </c>
      <c r="AX110" s="2">
        <f>+IF(AX55=1,'Datos Iniciales'!$F58,0)</f>
        <v>0</v>
      </c>
      <c r="AY110" s="2">
        <f>+IF(AY55=1,'Datos Iniciales'!$F58,0)</f>
        <v>0</v>
      </c>
      <c r="AZ110" s="2">
        <f>+IF(AZ55=1,'Datos Iniciales'!$F58,0)</f>
        <v>0</v>
      </c>
      <c r="BA110" s="2">
        <f>+IF(BA55=1,'Datos Iniciales'!$F58,0)</f>
        <v>0</v>
      </c>
      <c r="BB110" s="2">
        <f>+IF(BB55=1,'Datos Iniciales'!$F58,0)</f>
        <v>5.9687647451016138E-3</v>
      </c>
    </row>
    <row r="111" spans="2:54" ht="14.25" x14ac:dyDescent="0.2">
      <c r="B111" s="30" t="s">
        <v>687</v>
      </c>
      <c r="C111" s="23">
        <f>+SUM(C59:C79)</f>
        <v>13.482126361089659</v>
      </c>
      <c r="D111" s="23">
        <f t="shared" ref="D111:BB111" si="30">+SUM(D59:D79)</f>
        <v>13.482126361089659</v>
      </c>
      <c r="E111" s="23">
        <f t="shared" si="30"/>
        <v>13.482126361089659</v>
      </c>
      <c r="F111" s="23">
        <f t="shared" si="30"/>
        <v>13.482126361089659</v>
      </c>
      <c r="G111" s="23">
        <f t="shared" si="30"/>
        <v>13.482126361089659</v>
      </c>
      <c r="H111" s="23">
        <f t="shared" si="30"/>
        <v>13.482126361089659</v>
      </c>
      <c r="I111" s="23">
        <f t="shared" si="30"/>
        <v>13.482126361089659</v>
      </c>
      <c r="J111" s="23">
        <f t="shared" si="30"/>
        <v>13.482126361089659</v>
      </c>
      <c r="K111" s="23">
        <f t="shared" si="30"/>
        <v>13.482126361089659</v>
      </c>
      <c r="L111" s="23">
        <f t="shared" si="30"/>
        <v>13.482126361089659</v>
      </c>
      <c r="M111" s="23">
        <f t="shared" si="30"/>
        <v>13.482126361089659</v>
      </c>
      <c r="N111" s="23">
        <f t="shared" si="30"/>
        <v>13.482126361089659</v>
      </c>
      <c r="O111" s="23">
        <f t="shared" si="30"/>
        <v>13.482126361089659</v>
      </c>
      <c r="P111" s="23">
        <f t="shared" si="30"/>
        <v>13.482126361089659</v>
      </c>
      <c r="Q111" s="23">
        <f t="shared" si="30"/>
        <v>13.482126361089659</v>
      </c>
      <c r="R111" s="23">
        <f t="shared" si="30"/>
        <v>13.482126361089659</v>
      </c>
      <c r="S111" s="23">
        <f t="shared" si="30"/>
        <v>13.482126361089659</v>
      </c>
      <c r="T111" s="23">
        <f t="shared" si="30"/>
        <v>13.482126361089659</v>
      </c>
      <c r="U111" s="23">
        <f t="shared" si="30"/>
        <v>13.482126361089659</v>
      </c>
      <c r="V111" s="23">
        <f t="shared" si="30"/>
        <v>13.482126361089659</v>
      </c>
      <c r="W111" s="23">
        <f t="shared" si="30"/>
        <v>13.482126361089659</v>
      </c>
      <c r="X111" s="23">
        <f t="shared" si="30"/>
        <v>13.482126361089659</v>
      </c>
      <c r="Y111" s="23">
        <f t="shared" si="30"/>
        <v>13.482126361089659</v>
      </c>
      <c r="Z111" s="23">
        <f t="shared" si="30"/>
        <v>13.482126361089659</v>
      </c>
      <c r="AA111" s="23">
        <f t="shared" si="30"/>
        <v>13.482126361089659</v>
      </c>
      <c r="AB111" s="23">
        <f t="shared" si="30"/>
        <v>13.482126361089659</v>
      </c>
      <c r="AC111" s="23">
        <f t="shared" si="30"/>
        <v>13.482126361089659</v>
      </c>
      <c r="AD111" s="23">
        <f t="shared" si="30"/>
        <v>13.482126361089659</v>
      </c>
      <c r="AE111" s="23">
        <f t="shared" si="30"/>
        <v>13.482126361089659</v>
      </c>
      <c r="AF111" s="23">
        <f t="shared" si="30"/>
        <v>13.482126361089659</v>
      </c>
      <c r="AG111" s="23">
        <f t="shared" si="30"/>
        <v>13.482126361089659</v>
      </c>
      <c r="AH111" s="23">
        <f t="shared" si="30"/>
        <v>13.482126361089659</v>
      </c>
      <c r="AI111" s="23">
        <f t="shared" si="30"/>
        <v>13.482126361089659</v>
      </c>
      <c r="AJ111" s="23">
        <f t="shared" si="30"/>
        <v>13.482126361089659</v>
      </c>
      <c r="AK111" s="23">
        <f t="shared" si="30"/>
        <v>13.482126361089659</v>
      </c>
      <c r="AL111" s="23">
        <f t="shared" si="30"/>
        <v>13.482126361089659</v>
      </c>
      <c r="AM111" s="23">
        <f t="shared" si="30"/>
        <v>13.482126361089659</v>
      </c>
      <c r="AN111" s="23">
        <f t="shared" si="30"/>
        <v>13.482126361089659</v>
      </c>
      <c r="AO111" s="23">
        <f t="shared" si="30"/>
        <v>13.482126361089659</v>
      </c>
      <c r="AP111" s="23">
        <f t="shared" si="30"/>
        <v>13.482126361089659</v>
      </c>
      <c r="AQ111" s="23">
        <f t="shared" si="30"/>
        <v>13.482126361089659</v>
      </c>
      <c r="AR111" s="23">
        <f t="shared" si="30"/>
        <v>13.482126361089659</v>
      </c>
      <c r="AS111" s="23">
        <f t="shared" si="30"/>
        <v>13.482126361089659</v>
      </c>
      <c r="AT111" s="23">
        <f t="shared" si="30"/>
        <v>13.482126361089659</v>
      </c>
      <c r="AU111" s="23">
        <f t="shared" si="30"/>
        <v>13.482126361089659</v>
      </c>
      <c r="AV111" s="23">
        <f t="shared" si="30"/>
        <v>13.482126361089659</v>
      </c>
      <c r="AW111" s="23">
        <f t="shared" si="30"/>
        <v>13.482126361089659</v>
      </c>
      <c r="AX111" s="23">
        <f t="shared" si="30"/>
        <v>13.482126361089659</v>
      </c>
      <c r="AY111" s="23">
        <f t="shared" si="30"/>
        <v>13.482126361089659</v>
      </c>
      <c r="AZ111" s="23">
        <f t="shared" si="30"/>
        <v>13.482126361089659</v>
      </c>
      <c r="BA111" s="23">
        <f t="shared" si="30"/>
        <v>13.482126361089659</v>
      </c>
      <c r="BB111" s="23">
        <f t="shared" si="30"/>
        <v>13.482126361089659</v>
      </c>
    </row>
    <row r="112" spans="2:54" ht="13.5" thickBot="1" x14ac:dyDescent="0.25"/>
    <row r="113" spans="2:54" ht="15" thickBot="1" x14ac:dyDescent="0.25">
      <c r="B113" s="25" t="s">
        <v>688</v>
      </c>
      <c r="C113" s="113" t="s">
        <v>689</v>
      </c>
      <c r="D113" s="112"/>
      <c r="E113" s="112"/>
      <c r="F113" s="112"/>
      <c r="G113" s="112"/>
      <c r="H113" s="112"/>
      <c r="I113" s="112"/>
      <c r="J113" s="112"/>
      <c r="K113" s="4"/>
      <c r="L113" s="4"/>
      <c r="M113" s="4"/>
      <c r="N113" s="4"/>
      <c r="O113" s="4"/>
    </row>
    <row r="114" spans="2:54" ht="14.25" x14ac:dyDescent="0.2">
      <c r="B114" s="28" t="s">
        <v>684</v>
      </c>
      <c r="C114" s="29">
        <v>1</v>
      </c>
      <c r="D114" s="29">
        <f>1+C114</f>
        <v>2</v>
      </c>
      <c r="E114" s="29">
        <f t="shared" ref="E114" si="31">1+D114</f>
        <v>3</v>
      </c>
      <c r="F114" s="29">
        <f t="shared" ref="F114" si="32">1+E114</f>
        <v>4</v>
      </c>
      <c r="G114" s="29">
        <f t="shared" ref="G114" si="33">1+F114</f>
        <v>5</v>
      </c>
      <c r="H114" s="29">
        <f t="shared" ref="H114" si="34">1+G114</f>
        <v>6</v>
      </c>
      <c r="I114" s="29">
        <f t="shared" ref="I114" si="35">1+H114</f>
        <v>7</v>
      </c>
      <c r="J114" s="29">
        <f t="shared" ref="J114" si="36">1+I114</f>
        <v>8</v>
      </c>
      <c r="K114" s="29">
        <f t="shared" ref="K114" si="37">1+J114</f>
        <v>9</v>
      </c>
      <c r="L114" s="29">
        <f t="shared" ref="L114" si="38">1+K114</f>
        <v>10</v>
      </c>
      <c r="M114" s="29">
        <f t="shared" ref="M114" si="39">1+L114</f>
        <v>11</v>
      </c>
      <c r="N114" s="29">
        <f t="shared" ref="N114" si="40">1+M114</f>
        <v>12</v>
      </c>
      <c r="O114" s="29">
        <f t="shared" ref="O114" si="41">1+N114</f>
        <v>13</v>
      </c>
      <c r="P114" s="29">
        <f t="shared" ref="P114" si="42">1+O114</f>
        <v>14</v>
      </c>
      <c r="Q114" s="29">
        <f t="shared" ref="Q114" si="43">1+P114</f>
        <v>15</v>
      </c>
      <c r="R114" s="29">
        <f t="shared" ref="R114" si="44">1+Q114</f>
        <v>16</v>
      </c>
      <c r="S114" s="29">
        <f t="shared" ref="S114" si="45">1+R114</f>
        <v>17</v>
      </c>
      <c r="T114" s="29">
        <f t="shared" ref="T114" si="46">1+S114</f>
        <v>18</v>
      </c>
      <c r="U114" s="29">
        <f t="shared" ref="U114" si="47">1+T114</f>
        <v>19</v>
      </c>
      <c r="V114" s="29">
        <f t="shared" ref="V114" si="48">1+U114</f>
        <v>20</v>
      </c>
      <c r="W114" s="29">
        <f t="shared" ref="W114" si="49">1+V114</f>
        <v>21</v>
      </c>
      <c r="X114" s="29">
        <f t="shared" ref="X114" si="50">1+W114</f>
        <v>22</v>
      </c>
      <c r="Y114" s="29">
        <f t="shared" ref="Y114" si="51">1+X114</f>
        <v>23</v>
      </c>
      <c r="Z114" s="29">
        <f t="shared" ref="Z114" si="52">1+Y114</f>
        <v>24</v>
      </c>
      <c r="AA114" s="29">
        <f t="shared" ref="AA114" si="53">1+Z114</f>
        <v>25</v>
      </c>
      <c r="AB114" s="29">
        <f t="shared" ref="AB114" si="54">1+AA114</f>
        <v>26</v>
      </c>
      <c r="AC114" s="29">
        <f t="shared" ref="AC114" si="55">1+AB114</f>
        <v>27</v>
      </c>
      <c r="AD114" s="29">
        <f t="shared" ref="AD114" si="56">1+AC114</f>
        <v>28</v>
      </c>
      <c r="AE114" s="29">
        <f t="shared" ref="AE114" si="57">1+AD114</f>
        <v>29</v>
      </c>
      <c r="AF114" s="29">
        <f t="shared" ref="AF114" si="58">1+AE114</f>
        <v>30</v>
      </c>
      <c r="AG114" s="29">
        <f t="shared" ref="AG114" si="59">1+AF114</f>
        <v>31</v>
      </c>
      <c r="AH114" s="29">
        <f t="shared" ref="AH114" si="60">1+AG114</f>
        <v>32</v>
      </c>
      <c r="AI114" s="29">
        <f t="shared" ref="AI114" si="61">1+AH114</f>
        <v>33</v>
      </c>
      <c r="AJ114" s="29">
        <f t="shared" ref="AJ114" si="62">1+AI114</f>
        <v>34</v>
      </c>
      <c r="AK114" s="29">
        <f t="shared" ref="AK114" si="63">1+AJ114</f>
        <v>35</v>
      </c>
      <c r="AL114" s="29">
        <f t="shared" ref="AL114" si="64">1+AK114</f>
        <v>36</v>
      </c>
      <c r="AM114" s="29">
        <f t="shared" ref="AM114" si="65">1+AL114</f>
        <v>37</v>
      </c>
      <c r="AN114" s="29">
        <f t="shared" ref="AN114" si="66">1+AM114</f>
        <v>38</v>
      </c>
      <c r="AO114" s="29">
        <f t="shared" ref="AO114" si="67">1+AN114</f>
        <v>39</v>
      </c>
      <c r="AP114" s="29">
        <f t="shared" ref="AP114" si="68">1+AO114</f>
        <v>40</v>
      </c>
      <c r="AQ114" s="29">
        <f t="shared" ref="AQ114" si="69">1+AP114</f>
        <v>41</v>
      </c>
      <c r="AR114" s="29">
        <f t="shared" ref="AR114" si="70">1+AQ114</f>
        <v>42</v>
      </c>
      <c r="AS114" s="29">
        <f t="shared" ref="AS114" si="71">1+AR114</f>
        <v>43</v>
      </c>
      <c r="AT114" s="29">
        <f t="shared" ref="AT114" si="72">1+AS114</f>
        <v>44</v>
      </c>
      <c r="AU114" s="29">
        <f t="shared" ref="AU114" si="73">1+AT114</f>
        <v>45</v>
      </c>
      <c r="AV114" s="29">
        <f t="shared" ref="AV114" si="74">1+AU114</f>
        <v>46</v>
      </c>
      <c r="AW114" s="29">
        <f t="shared" ref="AW114" si="75">1+AV114</f>
        <v>47</v>
      </c>
      <c r="AX114" s="29">
        <f t="shared" ref="AX114" si="76">1+AW114</f>
        <v>48</v>
      </c>
      <c r="AY114" s="29">
        <f t="shared" ref="AY114" si="77">1+AX114</f>
        <v>49</v>
      </c>
      <c r="AZ114" s="29">
        <f t="shared" ref="AZ114" si="78">1+AY114</f>
        <v>50</v>
      </c>
      <c r="BA114" s="29">
        <f t="shared" ref="BA114" si="79">1+AZ114</f>
        <v>51</v>
      </c>
      <c r="BB114" s="29">
        <f t="shared" ref="BB114" si="80">1+BA114</f>
        <v>52</v>
      </c>
    </row>
    <row r="115" spans="2:54" ht="14.25" x14ac:dyDescent="0.2">
      <c r="B115" s="29">
        <v>1</v>
      </c>
      <c r="C115" s="2">
        <f>+IF(C4=1,'Datos Iniciales'!$H7,0)</f>
        <v>3.15</v>
      </c>
      <c r="D115" s="2">
        <f>+IF(D4=1,'Datos Iniciales'!$H7,0)</f>
        <v>3.15</v>
      </c>
      <c r="E115" s="2">
        <f>+IF(E4=1,'Datos Iniciales'!$H7,0)</f>
        <v>3.15</v>
      </c>
      <c r="F115" s="2">
        <f>+IF(F4=1,'Datos Iniciales'!$H7,0)</f>
        <v>3.15</v>
      </c>
      <c r="G115" s="2">
        <f>+IF(G4=1,'Datos Iniciales'!$H7,0)</f>
        <v>3.15</v>
      </c>
      <c r="H115" s="2">
        <f>+IF(H4=1,'Datos Iniciales'!$H7,0)</f>
        <v>3.15</v>
      </c>
      <c r="I115" s="2">
        <f>+IF(I4=1,'Datos Iniciales'!$H7,0)</f>
        <v>3.15</v>
      </c>
      <c r="J115" s="2">
        <f>+IF(J4=1,'Datos Iniciales'!$H7,0)</f>
        <v>3.15</v>
      </c>
      <c r="K115" s="2">
        <f>+IF(K4=1,'Datos Iniciales'!$H7,0)</f>
        <v>3.15</v>
      </c>
      <c r="L115" s="2">
        <f>+IF(L4=1,'Datos Iniciales'!$H7,0)</f>
        <v>3.15</v>
      </c>
      <c r="M115" s="2">
        <f>+IF(M4=1,'Datos Iniciales'!$H7,0)</f>
        <v>3.15</v>
      </c>
      <c r="N115" s="2">
        <f>+IF(N4=1,'Datos Iniciales'!$H7,0)</f>
        <v>3.15</v>
      </c>
      <c r="O115" s="2">
        <f>+IF(O4=1,'Datos Iniciales'!$H7,0)</f>
        <v>3.15</v>
      </c>
      <c r="P115" s="2">
        <f>+IF(P4=1,'Datos Iniciales'!$H7,0)</f>
        <v>3.15</v>
      </c>
      <c r="Q115" s="2">
        <f>+IF(Q4=1,'Datos Iniciales'!$H7,0)</f>
        <v>3.15</v>
      </c>
      <c r="R115" s="2">
        <f>+IF(R4=1,'Datos Iniciales'!$H7,0)</f>
        <v>3.15</v>
      </c>
      <c r="S115" s="2">
        <f>+IF(S4=1,'Datos Iniciales'!$H7,0)</f>
        <v>3.15</v>
      </c>
      <c r="T115" s="2">
        <f>+IF(T4=1,'Datos Iniciales'!$H7,0)</f>
        <v>3.15</v>
      </c>
      <c r="U115" s="2">
        <f>+IF(U4=1,'Datos Iniciales'!$H7,0)</f>
        <v>3.15</v>
      </c>
      <c r="V115" s="2">
        <f>+IF(V4=1,'Datos Iniciales'!$H7,0)</f>
        <v>3.15</v>
      </c>
      <c r="W115" s="2">
        <f>+IF(W4=1,'Datos Iniciales'!$H7,0)</f>
        <v>3.15</v>
      </c>
      <c r="X115" s="2">
        <f>+IF(X4=1,'Datos Iniciales'!$H7,0)</f>
        <v>3.15</v>
      </c>
      <c r="Y115" s="2">
        <f>+IF(Y4=1,'Datos Iniciales'!$H7,0)</f>
        <v>3.15</v>
      </c>
      <c r="Z115" s="2">
        <f>+IF(Z4=1,'Datos Iniciales'!$H7,0)</f>
        <v>3.15</v>
      </c>
      <c r="AA115" s="2">
        <f>+IF(AA4=1,'Datos Iniciales'!$H7,0)</f>
        <v>3.15</v>
      </c>
      <c r="AB115" s="2">
        <f>+IF(AB4=1,'Datos Iniciales'!$H7,0)</f>
        <v>3.15</v>
      </c>
      <c r="AC115" s="2">
        <f>+IF(AC4=1,'Datos Iniciales'!$H7,0)</f>
        <v>3.15</v>
      </c>
      <c r="AD115" s="2">
        <f>+IF(AD4=1,'Datos Iniciales'!$H7,0)</f>
        <v>3.15</v>
      </c>
      <c r="AE115" s="2">
        <f>+IF(AE4=1,'Datos Iniciales'!$H7,0)</f>
        <v>3.15</v>
      </c>
      <c r="AF115" s="2">
        <f>+IF(AF4=1,'Datos Iniciales'!$H7,0)</f>
        <v>3.15</v>
      </c>
      <c r="AG115" s="2">
        <f>+IF(AG4=1,'Datos Iniciales'!$H7,0)</f>
        <v>3.15</v>
      </c>
      <c r="AH115" s="2">
        <f>+IF(AH4=1,'Datos Iniciales'!$H7,0)</f>
        <v>3.15</v>
      </c>
      <c r="AI115" s="2">
        <f>+IF(AI4=1,'Datos Iniciales'!$H7,0)</f>
        <v>3.15</v>
      </c>
      <c r="AJ115" s="2">
        <f>+IF(AJ4=1,'Datos Iniciales'!$H7,0)</f>
        <v>3.15</v>
      </c>
      <c r="AK115" s="2">
        <f>+IF(AK4=1,'Datos Iniciales'!$H7,0)</f>
        <v>3.15</v>
      </c>
      <c r="AL115" s="2">
        <f>+IF(AL4=1,'Datos Iniciales'!$H7,0)</f>
        <v>3.15</v>
      </c>
      <c r="AM115" s="2">
        <f>+IF(AM4=1,'Datos Iniciales'!$H7,0)</f>
        <v>3.15</v>
      </c>
      <c r="AN115" s="2">
        <f>+IF(AN4=1,'Datos Iniciales'!$H7,0)</f>
        <v>3.15</v>
      </c>
      <c r="AO115" s="2">
        <f>+IF(AO4=1,'Datos Iniciales'!$H7,0)</f>
        <v>3.15</v>
      </c>
      <c r="AP115" s="2">
        <f>+IF(AP4=1,'Datos Iniciales'!$H7,0)</f>
        <v>3.15</v>
      </c>
      <c r="AQ115" s="2">
        <f>+IF(AQ4=1,'Datos Iniciales'!$H7,0)</f>
        <v>3.15</v>
      </c>
      <c r="AR115" s="2">
        <f>+IF(AR4=1,'Datos Iniciales'!$H7,0)</f>
        <v>3.15</v>
      </c>
      <c r="AS115" s="2">
        <f>+IF(AS4=1,'Datos Iniciales'!$H7,0)</f>
        <v>3.15</v>
      </c>
      <c r="AT115" s="2">
        <f>+IF(AT4=1,'Datos Iniciales'!$H7,0)</f>
        <v>3.15</v>
      </c>
      <c r="AU115" s="2">
        <f>+IF(AU4=1,'Datos Iniciales'!$H7,0)</f>
        <v>3.15</v>
      </c>
      <c r="AV115" s="2">
        <f>+IF(AV4=1,'Datos Iniciales'!$H7,0)</f>
        <v>3.15</v>
      </c>
      <c r="AW115" s="2">
        <f>+IF(AW4=1,'Datos Iniciales'!$H7,0)</f>
        <v>3.15</v>
      </c>
      <c r="AX115" s="2">
        <f>+IF(AX4=1,'Datos Iniciales'!$H7,0)</f>
        <v>3.15</v>
      </c>
      <c r="AY115" s="2">
        <f>+IF(AY4=1,'Datos Iniciales'!$H7,0)</f>
        <v>3.15</v>
      </c>
      <c r="AZ115" s="2">
        <f>+IF(AZ4=1,'Datos Iniciales'!$H7,0)</f>
        <v>3.15</v>
      </c>
      <c r="BA115" s="2">
        <f>+IF(BA4=1,'Datos Iniciales'!$H7,0)</f>
        <v>3.15</v>
      </c>
      <c r="BB115" s="2">
        <f>+IF(BB4=1,'Datos Iniciales'!$H7,0)</f>
        <v>3.15</v>
      </c>
    </row>
    <row r="116" spans="2:54" ht="14.25" x14ac:dyDescent="0.2">
      <c r="B116" s="29">
        <f>1+B115</f>
        <v>2</v>
      </c>
      <c r="C116" s="2">
        <f>+IF(C5=1,'Datos Iniciales'!$H8,0)</f>
        <v>3.15</v>
      </c>
      <c r="D116" s="2">
        <f>+IF(D5=1,'Datos Iniciales'!$H8,0)</f>
        <v>3.15</v>
      </c>
      <c r="E116" s="2">
        <f>+IF(E5=1,'Datos Iniciales'!$H8,0)</f>
        <v>3.15</v>
      </c>
      <c r="F116" s="2">
        <f>+IF(F5=1,'Datos Iniciales'!$H8,0)</f>
        <v>3.15</v>
      </c>
      <c r="G116" s="2">
        <f>+IF(G5=1,'Datos Iniciales'!$H8,0)</f>
        <v>3.15</v>
      </c>
      <c r="H116" s="2">
        <f>+IF(H5=1,'Datos Iniciales'!$H8,0)</f>
        <v>3.15</v>
      </c>
      <c r="I116" s="2">
        <f>+IF(I5=1,'Datos Iniciales'!$H8,0)</f>
        <v>3.15</v>
      </c>
      <c r="J116" s="2">
        <f>+IF(J5=1,'Datos Iniciales'!$H8,0)</f>
        <v>3.15</v>
      </c>
      <c r="K116" s="2">
        <f>+IF(K5=1,'Datos Iniciales'!$H8,0)</f>
        <v>3.15</v>
      </c>
      <c r="L116" s="2">
        <f>+IF(L5=1,'Datos Iniciales'!$H8,0)</f>
        <v>3.15</v>
      </c>
      <c r="M116" s="2">
        <f>+IF(M5=1,'Datos Iniciales'!$H8,0)</f>
        <v>3.15</v>
      </c>
      <c r="N116" s="2">
        <f>+IF(N5=1,'Datos Iniciales'!$H8,0)</f>
        <v>3.15</v>
      </c>
      <c r="O116" s="2">
        <f>+IF(O5=1,'Datos Iniciales'!$H8,0)</f>
        <v>3.15</v>
      </c>
      <c r="P116" s="2">
        <f>+IF(P5=1,'Datos Iniciales'!$H8,0)</f>
        <v>3.15</v>
      </c>
      <c r="Q116" s="2">
        <f>+IF(Q5=1,'Datos Iniciales'!$H8,0)</f>
        <v>3.15</v>
      </c>
      <c r="R116" s="2">
        <f>+IF(R5=1,'Datos Iniciales'!$H8,0)</f>
        <v>3.15</v>
      </c>
      <c r="S116" s="2">
        <f>+IF(S5=1,'Datos Iniciales'!$H8,0)</f>
        <v>3.15</v>
      </c>
      <c r="T116" s="2">
        <f>+IF(T5=1,'Datos Iniciales'!$H8,0)</f>
        <v>3.15</v>
      </c>
      <c r="U116" s="2">
        <f>+IF(U5=1,'Datos Iniciales'!$H8,0)</f>
        <v>3.15</v>
      </c>
      <c r="V116" s="2">
        <f>+IF(V5=1,'Datos Iniciales'!$H8,0)</f>
        <v>3.15</v>
      </c>
      <c r="W116" s="2">
        <f>+IF(W5=1,'Datos Iniciales'!$H8,0)</f>
        <v>3.15</v>
      </c>
      <c r="X116" s="2">
        <f>+IF(X5=1,'Datos Iniciales'!$H8,0)</f>
        <v>3.15</v>
      </c>
      <c r="Y116" s="2">
        <f>+IF(Y5=1,'Datos Iniciales'!$H8,0)</f>
        <v>3.15</v>
      </c>
      <c r="Z116" s="2">
        <f>+IF(Z5=1,'Datos Iniciales'!$H8,0)</f>
        <v>3.15</v>
      </c>
      <c r="AA116" s="2">
        <f>+IF(AA5=1,'Datos Iniciales'!$H8,0)</f>
        <v>3.15</v>
      </c>
      <c r="AB116" s="2">
        <f>+IF(AB5=1,'Datos Iniciales'!$H8,0)</f>
        <v>3.15</v>
      </c>
      <c r="AC116" s="2">
        <f>+IF(AC5=1,'Datos Iniciales'!$H8,0)</f>
        <v>3.15</v>
      </c>
      <c r="AD116" s="2">
        <f>+IF(AD5=1,'Datos Iniciales'!$H8,0)</f>
        <v>3.15</v>
      </c>
      <c r="AE116" s="2">
        <f>+IF(AE5=1,'Datos Iniciales'!$H8,0)</f>
        <v>3.15</v>
      </c>
      <c r="AF116" s="2">
        <f>+IF(AF5=1,'Datos Iniciales'!$H8,0)</f>
        <v>3.15</v>
      </c>
      <c r="AG116" s="2">
        <f>+IF(AG5=1,'Datos Iniciales'!$H8,0)</f>
        <v>3.15</v>
      </c>
      <c r="AH116" s="2">
        <f>+IF(AH5=1,'Datos Iniciales'!$H8,0)</f>
        <v>3.15</v>
      </c>
      <c r="AI116" s="2">
        <f>+IF(AI5=1,'Datos Iniciales'!$H8,0)</f>
        <v>3.15</v>
      </c>
      <c r="AJ116" s="2">
        <f>+IF(AJ5=1,'Datos Iniciales'!$H8,0)</f>
        <v>3.15</v>
      </c>
      <c r="AK116" s="2">
        <f>+IF(AK5=1,'Datos Iniciales'!$H8,0)</f>
        <v>3.15</v>
      </c>
      <c r="AL116" s="2">
        <f>+IF(AL5=1,'Datos Iniciales'!$H8,0)</f>
        <v>3.15</v>
      </c>
      <c r="AM116" s="2">
        <f>+IF(AM5=1,'Datos Iniciales'!$H8,0)</f>
        <v>3.15</v>
      </c>
      <c r="AN116" s="2">
        <f>+IF(AN5=1,'Datos Iniciales'!$H8,0)</f>
        <v>3.15</v>
      </c>
      <c r="AO116" s="2">
        <f>+IF(AO5=1,'Datos Iniciales'!$H8,0)</f>
        <v>3.15</v>
      </c>
      <c r="AP116" s="2">
        <f>+IF(AP5=1,'Datos Iniciales'!$H8,0)</f>
        <v>3.15</v>
      </c>
      <c r="AQ116" s="2">
        <f>+IF(AQ5=1,'Datos Iniciales'!$H8,0)</f>
        <v>3.15</v>
      </c>
      <c r="AR116" s="2">
        <f>+IF(AR5=1,'Datos Iniciales'!$H8,0)</f>
        <v>3.15</v>
      </c>
      <c r="AS116" s="2">
        <f>+IF(AS5=1,'Datos Iniciales'!$H8,0)</f>
        <v>3.15</v>
      </c>
      <c r="AT116" s="2">
        <f>+IF(AT5=1,'Datos Iniciales'!$H8,0)</f>
        <v>3.15</v>
      </c>
      <c r="AU116" s="2">
        <f>+IF(AU5=1,'Datos Iniciales'!$H8,0)</f>
        <v>3.15</v>
      </c>
      <c r="AV116" s="2">
        <f>+IF(AV5=1,'Datos Iniciales'!$H8,0)</f>
        <v>3.15</v>
      </c>
      <c r="AW116" s="2">
        <f>+IF(AW5=1,'Datos Iniciales'!$H8,0)</f>
        <v>3.15</v>
      </c>
      <c r="AX116" s="2">
        <f>+IF(AX5=1,'Datos Iniciales'!$H8,0)</f>
        <v>3.15</v>
      </c>
      <c r="AY116" s="2">
        <f>+IF(AY5=1,'Datos Iniciales'!$H8,0)</f>
        <v>3.15</v>
      </c>
      <c r="AZ116" s="2">
        <f>+IF(AZ5=1,'Datos Iniciales'!$H8,0)</f>
        <v>3.15</v>
      </c>
      <c r="BA116" s="2">
        <f>+IF(BA5=1,'Datos Iniciales'!$H8,0)</f>
        <v>3.15</v>
      </c>
      <c r="BB116" s="2">
        <f>+IF(BB5=1,'Datos Iniciales'!$H8,0)</f>
        <v>3.15</v>
      </c>
    </row>
    <row r="117" spans="2:54" ht="14.25" x14ac:dyDescent="0.2">
      <c r="B117" s="29">
        <f t="shared" ref="B117:B166" si="81">1+B116</f>
        <v>3</v>
      </c>
      <c r="C117" s="2">
        <f>+IF(C6=1,'Datos Iniciales'!$H9,0)</f>
        <v>3.15</v>
      </c>
      <c r="D117" s="2">
        <f>+IF(D6=1,'Datos Iniciales'!$H9,0)</f>
        <v>3.15</v>
      </c>
      <c r="E117" s="2">
        <f>+IF(E6=1,'Datos Iniciales'!$H9,0)</f>
        <v>3.15</v>
      </c>
      <c r="F117" s="2">
        <f>+IF(F6=1,'Datos Iniciales'!$H9,0)</f>
        <v>3.15</v>
      </c>
      <c r="G117" s="2">
        <f>+IF(G6=1,'Datos Iniciales'!$H9,0)</f>
        <v>3.15</v>
      </c>
      <c r="H117" s="2">
        <f>+IF(H6=1,'Datos Iniciales'!$H9,0)</f>
        <v>3.15</v>
      </c>
      <c r="I117" s="2">
        <f>+IF(I6=1,'Datos Iniciales'!$H9,0)</f>
        <v>3.15</v>
      </c>
      <c r="J117" s="2">
        <f>+IF(J6=1,'Datos Iniciales'!$H9,0)</f>
        <v>3.15</v>
      </c>
      <c r="K117" s="2">
        <f>+IF(K6=1,'Datos Iniciales'!$H9,0)</f>
        <v>3.15</v>
      </c>
      <c r="L117" s="2">
        <f>+IF(L6=1,'Datos Iniciales'!$H9,0)</f>
        <v>3.15</v>
      </c>
      <c r="M117" s="2">
        <f>+IF(M6=1,'Datos Iniciales'!$H9,0)</f>
        <v>3.15</v>
      </c>
      <c r="N117" s="2">
        <f>+IF(N6=1,'Datos Iniciales'!$H9,0)</f>
        <v>3.15</v>
      </c>
      <c r="O117" s="2">
        <f>+IF(O6=1,'Datos Iniciales'!$H9,0)</f>
        <v>3.15</v>
      </c>
      <c r="P117" s="2">
        <f>+IF(P6=1,'Datos Iniciales'!$H9,0)</f>
        <v>3.15</v>
      </c>
      <c r="Q117" s="2">
        <f>+IF(Q6=1,'Datos Iniciales'!$H9,0)</f>
        <v>3.15</v>
      </c>
      <c r="R117" s="2">
        <f>+IF(R6=1,'Datos Iniciales'!$H9,0)</f>
        <v>3.15</v>
      </c>
      <c r="S117" s="2">
        <f>+IF(S6=1,'Datos Iniciales'!$H9,0)</f>
        <v>3.15</v>
      </c>
      <c r="T117" s="2">
        <f>+IF(T6=1,'Datos Iniciales'!$H9,0)</f>
        <v>3.15</v>
      </c>
      <c r="U117" s="2">
        <f>+IF(U6=1,'Datos Iniciales'!$H9,0)</f>
        <v>3.15</v>
      </c>
      <c r="V117" s="2">
        <f>+IF(V6=1,'Datos Iniciales'!$H9,0)</f>
        <v>3.15</v>
      </c>
      <c r="W117" s="2">
        <f>+IF(W6=1,'Datos Iniciales'!$H9,0)</f>
        <v>3.15</v>
      </c>
      <c r="X117" s="2">
        <f>+IF(X6=1,'Datos Iniciales'!$H9,0)</f>
        <v>3.15</v>
      </c>
      <c r="Y117" s="2">
        <f>+IF(Y6=1,'Datos Iniciales'!$H9,0)</f>
        <v>3.15</v>
      </c>
      <c r="Z117" s="2">
        <f>+IF(Z6=1,'Datos Iniciales'!$H9,0)</f>
        <v>3.15</v>
      </c>
      <c r="AA117" s="2">
        <f>+IF(AA6=1,'Datos Iniciales'!$H9,0)</f>
        <v>3.15</v>
      </c>
      <c r="AB117" s="2">
        <f>+IF(AB6=1,'Datos Iniciales'!$H9,0)</f>
        <v>3.15</v>
      </c>
      <c r="AC117" s="2">
        <f>+IF(AC6=1,'Datos Iniciales'!$H9,0)</f>
        <v>3.15</v>
      </c>
      <c r="AD117" s="2">
        <f>+IF(AD6=1,'Datos Iniciales'!$H9,0)</f>
        <v>3.15</v>
      </c>
      <c r="AE117" s="2">
        <f>+IF(AE6=1,'Datos Iniciales'!$H9,0)</f>
        <v>3.15</v>
      </c>
      <c r="AF117" s="2">
        <f>+IF(AF6=1,'Datos Iniciales'!$H9,0)</f>
        <v>3.15</v>
      </c>
      <c r="AG117" s="2">
        <f>+IF(AG6=1,'Datos Iniciales'!$H9,0)</f>
        <v>3.15</v>
      </c>
      <c r="AH117" s="2">
        <f>+IF(AH6=1,'Datos Iniciales'!$H9,0)</f>
        <v>3.15</v>
      </c>
      <c r="AI117" s="2">
        <f>+IF(AI6=1,'Datos Iniciales'!$H9,0)</f>
        <v>3.15</v>
      </c>
      <c r="AJ117" s="2">
        <f>+IF(AJ6=1,'Datos Iniciales'!$H9,0)</f>
        <v>3.15</v>
      </c>
      <c r="AK117" s="2">
        <f>+IF(AK6=1,'Datos Iniciales'!$H9,0)</f>
        <v>3.15</v>
      </c>
      <c r="AL117" s="2">
        <f>+IF(AL6=1,'Datos Iniciales'!$H9,0)</f>
        <v>3.15</v>
      </c>
      <c r="AM117" s="2">
        <f>+IF(AM6=1,'Datos Iniciales'!$H9,0)</f>
        <v>3.15</v>
      </c>
      <c r="AN117" s="2">
        <f>+IF(AN6=1,'Datos Iniciales'!$H9,0)</f>
        <v>3.15</v>
      </c>
      <c r="AO117" s="2">
        <f>+IF(AO6=1,'Datos Iniciales'!$H9,0)</f>
        <v>3.15</v>
      </c>
      <c r="AP117" s="2">
        <f>+IF(AP6=1,'Datos Iniciales'!$H9,0)</f>
        <v>3.15</v>
      </c>
      <c r="AQ117" s="2">
        <f>+IF(AQ6=1,'Datos Iniciales'!$H9,0)</f>
        <v>3.15</v>
      </c>
      <c r="AR117" s="2">
        <f>+IF(AR6=1,'Datos Iniciales'!$H9,0)</f>
        <v>3.15</v>
      </c>
      <c r="AS117" s="2">
        <f>+IF(AS6=1,'Datos Iniciales'!$H9,0)</f>
        <v>3.15</v>
      </c>
      <c r="AT117" s="2">
        <f>+IF(AT6=1,'Datos Iniciales'!$H9,0)</f>
        <v>3.15</v>
      </c>
      <c r="AU117" s="2">
        <f>+IF(AU6=1,'Datos Iniciales'!$H9,0)</f>
        <v>3.15</v>
      </c>
      <c r="AV117" s="2">
        <f>+IF(AV6=1,'Datos Iniciales'!$H9,0)</f>
        <v>3.15</v>
      </c>
      <c r="AW117" s="2">
        <f>+IF(AW6=1,'Datos Iniciales'!$H9,0)</f>
        <v>3.15</v>
      </c>
      <c r="AX117" s="2">
        <f>+IF(AX6=1,'Datos Iniciales'!$H9,0)</f>
        <v>3.15</v>
      </c>
      <c r="AY117" s="2">
        <f>+IF(AY6=1,'Datos Iniciales'!$H9,0)</f>
        <v>3.15</v>
      </c>
      <c r="AZ117" s="2">
        <f>+IF(AZ6=1,'Datos Iniciales'!$H9,0)</f>
        <v>3.15</v>
      </c>
      <c r="BA117" s="2">
        <f>+IF(BA6=1,'Datos Iniciales'!$H9,0)</f>
        <v>3.15</v>
      </c>
      <c r="BB117" s="2">
        <f>+IF(BB6=1,'Datos Iniciales'!$H9,0)</f>
        <v>3.15</v>
      </c>
    </row>
    <row r="118" spans="2:54" ht="14.25" x14ac:dyDescent="0.2">
      <c r="B118" s="29">
        <f t="shared" si="81"/>
        <v>4</v>
      </c>
      <c r="C118" s="2">
        <f>+IF(C7=1,'Datos Iniciales'!$H10,0)</f>
        <v>3.15</v>
      </c>
      <c r="D118" s="2">
        <f>+IF(D7=1,'Datos Iniciales'!$H10,0)</f>
        <v>3.15</v>
      </c>
      <c r="E118" s="2">
        <f>+IF(E7=1,'Datos Iniciales'!$H10,0)</f>
        <v>3.15</v>
      </c>
      <c r="F118" s="2">
        <f>+IF(F7=1,'Datos Iniciales'!$H10,0)</f>
        <v>3.15</v>
      </c>
      <c r="G118" s="2">
        <f>+IF(G7=1,'Datos Iniciales'!$H10,0)</f>
        <v>3.15</v>
      </c>
      <c r="H118" s="2">
        <f>+IF(H7=1,'Datos Iniciales'!$H10,0)</f>
        <v>3.15</v>
      </c>
      <c r="I118" s="2">
        <f>+IF(I7=1,'Datos Iniciales'!$H10,0)</f>
        <v>3.15</v>
      </c>
      <c r="J118" s="2">
        <f>+IF(J7=1,'Datos Iniciales'!$H10,0)</f>
        <v>3.15</v>
      </c>
      <c r="K118" s="2">
        <f>+IF(K7=1,'Datos Iniciales'!$H10,0)</f>
        <v>3.15</v>
      </c>
      <c r="L118" s="2">
        <f>+IF(L7=1,'Datos Iniciales'!$H10,0)</f>
        <v>3.15</v>
      </c>
      <c r="M118" s="2">
        <f>+IF(M7=1,'Datos Iniciales'!$H10,0)</f>
        <v>3.15</v>
      </c>
      <c r="N118" s="2">
        <f>+IF(N7=1,'Datos Iniciales'!$H10,0)</f>
        <v>3.15</v>
      </c>
      <c r="O118" s="2">
        <f>+IF(O7=1,'Datos Iniciales'!$H10,0)</f>
        <v>3.15</v>
      </c>
      <c r="P118" s="2">
        <f>+IF(P7=1,'Datos Iniciales'!$H10,0)</f>
        <v>3.15</v>
      </c>
      <c r="Q118" s="2">
        <f>+IF(Q7=1,'Datos Iniciales'!$H10,0)</f>
        <v>3.15</v>
      </c>
      <c r="R118" s="2">
        <f>+IF(R7=1,'Datos Iniciales'!$H10,0)</f>
        <v>3.15</v>
      </c>
      <c r="S118" s="2">
        <f>+IF(S7=1,'Datos Iniciales'!$H10,0)</f>
        <v>3.15</v>
      </c>
      <c r="T118" s="2">
        <f>+IF(T7=1,'Datos Iniciales'!$H10,0)</f>
        <v>3.15</v>
      </c>
      <c r="U118" s="2">
        <f>+IF(U7=1,'Datos Iniciales'!$H10,0)</f>
        <v>3.15</v>
      </c>
      <c r="V118" s="2">
        <f>+IF(V7=1,'Datos Iniciales'!$H10,0)</f>
        <v>3.15</v>
      </c>
      <c r="W118" s="2">
        <f>+IF(W7=1,'Datos Iniciales'!$H10,0)</f>
        <v>3.15</v>
      </c>
      <c r="X118" s="2">
        <f>+IF(X7=1,'Datos Iniciales'!$H10,0)</f>
        <v>3.15</v>
      </c>
      <c r="Y118" s="2">
        <f>+IF(Y7=1,'Datos Iniciales'!$H10,0)</f>
        <v>3.15</v>
      </c>
      <c r="Z118" s="2">
        <f>+IF(Z7=1,'Datos Iniciales'!$H10,0)</f>
        <v>3.15</v>
      </c>
      <c r="AA118" s="2">
        <f>+IF(AA7=1,'Datos Iniciales'!$H10,0)</f>
        <v>3.15</v>
      </c>
      <c r="AB118" s="2">
        <f>+IF(AB7=1,'Datos Iniciales'!$H10,0)</f>
        <v>3.15</v>
      </c>
      <c r="AC118" s="2">
        <f>+IF(AC7=1,'Datos Iniciales'!$H10,0)</f>
        <v>3.15</v>
      </c>
      <c r="AD118" s="2">
        <f>+IF(AD7=1,'Datos Iniciales'!$H10,0)</f>
        <v>3.15</v>
      </c>
      <c r="AE118" s="2">
        <f>+IF(AE7=1,'Datos Iniciales'!$H10,0)</f>
        <v>3.15</v>
      </c>
      <c r="AF118" s="2">
        <f>+IF(AF7=1,'Datos Iniciales'!$H10,0)</f>
        <v>3.15</v>
      </c>
      <c r="AG118" s="2">
        <f>+IF(AG7=1,'Datos Iniciales'!$H10,0)</f>
        <v>3.15</v>
      </c>
      <c r="AH118" s="2">
        <f>+IF(AH7=1,'Datos Iniciales'!$H10,0)</f>
        <v>3.15</v>
      </c>
      <c r="AI118" s="2">
        <f>+IF(AI7=1,'Datos Iniciales'!$H10,0)</f>
        <v>3.15</v>
      </c>
      <c r="AJ118" s="2">
        <f>+IF(AJ7=1,'Datos Iniciales'!$H10,0)</f>
        <v>3.15</v>
      </c>
      <c r="AK118" s="2">
        <f>+IF(AK7=1,'Datos Iniciales'!$H10,0)</f>
        <v>3.15</v>
      </c>
      <c r="AL118" s="2">
        <f>+IF(AL7=1,'Datos Iniciales'!$H10,0)</f>
        <v>3.15</v>
      </c>
      <c r="AM118" s="2">
        <f>+IF(AM7=1,'Datos Iniciales'!$H10,0)</f>
        <v>3.15</v>
      </c>
      <c r="AN118" s="2">
        <f>+IF(AN7=1,'Datos Iniciales'!$H10,0)</f>
        <v>3.15</v>
      </c>
      <c r="AO118" s="2">
        <f>+IF(AO7=1,'Datos Iniciales'!$H10,0)</f>
        <v>3.15</v>
      </c>
      <c r="AP118" s="2">
        <f>+IF(AP7=1,'Datos Iniciales'!$H10,0)</f>
        <v>3.15</v>
      </c>
      <c r="AQ118" s="2">
        <f>+IF(AQ7=1,'Datos Iniciales'!$H10,0)</f>
        <v>3.15</v>
      </c>
      <c r="AR118" s="2">
        <f>+IF(AR7=1,'Datos Iniciales'!$H10,0)</f>
        <v>3.15</v>
      </c>
      <c r="AS118" s="2">
        <f>+IF(AS7=1,'Datos Iniciales'!$H10,0)</f>
        <v>3.15</v>
      </c>
      <c r="AT118" s="2">
        <f>+IF(AT7=1,'Datos Iniciales'!$H10,0)</f>
        <v>3.15</v>
      </c>
      <c r="AU118" s="2">
        <f>+IF(AU7=1,'Datos Iniciales'!$H10,0)</f>
        <v>3.15</v>
      </c>
      <c r="AV118" s="2">
        <f>+IF(AV7=1,'Datos Iniciales'!$H10,0)</f>
        <v>3.15</v>
      </c>
      <c r="AW118" s="2">
        <f>+IF(AW7=1,'Datos Iniciales'!$H10,0)</f>
        <v>3.15</v>
      </c>
      <c r="AX118" s="2">
        <f>+IF(AX7=1,'Datos Iniciales'!$H10,0)</f>
        <v>3.15</v>
      </c>
      <c r="AY118" s="2">
        <f>+IF(AY7=1,'Datos Iniciales'!$H10,0)</f>
        <v>3.15</v>
      </c>
      <c r="AZ118" s="2">
        <f>+IF(AZ7=1,'Datos Iniciales'!$H10,0)</f>
        <v>3.15</v>
      </c>
      <c r="BA118" s="2">
        <f>+IF(BA7=1,'Datos Iniciales'!$H10,0)</f>
        <v>3.15</v>
      </c>
      <c r="BB118" s="2">
        <f>+IF(BB7=1,'Datos Iniciales'!$H10,0)</f>
        <v>3.15</v>
      </c>
    </row>
    <row r="119" spans="2:54" ht="14.25" x14ac:dyDescent="0.2">
      <c r="B119" s="29">
        <f t="shared" si="81"/>
        <v>5</v>
      </c>
      <c r="C119" s="2">
        <f>+IF(C8=1,'Datos Iniciales'!$H11,0)</f>
        <v>3.15</v>
      </c>
      <c r="D119" s="2">
        <f>+IF(D8=1,'Datos Iniciales'!$H11,0)</f>
        <v>3.15</v>
      </c>
      <c r="E119" s="2">
        <f>+IF(E8=1,'Datos Iniciales'!$H11,0)</f>
        <v>3.15</v>
      </c>
      <c r="F119" s="2">
        <f>+IF(F8=1,'Datos Iniciales'!$H11,0)</f>
        <v>3.15</v>
      </c>
      <c r="G119" s="2">
        <f>+IF(G8=1,'Datos Iniciales'!$H11,0)</f>
        <v>3.15</v>
      </c>
      <c r="H119" s="2">
        <f>+IF(H8=1,'Datos Iniciales'!$H11,0)</f>
        <v>3.15</v>
      </c>
      <c r="I119" s="2">
        <f>+IF(I8=1,'Datos Iniciales'!$H11,0)</f>
        <v>3.15</v>
      </c>
      <c r="J119" s="2">
        <f>+IF(J8=1,'Datos Iniciales'!$H11,0)</f>
        <v>3.15</v>
      </c>
      <c r="K119" s="2">
        <f>+IF(K8=1,'Datos Iniciales'!$H11,0)</f>
        <v>3.15</v>
      </c>
      <c r="L119" s="2">
        <f>+IF(L8=1,'Datos Iniciales'!$H11,0)</f>
        <v>3.15</v>
      </c>
      <c r="M119" s="2">
        <f>+IF(M8=1,'Datos Iniciales'!$H11,0)</f>
        <v>3.15</v>
      </c>
      <c r="N119" s="2">
        <f>+IF(N8=1,'Datos Iniciales'!$H11,0)</f>
        <v>3.15</v>
      </c>
      <c r="O119" s="2">
        <f>+IF(O8=1,'Datos Iniciales'!$H11,0)</f>
        <v>3.15</v>
      </c>
      <c r="P119" s="2">
        <f>+IF(P8=1,'Datos Iniciales'!$H11,0)</f>
        <v>3.15</v>
      </c>
      <c r="Q119" s="2">
        <f>+IF(Q8=1,'Datos Iniciales'!$H11,0)</f>
        <v>3.15</v>
      </c>
      <c r="R119" s="2">
        <f>+IF(R8=1,'Datos Iniciales'!$H11,0)</f>
        <v>3.15</v>
      </c>
      <c r="S119" s="2">
        <f>+IF(S8=1,'Datos Iniciales'!$H11,0)</f>
        <v>3.15</v>
      </c>
      <c r="T119" s="2">
        <f>+IF(T8=1,'Datos Iniciales'!$H11,0)</f>
        <v>3.15</v>
      </c>
      <c r="U119" s="2">
        <f>+IF(U8=1,'Datos Iniciales'!$H11,0)</f>
        <v>3.15</v>
      </c>
      <c r="V119" s="2">
        <f>+IF(V8=1,'Datos Iniciales'!$H11,0)</f>
        <v>3.15</v>
      </c>
      <c r="W119" s="2">
        <f>+IF(W8=1,'Datos Iniciales'!$H11,0)</f>
        <v>3.15</v>
      </c>
      <c r="X119" s="2">
        <f>+IF(X8=1,'Datos Iniciales'!$H11,0)</f>
        <v>3.15</v>
      </c>
      <c r="Y119" s="2">
        <f>+IF(Y8=1,'Datos Iniciales'!$H11,0)</f>
        <v>3.15</v>
      </c>
      <c r="Z119" s="2">
        <f>+IF(Z8=1,'Datos Iniciales'!$H11,0)</f>
        <v>3.15</v>
      </c>
      <c r="AA119" s="2">
        <f>+IF(AA8=1,'Datos Iniciales'!$H11,0)</f>
        <v>3.15</v>
      </c>
      <c r="AB119" s="2">
        <f>+IF(AB8=1,'Datos Iniciales'!$H11,0)</f>
        <v>3.15</v>
      </c>
      <c r="AC119" s="2">
        <f>+IF(AC8=1,'Datos Iniciales'!$H11,0)</f>
        <v>3.15</v>
      </c>
      <c r="AD119" s="2">
        <f>+IF(AD8=1,'Datos Iniciales'!$H11,0)</f>
        <v>3.15</v>
      </c>
      <c r="AE119" s="2">
        <f>+IF(AE8=1,'Datos Iniciales'!$H11,0)</f>
        <v>3.15</v>
      </c>
      <c r="AF119" s="2">
        <f>+IF(AF8=1,'Datos Iniciales'!$H11,0)</f>
        <v>3.15</v>
      </c>
      <c r="AG119" s="2">
        <f>+IF(AG8=1,'Datos Iniciales'!$H11,0)</f>
        <v>3.15</v>
      </c>
      <c r="AH119" s="2">
        <f>+IF(AH8=1,'Datos Iniciales'!$H11,0)</f>
        <v>3.15</v>
      </c>
      <c r="AI119" s="2">
        <f>+IF(AI8=1,'Datos Iniciales'!$H11,0)</f>
        <v>3.15</v>
      </c>
      <c r="AJ119" s="2">
        <f>+IF(AJ8=1,'Datos Iniciales'!$H11,0)</f>
        <v>3.15</v>
      </c>
      <c r="AK119" s="2">
        <f>+IF(AK8=1,'Datos Iniciales'!$H11,0)</f>
        <v>3.15</v>
      </c>
      <c r="AL119" s="2">
        <f>+IF(AL8=1,'Datos Iniciales'!$H11,0)</f>
        <v>3.15</v>
      </c>
      <c r="AM119" s="2">
        <f>+IF(AM8=1,'Datos Iniciales'!$H11,0)</f>
        <v>3.15</v>
      </c>
      <c r="AN119" s="2">
        <f>+IF(AN8=1,'Datos Iniciales'!$H11,0)</f>
        <v>3.15</v>
      </c>
      <c r="AO119" s="2">
        <f>+IF(AO8=1,'Datos Iniciales'!$H11,0)</f>
        <v>3.15</v>
      </c>
      <c r="AP119" s="2">
        <f>+IF(AP8=1,'Datos Iniciales'!$H11,0)</f>
        <v>3.15</v>
      </c>
      <c r="AQ119" s="2">
        <f>+IF(AQ8=1,'Datos Iniciales'!$H11,0)</f>
        <v>3.15</v>
      </c>
      <c r="AR119" s="2">
        <f>+IF(AR8=1,'Datos Iniciales'!$H11,0)</f>
        <v>3.15</v>
      </c>
      <c r="AS119" s="2">
        <f>+IF(AS8=1,'Datos Iniciales'!$H11,0)</f>
        <v>3.15</v>
      </c>
      <c r="AT119" s="2">
        <f>+IF(AT8=1,'Datos Iniciales'!$H11,0)</f>
        <v>3.15</v>
      </c>
      <c r="AU119" s="2">
        <f>+IF(AU8=1,'Datos Iniciales'!$H11,0)</f>
        <v>3.15</v>
      </c>
      <c r="AV119" s="2">
        <f>+IF(AV8=1,'Datos Iniciales'!$H11,0)</f>
        <v>3.15</v>
      </c>
      <c r="AW119" s="2">
        <f>+IF(AW8=1,'Datos Iniciales'!$H11,0)</f>
        <v>3.15</v>
      </c>
      <c r="AX119" s="2">
        <f>+IF(AX8=1,'Datos Iniciales'!$H11,0)</f>
        <v>3.15</v>
      </c>
      <c r="AY119" s="2">
        <f>+IF(AY8=1,'Datos Iniciales'!$H11,0)</f>
        <v>3.15</v>
      </c>
      <c r="AZ119" s="2">
        <f>+IF(AZ8=1,'Datos Iniciales'!$H11,0)</f>
        <v>3.15</v>
      </c>
      <c r="BA119" s="2">
        <f>+IF(BA8=1,'Datos Iniciales'!$H11,0)</f>
        <v>3.15</v>
      </c>
      <c r="BB119" s="2">
        <f>+IF(BB8=1,'Datos Iniciales'!$H11,0)</f>
        <v>3.15</v>
      </c>
    </row>
    <row r="120" spans="2:54" ht="14.25" x14ac:dyDescent="0.2">
      <c r="B120" s="29">
        <f t="shared" si="81"/>
        <v>6</v>
      </c>
      <c r="C120" s="2">
        <f>+IF(C9=1,'Datos Iniciales'!$H12,0)</f>
        <v>3.15</v>
      </c>
      <c r="D120" s="2">
        <f>+IF(D9=1,'Datos Iniciales'!$H12,0)</f>
        <v>3.15</v>
      </c>
      <c r="E120" s="2">
        <f>+IF(E9=1,'Datos Iniciales'!$H12,0)</f>
        <v>3.15</v>
      </c>
      <c r="F120" s="2">
        <f>+IF(F9=1,'Datos Iniciales'!$H12,0)</f>
        <v>3.15</v>
      </c>
      <c r="G120" s="2">
        <f>+IF(G9=1,'Datos Iniciales'!$H12,0)</f>
        <v>3.15</v>
      </c>
      <c r="H120" s="2">
        <f>+IF(H9=1,'Datos Iniciales'!$H12,0)</f>
        <v>3.15</v>
      </c>
      <c r="I120" s="2">
        <f>+IF(I9=1,'Datos Iniciales'!$H12,0)</f>
        <v>3.15</v>
      </c>
      <c r="J120" s="2">
        <f>+IF(J9=1,'Datos Iniciales'!$H12,0)</f>
        <v>3.15</v>
      </c>
      <c r="K120" s="2">
        <f>+IF(K9=1,'Datos Iniciales'!$H12,0)</f>
        <v>3.15</v>
      </c>
      <c r="L120" s="2">
        <f>+IF(L9=1,'Datos Iniciales'!$H12,0)</f>
        <v>3.15</v>
      </c>
      <c r="M120" s="2">
        <f>+IF(M9=1,'Datos Iniciales'!$H12,0)</f>
        <v>3.15</v>
      </c>
      <c r="N120" s="2">
        <f>+IF(N9=1,'Datos Iniciales'!$H12,0)</f>
        <v>3.15</v>
      </c>
      <c r="O120" s="2">
        <f>+IF(O9=1,'Datos Iniciales'!$H12,0)</f>
        <v>3.15</v>
      </c>
      <c r="P120" s="2">
        <f>+IF(P9=1,'Datos Iniciales'!$H12,0)</f>
        <v>3.15</v>
      </c>
      <c r="Q120" s="2">
        <f>+IF(Q9=1,'Datos Iniciales'!$H12,0)</f>
        <v>3.15</v>
      </c>
      <c r="R120" s="2">
        <f>+IF(R9=1,'Datos Iniciales'!$H12,0)</f>
        <v>3.15</v>
      </c>
      <c r="S120" s="2">
        <f>+IF(S9=1,'Datos Iniciales'!$H12,0)</f>
        <v>3.15</v>
      </c>
      <c r="T120" s="2">
        <f>+IF(T9=1,'Datos Iniciales'!$H12,0)</f>
        <v>3.15</v>
      </c>
      <c r="U120" s="2">
        <f>+IF(U9=1,'Datos Iniciales'!$H12,0)</f>
        <v>3.15</v>
      </c>
      <c r="V120" s="2">
        <f>+IF(V9=1,'Datos Iniciales'!$H12,0)</f>
        <v>3.15</v>
      </c>
      <c r="W120" s="2">
        <f>+IF(W9=1,'Datos Iniciales'!$H12,0)</f>
        <v>3.15</v>
      </c>
      <c r="X120" s="2">
        <f>+IF(X9=1,'Datos Iniciales'!$H12,0)</f>
        <v>3.15</v>
      </c>
      <c r="Y120" s="2">
        <f>+IF(Y9=1,'Datos Iniciales'!$H12,0)</f>
        <v>3.15</v>
      </c>
      <c r="Z120" s="2">
        <f>+IF(Z9=1,'Datos Iniciales'!$H12,0)</f>
        <v>3.15</v>
      </c>
      <c r="AA120" s="2">
        <f>+IF(AA9=1,'Datos Iniciales'!$H12,0)</f>
        <v>3.15</v>
      </c>
      <c r="AB120" s="2">
        <f>+IF(AB9=1,'Datos Iniciales'!$H12,0)</f>
        <v>3.15</v>
      </c>
      <c r="AC120" s="2">
        <f>+IF(AC9=1,'Datos Iniciales'!$H12,0)</f>
        <v>3.15</v>
      </c>
      <c r="AD120" s="2">
        <f>+IF(AD9=1,'Datos Iniciales'!$H12,0)</f>
        <v>3.15</v>
      </c>
      <c r="AE120" s="2">
        <f>+IF(AE9=1,'Datos Iniciales'!$H12,0)</f>
        <v>3.15</v>
      </c>
      <c r="AF120" s="2">
        <f>+IF(AF9=1,'Datos Iniciales'!$H12,0)</f>
        <v>3.15</v>
      </c>
      <c r="AG120" s="2">
        <f>+IF(AG9=1,'Datos Iniciales'!$H12,0)</f>
        <v>3.15</v>
      </c>
      <c r="AH120" s="2">
        <f>+IF(AH9=1,'Datos Iniciales'!$H12,0)</f>
        <v>3.15</v>
      </c>
      <c r="AI120" s="2">
        <f>+IF(AI9=1,'Datos Iniciales'!$H12,0)</f>
        <v>3.15</v>
      </c>
      <c r="AJ120" s="2">
        <f>+IF(AJ9=1,'Datos Iniciales'!$H12,0)</f>
        <v>3.15</v>
      </c>
      <c r="AK120" s="2">
        <f>+IF(AK9=1,'Datos Iniciales'!$H12,0)</f>
        <v>3.15</v>
      </c>
      <c r="AL120" s="2">
        <f>+IF(AL9=1,'Datos Iniciales'!$H12,0)</f>
        <v>3.15</v>
      </c>
      <c r="AM120" s="2">
        <f>+IF(AM9=1,'Datos Iniciales'!$H12,0)</f>
        <v>3.15</v>
      </c>
      <c r="AN120" s="2">
        <f>+IF(AN9=1,'Datos Iniciales'!$H12,0)</f>
        <v>3.15</v>
      </c>
      <c r="AO120" s="2">
        <f>+IF(AO9=1,'Datos Iniciales'!$H12,0)</f>
        <v>3.15</v>
      </c>
      <c r="AP120" s="2">
        <f>+IF(AP9=1,'Datos Iniciales'!$H12,0)</f>
        <v>3.15</v>
      </c>
      <c r="AQ120" s="2">
        <f>+IF(AQ9=1,'Datos Iniciales'!$H12,0)</f>
        <v>3.15</v>
      </c>
      <c r="AR120" s="2">
        <f>+IF(AR9=1,'Datos Iniciales'!$H12,0)</f>
        <v>3.15</v>
      </c>
      <c r="AS120" s="2">
        <f>+IF(AS9=1,'Datos Iniciales'!$H12,0)</f>
        <v>3.15</v>
      </c>
      <c r="AT120" s="2">
        <f>+IF(AT9=1,'Datos Iniciales'!$H12,0)</f>
        <v>3.15</v>
      </c>
      <c r="AU120" s="2">
        <f>+IF(AU9=1,'Datos Iniciales'!$H12,0)</f>
        <v>3.15</v>
      </c>
      <c r="AV120" s="2">
        <f>+IF(AV9=1,'Datos Iniciales'!$H12,0)</f>
        <v>3.15</v>
      </c>
      <c r="AW120" s="2">
        <f>+IF(AW9=1,'Datos Iniciales'!$H12,0)</f>
        <v>3.15</v>
      </c>
      <c r="AX120" s="2">
        <f>+IF(AX9=1,'Datos Iniciales'!$H12,0)</f>
        <v>3.15</v>
      </c>
      <c r="AY120" s="2">
        <f>+IF(AY9=1,'Datos Iniciales'!$H12,0)</f>
        <v>3.15</v>
      </c>
      <c r="AZ120" s="2">
        <f>+IF(AZ9=1,'Datos Iniciales'!$H12,0)</f>
        <v>3.15</v>
      </c>
      <c r="BA120" s="2">
        <f>+IF(BA9=1,'Datos Iniciales'!$H12,0)</f>
        <v>3.15</v>
      </c>
      <c r="BB120" s="2">
        <f>+IF(BB9=1,'Datos Iniciales'!$H12,0)</f>
        <v>3.15</v>
      </c>
    </row>
    <row r="121" spans="2:54" ht="14.25" x14ac:dyDescent="0.2">
      <c r="B121" s="29">
        <f t="shared" si="81"/>
        <v>7</v>
      </c>
      <c r="C121" s="2">
        <f>+IF(C10=1,'Datos Iniciales'!$H13,0)</f>
        <v>3.15</v>
      </c>
      <c r="D121" s="2">
        <f>+IF(D10=1,'Datos Iniciales'!$H13,0)</f>
        <v>3.15</v>
      </c>
      <c r="E121" s="2">
        <f>+IF(E10=1,'Datos Iniciales'!$H13,0)</f>
        <v>3.15</v>
      </c>
      <c r="F121" s="2">
        <f>+IF(F10=1,'Datos Iniciales'!$H13,0)</f>
        <v>3.15</v>
      </c>
      <c r="G121" s="2">
        <f>+IF(G10=1,'Datos Iniciales'!$H13,0)</f>
        <v>3.15</v>
      </c>
      <c r="H121" s="2">
        <f>+IF(H10=1,'Datos Iniciales'!$H13,0)</f>
        <v>3.15</v>
      </c>
      <c r="I121" s="2">
        <f>+IF(I10=1,'Datos Iniciales'!$H13,0)</f>
        <v>3.15</v>
      </c>
      <c r="J121" s="2">
        <f>+IF(J10=1,'Datos Iniciales'!$H13,0)</f>
        <v>3.15</v>
      </c>
      <c r="K121" s="2">
        <f>+IF(K10=1,'Datos Iniciales'!$H13,0)</f>
        <v>3.15</v>
      </c>
      <c r="L121" s="2">
        <f>+IF(L10=1,'Datos Iniciales'!$H13,0)</f>
        <v>3.15</v>
      </c>
      <c r="M121" s="2">
        <f>+IF(M10=1,'Datos Iniciales'!$H13,0)</f>
        <v>3.15</v>
      </c>
      <c r="N121" s="2">
        <f>+IF(N10=1,'Datos Iniciales'!$H13,0)</f>
        <v>3.15</v>
      </c>
      <c r="O121" s="2">
        <f>+IF(O10=1,'Datos Iniciales'!$H13,0)</f>
        <v>3.15</v>
      </c>
      <c r="P121" s="2">
        <f>+IF(P10=1,'Datos Iniciales'!$H13,0)</f>
        <v>3.15</v>
      </c>
      <c r="Q121" s="2">
        <f>+IF(Q10=1,'Datos Iniciales'!$H13,0)</f>
        <v>3.15</v>
      </c>
      <c r="R121" s="2">
        <f>+IF(R10=1,'Datos Iniciales'!$H13,0)</f>
        <v>3.15</v>
      </c>
      <c r="S121" s="2">
        <f>+IF(S10=1,'Datos Iniciales'!$H13,0)</f>
        <v>3.15</v>
      </c>
      <c r="T121" s="2">
        <f>+IF(T10=1,'Datos Iniciales'!$H13,0)</f>
        <v>3.15</v>
      </c>
      <c r="U121" s="2">
        <f>+IF(U10=1,'Datos Iniciales'!$H13,0)</f>
        <v>3.15</v>
      </c>
      <c r="V121" s="2">
        <f>+IF(V10=1,'Datos Iniciales'!$H13,0)</f>
        <v>3.15</v>
      </c>
      <c r="W121" s="2">
        <f>+IF(W10=1,'Datos Iniciales'!$H13,0)</f>
        <v>3.15</v>
      </c>
      <c r="X121" s="2">
        <f>+IF(X10=1,'Datos Iniciales'!$H13,0)</f>
        <v>3.15</v>
      </c>
      <c r="Y121" s="2">
        <f>+IF(Y10=1,'Datos Iniciales'!$H13,0)</f>
        <v>3.15</v>
      </c>
      <c r="Z121" s="2">
        <f>+IF(Z10=1,'Datos Iniciales'!$H13,0)</f>
        <v>3.15</v>
      </c>
      <c r="AA121" s="2">
        <f>+IF(AA10=1,'Datos Iniciales'!$H13,0)</f>
        <v>3.15</v>
      </c>
      <c r="AB121" s="2">
        <f>+IF(AB10=1,'Datos Iniciales'!$H13,0)</f>
        <v>3.15</v>
      </c>
      <c r="AC121" s="2">
        <f>+IF(AC10=1,'Datos Iniciales'!$H13,0)</f>
        <v>3.15</v>
      </c>
      <c r="AD121" s="2">
        <f>+IF(AD10=1,'Datos Iniciales'!$H13,0)</f>
        <v>3.15</v>
      </c>
      <c r="AE121" s="2">
        <f>+IF(AE10=1,'Datos Iniciales'!$H13,0)</f>
        <v>3.15</v>
      </c>
      <c r="AF121" s="2">
        <f>+IF(AF10=1,'Datos Iniciales'!$H13,0)</f>
        <v>3.15</v>
      </c>
      <c r="AG121" s="2">
        <f>+IF(AG10=1,'Datos Iniciales'!$H13,0)</f>
        <v>3.15</v>
      </c>
      <c r="AH121" s="2">
        <f>+IF(AH10=1,'Datos Iniciales'!$H13,0)</f>
        <v>3.15</v>
      </c>
      <c r="AI121" s="2">
        <f>+IF(AI10=1,'Datos Iniciales'!$H13,0)</f>
        <v>3.15</v>
      </c>
      <c r="AJ121" s="2">
        <f>+IF(AJ10=1,'Datos Iniciales'!$H13,0)</f>
        <v>3.15</v>
      </c>
      <c r="AK121" s="2">
        <f>+IF(AK10=1,'Datos Iniciales'!$H13,0)</f>
        <v>3.15</v>
      </c>
      <c r="AL121" s="2">
        <f>+IF(AL10=1,'Datos Iniciales'!$H13,0)</f>
        <v>3.15</v>
      </c>
      <c r="AM121" s="2">
        <f>+IF(AM10=1,'Datos Iniciales'!$H13,0)</f>
        <v>3.15</v>
      </c>
      <c r="AN121" s="2">
        <f>+IF(AN10=1,'Datos Iniciales'!$H13,0)</f>
        <v>3.15</v>
      </c>
      <c r="AO121" s="2">
        <f>+IF(AO10=1,'Datos Iniciales'!$H13,0)</f>
        <v>3.15</v>
      </c>
      <c r="AP121" s="2">
        <f>+IF(AP10=1,'Datos Iniciales'!$H13,0)</f>
        <v>3.15</v>
      </c>
      <c r="AQ121" s="2">
        <f>+IF(AQ10=1,'Datos Iniciales'!$H13,0)</f>
        <v>3.15</v>
      </c>
      <c r="AR121" s="2">
        <f>+IF(AR10=1,'Datos Iniciales'!$H13,0)</f>
        <v>3.15</v>
      </c>
      <c r="AS121" s="2">
        <f>+IF(AS10=1,'Datos Iniciales'!$H13,0)</f>
        <v>3.15</v>
      </c>
      <c r="AT121" s="2">
        <f>+IF(AT10=1,'Datos Iniciales'!$H13,0)</f>
        <v>3.15</v>
      </c>
      <c r="AU121" s="2">
        <f>+IF(AU10=1,'Datos Iniciales'!$H13,0)</f>
        <v>3.15</v>
      </c>
      <c r="AV121" s="2">
        <f>+IF(AV10=1,'Datos Iniciales'!$H13,0)</f>
        <v>3.15</v>
      </c>
      <c r="AW121" s="2">
        <f>+IF(AW10=1,'Datos Iniciales'!$H13,0)</f>
        <v>3.15</v>
      </c>
      <c r="AX121" s="2">
        <f>+IF(AX10=1,'Datos Iniciales'!$H13,0)</f>
        <v>3.15</v>
      </c>
      <c r="AY121" s="2">
        <f>+IF(AY10=1,'Datos Iniciales'!$H13,0)</f>
        <v>3.15</v>
      </c>
      <c r="AZ121" s="2">
        <f>+IF(AZ10=1,'Datos Iniciales'!$H13,0)</f>
        <v>3.15</v>
      </c>
      <c r="BA121" s="2">
        <f>+IF(BA10=1,'Datos Iniciales'!$H13,0)</f>
        <v>3.15</v>
      </c>
      <c r="BB121" s="2">
        <f>+IF(BB10=1,'Datos Iniciales'!$H13,0)</f>
        <v>3.15</v>
      </c>
    </row>
    <row r="122" spans="2:54" ht="14.25" x14ac:dyDescent="0.2">
      <c r="B122" s="29">
        <f t="shared" si="81"/>
        <v>8</v>
      </c>
      <c r="C122" s="2">
        <f>+IF(C11=1,'Datos Iniciales'!$H14,0)</f>
        <v>3.15</v>
      </c>
      <c r="D122" s="2">
        <f>+IF(D11=1,'Datos Iniciales'!$H14,0)</f>
        <v>3.15</v>
      </c>
      <c r="E122" s="2">
        <f>+IF(E11=1,'Datos Iniciales'!$H14,0)</f>
        <v>3.15</v>
      </c>
      <c r="F122" s="2">
        <f>+IF(F11=1,'Datos Iniciales'!$H14,0)</f>
        <v>3.15</v>
      </c>
      <c r="G122" s="2">
        <f>+IF(G11=1,'Datos Iniciales'!$H14,0)</f>
        <v>3.15</v>
      </c>
      <c r="H122" s="2">
        <f>+IF(H11=1,'Datos Iniciales'!$H14,0)</f>
        <v>3.15</v>
      </c>
      <c r="I122" s="2">
        <f>+IF(I11=1,'Datos Iniciales'!$H14,0)</f>
        <v>3.15</v>
      </c>
      <c r="J122" s="2">
        <f>+IF(J11=1,'Datos Iniciales'!$H14,0)</f>
        <v>3.15</v>
      </c>
      <c r="K122" s="2">
        <f>+IF(K11=1,'Datos Iniciales'!$H14,0)</f>
        <v>3.15</v>
      </c>
      <c r="L122" s="2">
        <f>+IF(L11=1,'Datos Iniciales'!$H14,0)</f>
        <v>3.15</v>
      </c>
      <c r="M122" s="2">
        <f>+IF(M11=1,'Datos Iniciales'!$H14,0)</f>
        <v>3.15</v>
      </c>
      <c r="N122" s="2">
        <f>+IF(N11=1,'Datos Iniciales'!$H14,0)</f>
        <v>3.15</v>
      </c>
      <c r="O122" s="2">
        <f>+IF(O11=1,'Datos Iniciales'!$H14,0)</f>
        <v>3.15</v>
      </c>
      <c r="P122" s="2">
        <f>+IF(P11=1,'Datos Iniciales'!$H14,0)</f>
        <v>3.15</v>
      </c>
      <c r="Q122" s="2">
        <f>+IF(Q11=1,'Datos Iniciales'!$H14,0)</f>
        <v>3.15</v>
      </c>
      <c r="R122" s="2">
        <f>+IF(R11=1,'Datos Iniciales'!$H14,0)</f>
        <v>3.15</v>
      </c>
      <c r="S122" s="2">
        <f>+IF(S11=1,'Datos Iniciales'!$H14,0)</f>
        <v>3.15</v>
      </c>
      <c r="T122" s="2">
        <f>+IF(T11=1,'Datos Iniciales'!$H14,0)</f>
        <v>3.15</v>
      </c>
      <c r="U122" s="2">
        <f>+IF(U11=1,'Datos Iniciales'!$H14,0)</f>
        <v>3.15</v>
      </c>
      <c r="V122" s="2">
        <f>+IF(V11=1,'Datos Iniciales'!$H14,0)</f>
        <v>3.15</v>
      </c>
      <c r="W122" s="2">
        <f>+IF(W11=1,'Datos Iniciales'!$H14,0)</f>
        <v>3.15</v>
      </c>
      <c r="X122" s="2">
        <f>+IF(X11=1,'Datos Iniciales'!$H14,0)</f>
        <v>3.15</v>
      </c>
      <c r="Y122" s="2">
        <f>+IF(Y11=1,'Datos Iniciales'!$H14,0)</f>
        <v>3.15</v>
      </c>
      <c r="Z122" s="2">
        <f>+IF(Z11=1,'Datos Iniciales'!$H14,0)</f>
        <v>3.15</v>
      </c>
      <c r="AA122" s="2">
        <f>+IF(AA11=1,'Datos Iniciales'!$H14,0)</f>
        <v>3.15</v>
      </c>
      <c r="AB122" s="2">
        <f>+IF(AB11=1,'Datos Iniciales'!$H14,0)</f>
        <v>3.15</v>
      </c>
      <c r="AC122" s="2">
        <f>+IF(AC11=1,'Datos Iniciales'!$H14,0)</f>
        <v>3.15</v>
      </c>
      <c r="AD122" s="2">
        <f>+IF(AD11=1,'Datos Iniciales'!$H14,0)</f>
        <v>3.15</v>
      </c>
      <c r="AE122" s="2">
        <f>+IF(AE11=1,'Datos Iniciales'!$H14,0)</f>
        <v>3.15</v>
      </c>
      <c r="AF122" s="2">
        <f>+IF(AF11=1,'Datos Iniciales'!$H14,0)</f>
        <v>3.15</v>
      </c>
      <c r="AG122" s="2">
        <f>+IF(AG11=1,'Datos Iniciales'!$H14,0)</f>
        <v>3.15</v>
      </c>
      <c r="AH122" s="2">
        <f>+IF(AH11=1,'Datos Iniciales'!$H14,0)</f>
        <v>3.15</v>
      </c>
      <c r="AI122" s="2">
        <f>+IF(AI11=1,'Datos Iniciales'!$H14,0)</f>
        <v>3.15</v>
      </c>
      <c r="AJ122" s="2">
        <f>+IF(AJ11=1,'Datos Iniciales'!$H14,0)</f>
        <v>3.15</v>
      </c>
      <c r="AK122" s="2">
        <f>+IF(AK11=1,'Datos Iniciales'!$H14,0)</f>
        <v>3.15</v>
      </c>
      <c r="AL122" s="2">
        <f>+IF(AL11=1,'Datos Iniciales'!$H14,0)</f>
        <v>3.15</v>
      </c>
      <c r="AM122" s="2">
        <f>+IF(AM11=1,'Datos Iniciales'!$H14,0)</f>
        <v>3.15</v>
      </c>
      <c r="AN122" s="2">
        <f>+IF(AN11=1,'Datos Iniciales'!$H14,0)</f>
        <v>3.15</v>
      </c>
      <c r="AO122" s="2">
        <f>+IF(AO11=1,'Datos Iniciales'!$H14,0)</f>
        <v>3.15</v>
      </c>
      <c r="AP122" s="2">
        <f>+IF(AP11=1,'Datos Iniciales'!$H14,0)</f>
        <v>3.15</v>
      </c>
      <c r="AQ122" s="2">
        <f>+IF(AQ11=1,'Datos Iniciales'!$H14,0)</f>
        <v>3.15</v>
      </c>
      <c r="AR122" s="2">
        <f>+IF(AR11=1,'Datos Iniciales'!$H14,0)</f>
        <v>3.15</v>
      </c>
      <c r="AS122" s="2">
        <f>+IF(AS11=1,'Datos Iniciales'!$H14,0)</f>
        <v>3.15</v>
      </c>
      <c r="AT122" s="2">
        <f>+IF(AT11=1,'Datos Iniciales'!$H14,0)</f>
        <v>3.15</v>
      </c>
      <c r="AU122" s="2">
        <f>+IF(AU11=1,'Datos Iniciales'!$H14,0)</f>
        <v>3.15</v>
      </c>
      <c r="AV122" s="2">
        <f>+IF(AV11=1,'Datos Iniciales'!$H14,0)</f>
        <v>3.15</v>
      </c>
      <c r="AW122" s="2">
        <f>+IF(AW11=1,'Datos Iniciales'!$H14,0)</f>
        <v>3.15</v>
      </c>
      <c r="AX122" s="2">
        <f>+IF(AX11=1,'Datos Iniciales'!$H14,0)</f>
        <v>3.15</v>
      </c>
      <c r="AY122" s="2">
        <f>+IF(AY11=1,'Datos Iniciales'!$H14,0)</f>
        <v>3.15</v>
      </c>
      <c r="AZ122" s="2">
        <f>+IF(AZ11=1,'Datos Iniciales'!$H14,0)</f>
        <v>3.15</v>
      </c>
      <c r="BA122" s="2">
        <f>+IF(BA11=1,'Datos Iniciales'!$H14,0)</f>
        <v>3.15</v>
      </c>
      <c r="BB122" s="2">
        <f>+IF(BB11=1,'Datos Iniciales'!$H14,0)</f>
        <v>3.15</v>
      </c>
    </row>
    <row r="123" spans="2:54" ht="14.25" x14ac:dyDescent="0.2">
      <c r="B123" s="29">
        <f t="shared" si="81"/>
        <v>9</v>
      </c>
      <c r="C123" s="2">
        <f>+IF(C12=1,'Datos Iniciales'!$H15,0)</f>
        <v>3.15</v>
      </c>
      <c r="D123" s="2">
        <f>+IF(D12=1,'Datos Iniciales'!$H15,0)</f>
        <v>3.15</v>
      </c>
      <c r="E123" s="2">
        <f>+IF(E12=1,'Datos Iniciales'!$H15,0)</f>
        <v>3.15</v>
      </c>
      <c r="F123" s="2">
        <f>+IF(F12=1,'Datos Iniciales'!$H15,0)</f>
        <v>3.15</v>
      </c>
      <c r="G123" s="2">
        <f>+IF(G12=1,'Datos Iniciales'!$H15,0)</f>
        <v>3.15</v>
      </c>
      <c r="H123" s="2">
        <f>+IF(H12=1,'Datos Iniciales'!$H15,0)</f>
        <v>3.15</v>
      </c>
      <c r="I123" s="2">
        <f>+IF(I12=1,'Datos Iniciales'!$H15,0)</f>
        <v>3.15</v>
      </c>
      <c r="J123" s="2">
        <f>+IF(J12=1,'Datos Iniciales'!$H15,0)</f>
        <v>3.15</v>
      </c>
      <c r="K123" s="2">
        <f>+IF(K12=1,'Datos Iniciales'!$H15,0)</f>
        <v>3.15</v>
      </c>
      <c r="L123" s="2">
        <f>+IF(L12=1,'Datos Iniciales'!$H15,0)</f>
        <v>3.15</v>
      </c>
      <c r="M123" s="2">
        <f>+IF(M12=1,'Datos Iniciales'!$H15,0)</f>
        <v>3.15</v>
      </c>
      <c r="N123" s="2">
        <f>+IF(N12=1,'Datos Iniciales'!$H15,0)</f>
        <v>3.15</v>
      </c>
      <c r="O123" s="2">
        <f>+IF(O12=1,'Datos Iniciales'!$H15,0)</f>
        <v>3.15</v>
      </c>
      <c r="P123" s="2">
        <f>+IF(P12=1,'Datos Iniciales'!$H15,0)</f>
        <v>3.15</v>
      </c>
      <c r="Q123" s="2">
        <f>+IF(Q12=1,'Datos Iniciales'!$H15,0)</f>
        <v>3.15</v>
      </c>
      <c r="R123" s="2">
        <f>+IF(R12=1,'Datos Iniciales'!$H15,0)</f>
        <v>3.15</v>
      </c>
      <c r="S123" s="2">
        <f>+IF(S12=1,'Datos Iniciales'!$H15,0)</f>
        <v>3.15</v>
      </c>
      <c r="T123" s="2">
        <f>+IF(T12=1,'Datos Iniciales'!$H15,0)</f>
        <v>3.15</v>
      </c>
      <c r="U123" s="2">
        <f>+IF(U12=1,'Datos Iniciales'!$H15,0)</f>
        <v>3.15</v>
      </c>
      <c r="V123" s="2">
        <f>+IF(V12=1,'Datos Iniciales'!$H15,0)</f>
        <v>3.15</v>
      </c>
      <c r="W123" s="2">
        <f>+IF(W12=1,'Datos Iniciales'!$H15,0)</f>
        <v>3.15</v>
      </c>
      <c r="X123" s="2">
        <f>+IF(X12=1,'Datos Iniciales'!$H15,0)</f>
        <v>3.15</v>
      </c>
      <c r="Y123" s="2">
        <f>+IF(Y12=1,'Datos Iniciales'!$H15,0)</f>
        <v>3.15</v>
      </c>
      <c r="Z123" s="2">
        <f>+IF(Z12=1,'Datos Iniciales'!$H15,0)</f>
        <v>3.15</v>
      </c>
      <c r="AA123" s="2">
        <f>+IF(AA12=1,'Datos Iniciales'!$H15,0)</f>
        <v>3.15</v>
      </c>
      <c r="AB123" s="2">
        <f>+IF(AB12=1,'Datos Iniciales'!$H15,0)</f>
        <v>3.15</v>
      </c>
      <c r="AC123" s="2">
        <f>+IF(AC12=1,'Datos Iniciales'!$H15,0)</f>
        <v>3.15</v>
      </c>
      <c r="AD123" s="2">
        <f>+IF(AD12=1,'Datos Iniciales'!$H15,0)</f>
        <v>3.15</v>
      </c>
      <c r="AE123" s="2">
        <f>+IF(AE12=1,'Datos Iniciales'!$H15,0)</f>
        <v>3.15</v>
      </c>
      <c r="AF123" s="2">
        <f>+IF(AF12=1,'Datos Iniciales'!$H15,0)</f>
        <v>3.15</v>
      </c>
      <c r="AG123" s="2">
        <f>+IF(AG12=1,'Datos Iniciales'!$H15,0)</f>
        <v>3.15</v>
      </c>
      <c r="AH123" s="2">
        <f>+IF(AH12=1,'Datos Iniciales'!$H15,0)</f>
        <v>3.15</v>
      </c>
      <c r="AI123" s="2">
        <f>+IF(AI12=1,'Datos Iniciales'!$H15,0)</f>
        <v>3.15</v>
      </c>
      <c r="AJ123" s="2">
        <f>+IF(AJ12=1,'Datos Iniciales'!$H15,0)</f>
        <v>3.15</v>
      </c>
      <c r="AK123" s="2">
        <f>+IF(AK12=1,'Datos Iniciales'!$H15,0)</f>
        <v>3.15</v>
      </c>
      <c r="AL123" s="2">
        <f>+IF(AL12=1,'Datos Iniciales'!$H15,0)</f>
        <v>3.15</v>
      </c>
      <c r="AM123" s="2">
        <f>+IF(AM12=1,'Datos Iniciales'!$H15,0)</f>
        <v>3.15</v>
      </c>
      <c r="AN123" s="2">
        <f>+IF(AN12=1,'Datos Iniciales'!$H15,0)</f>
        <v>3.15</v>
      </c>
      <c r="AO123" s="2">
        <f>+IF(AO12=1,'Datos Iniciales'!$H15,0)</f>
        <v>3.15</v>
      </c>
      <c r="AP123" s="2">
        <f>+IF(AP12=1,'Datos Iniciales'!$H15,0)</f>
        <v>3.15</v>
      </c>
      <c r="AQ123" s="2">
        <f>+IF(AQ12=1,'Datos Iniciales'!$H15,0)</f>
        <v>3.15</v>
      </c>
      <c r="AR123" s="2">
        <f>+IF(AR12=1,'Datos Iniciales'!$H15,0)</f>
        <v>3.15</v>
      </c>
      <c r="AS123" s="2">
        <f>+IF(AS12=1,'Datos Iniciales'!$H15,0)</f>
        <v>3.15</v>
      </c>
      <c r="AT123" s="2">
        <f>+IF(AT12=1,'Datos Iniciales'!$H15,0)</f>
        <v>3.15</v>
      </c>
      <c r="AU123" s="2">
        <f>+IF(AU12=1,'Datos Iniciales'!$H15,0)</f>
        <v>3.15</v>
      </c>
      <c r="AV123" s="2">
        <f>+IF(AV12=1,'Datos Iniciales'!$H15,0)</f>
        <v>3.15</v>
      </c>
      <c r="AW123" s="2">
        <f>+IF(AW12=1,'Datos Iniciales'!$H15,0)</f>
        <v>3.15</v>
      </c>
      <c r="AX123" s="2">
        <f>+IF(AX12=1,'Datos Iniciales'!$H15,0)</f>
        <v>3.15</v>
      </c>
      <c r="AY123" s="2">
        <f>+IF(AY12=1,'Datos Iniciales'!$H15,0)</f>
        <v>3.15</v>
      </c>
      <c r="AZ123" s="2">
        <f>+IF(AZ12=1,'Datos Iniciales'!$H15,0)</f>
        <v>3.15</v>
      </c>
      <c r="BA123" s="2">
        <f>+IF(BA12=1,'Datos Iniciales'!$H15,0)</f>
        <v>3.15</v>
      </c>
      <c r="BB123" s="2">
        <f>+IF(BB12=1,'Datos Iniciales'!$H15,0)</f>
        <v>3.15</v>
      </c>
    </row>
    <row r="124" spans="2:54" ht="14.25" x14ac:dyDescent="0.2">
      <c r="B124" s="29">
        <f t="shared" si="81"/>
        <v>10</v>
      </c>
      <c r="C124" s="2">
        <f>+IF(C13=1,'Datos Iniciales'!$H16,0)</f>
        <v>3.15</v>
      </c>
      <c r="D124" s="2">
        <f>+IF(D13=1,'Datos Iniciales'!$H16,0)</f>
        <v>3.15</v>
      </c>
      <c r="E124" s="2">
        <f>+IF(E13=1,'Datos Iniciales'!$H16,0)</f>
        <v>3.15</v>
      </c>
      <c r="F124" s="2">
        <f>+IF(F13=1,'Datos Iniciales'!$H16,0)</f>
        <v>3.15</v>
      </c>
      <c r="G124" s="2">
        <f>+IF(G13=1,'Datos Iniciales'!$H16,0)</f>
        <v>3.15</v>
      </c>
      <c r="H124" s="2">
        <f>+IF(H13=1,'Datos Iniciales'!$H16,0)</f>
        <v>3.15</v>
      </c>
      <c r="I124" s="2">
        <f>+IF(I13=1,'Datos Iniciales'!$H16,0)</f>
        <v>3.15</v>
      </c>
      <c r="J124" s="2">
        <f>+IF(J13=1,'Datos Iniciales'!$H16,0)</f>
        <v>3.15</v>
      </c>
      <c r="K124" s="2">
        <f>+IF(K13=1,'Datos Iniciales'!$H16,0)</f>
        <v>3.15</v>
      </c>
      <c r="L124" s="2">
        <f>+IF(L13=1,'Datos Iniciales'!$H16,0)</f>
        <v>3.15</v>
      </c>
      <c r="M124" s="2">
        <f>+IF(M13=1,'Datos Iniciales'!$H16,0)</f>
        <v>3.15</v>
      </c>
      <c r="N124" s="2">
        <f>+IF(N13=1,'Datos Iniciales'!$H16,0)</f>
        <v>3.15</v>
      </c>
      <c r="O124" s="2">
        <f>+IF(O13=1,'Datos Iniciales'!$H16,0)</f>
        <v>3.15</v>
      </c>
      <c r="P124" s="2">
        <f>+IF(P13=1,'Datos Iniciales'!$H16,0)</f>
        <v>3.15</v>
      </c>
      <c r="Q124" s="2">
        <f>+IF(Q13=1,'Datos Iniciales'!$H16,0)</f>
        <v>3.15</v>
      </c>
      <c r="R124" s="2">
        <f>+IF(R13=1,'Datos Iniciales'!$H16,0)</f>
        <v>3.15</v>
      </c>
      <c r="S124" s="2">
        <f>+IF(S13=1,'Datos Iniciales'!$H16,0)</f>
        <v>3.15</v>
      </c>
      <c r="T124" s="2">
        <f>+IF(T13=1,'Datos Iniciales'!$H16,0)</f>
        <v>3.15</v>
      </c>
      <c r="U124" s="2">
        <f>+IF(U13=1,'Datos Iniciales'!$H16,0)</f>
        <v>3.15</v>
      </c>
      <c r="V124" s="2">
        <f>+IF(V13=1,'Datos Iniciales'!$H16,0)</f>
        <v>3.15</v>
      </c>
      <c r="W124" s="2">
        <f>+IF(W13=1,'Datos Iniciales'!$H16,0)</f>
        <v>3.15</v>
      </c>
      <c r="X124" s="2">
        <f>+IF(X13=1,'Datos Iniciales'!$H16,0)</f>
        <v>3.15</v>
      </c>
      <c r="Y124" s="2">
        <f>+IF(Y13=1,'Datos Iniciales'!$H16,0)</f>
        <v>3.15</v>
      </c>
      <c r="Z124" s="2">
        <f>+IF(Z13=1,'Datos Iniciales'!$H16,0)</f>
        <v>3.15</v>
      </c>
      <c r="AA124" s="2">
        <f>+IF(AA13=1,'Datos Iniciales'!$H16,0)</f>
        <v>3.15</v>
      </c>
      <c r="AB124" s="2">
        <f>+IF(AB13=1,'Datos Iniciales'!$H16,0)</f>
        <v>3.15</v>
      </c>
      <c r="AC124" s="2">
        <f>+IF(AC13=1,'Datos Iniciales'!$H16,0)</f>
        <v>3.15</v>
      </c>
      <c r="AD124" s="2">
        <f>+IF(AD13=1,'Datos Iniciales'!$H16,0)</f>
        <v>3.15</v>
      </c>
      <c r="AE124" s="2">
        <f>+IF(AE13=1,'Datos Iniciales'!$H16,0)</f>
        <v>3.15</v>
      </c>
      <c r="AF124" s="2">
        <f>+IF(AF13=1,'Datos Iniciales'!$H16,0)</f>
        <v>3.15</v>
      </c>
      <c r="AG124" s="2">
        <f>+IF(AG13=1,'Datos Iniciales'!$H16,0)</f>
        <v>3.15</v>
      </c>
      <c r="AH124" s="2">
        <f>+IF(AH13=1,'Datos Iniciales'!$H16,0)</f>
        <v>3.15</v>
      </c>
      <c r="AI124" s="2">
        <f>+IF(AI13=1,'Datos Iniciales'!$H16,0)</f>
        <v>3.15</v>
      </c>
      <c r="AJ124" s="2">
        <f>+IF(AJ13=1,'Datos Iniciales'!$H16,0)</f>
        <v>3.15</v>
      </c>
      <c r="AK124" s="2">
        <f>+IF(AK13=1,'Datos Iniciales'!$H16,0)</f>
        <v>3.15</v>
      </c>
      <c r="AL124" s="2">
        <f>+IF(AL13=1,'Datos Iniciales'!$H16,0)</f>
        <v>3.15</v>
      </c>
      <c r="AM124" s="2">
        <f>+IF(AM13=1,'Datos Iniciales'!$H16,0)</f>
        <v>3.15</v>
      </c>
      <c r="AN124" s="2">
        <f>+IF(AN13=1,'Datos Iniciales'!$H16,0)</f>
        <v>3.15</v>
      </c>
      <c r="AO124" s="2">
        <f>+IF(AO13=1,'Datos Iniciales'!$H16,0)</f>
        <v>3.15</v>
      </c>
      <c r="AP124" s="2">
        <f>+IF(AP13=1,'Datos Iniciales'!$H16,0)</f>
        <v>3.15</v>
      </c>
      <c r="AQ124" s="2">
        <f>+IF(AQ13=1,'Datos Iniciales'!$H16,0)</f>
        <v>3.15</v>
      </c>
      <c r="AR124" s="2">
        <f>+IF(AR13=1,'Datos Iniciales'!$H16,0)</f>
        <v>3.15</v>
      </c>
      <c r="AS124" s="2">
        <f>+IF(AS13=1,'Datos Iniciales'!$H16,0)</f>
        <v>3.15</v>
      </c>
      <c r="AT124" s="2">
        <f>+IF(AT13=1,'Datos Iniciales'!$H16,0)</f>
        <v>3.15</v>
      </c>
      <c r="AU124" s="2">
        <f>+IF(AU13=1,'Datos Iniciales'!$H16,0)</f>
        <v>3.15</v>
      </c>
      <c r="AV124" s="2">
        <f>+IF(AV13=1,'Datos Iniciales'!$H16,0)</f>
        <v>3.15</v>
      </c>
      <c r="AW124" s="2">
        <f>+IF(AW13=1,'Datos Iniciales'!$H16,0)</f>
        <v>3.15</v>
      </c>
      <c r="AX124" s="2">
        <f>+IF(AX13=1,'Datos Iniciales'!$H16,0)</f>
        <v>3.15</v>
      </c>
      <c r="AY124" s="2">
        <f>+IF(AY13=1,'Datos Iniciales'!$H16,0)</f>
        <v>3.15</v>
      </c>
      <c r="AZ124" s="2">
        <f>+IF(AZ13=1,'Datos Iniciales'!$H16,0)</f>
        <v>3.15</v>
      </c>
      <c r="BA124" s="2">
        <f>+IF(BA13=1,'Datos Iniciales'!$H16,0)</f>
        <v>3.15</v>
      </c>
      <c r="BB124" s="2">
        <f>+IF(BB13=1,'Datos Iniciales'!$H16,0)</f>
        <v>3.15</v>
      </c>
    </row>
    <row r="125" spans="2:54" ht="14.25" x14ac:dyDescent="0.2">
      <c r="B125" s="29">
        <f t="shared" si="81"/>
        <v>11</v>
      </c>
      <c r="C125" s="2">
        <f>+IF(C14=1,'Datos Iniciales'!$H17,0)</f>
        <v>3.15</v>
      </c>
      <c r="D125" s="2">
        <f>+IF(D14=1,'Datos Iniciales'!$H17,0)</f>
        <v>3.15</v>
      </c>
      <c r="E125" s="2">
        <f>+IF(E14=1,'Datos Iniciales'!$H17,0)</f>
        <v>3.15</v>
      </c>
      <c r="F125" s="2">
        <f>+IF(F14=1,'Datos Iniciales'!$H17,0)</f>
        <v>3.15</v>
      </c>
      <c r="G125" s="2">
        <f>+IF(G14=1,'Datos Iniciales'!$H17,0)</f>
        <v>3.15</v>
      </c>
      <c r="H125" s="2">
        <f>+IF(H14=1,'Datos Iniciales'!$H17,0)</f>
        <v>3.15</v>
      </c>
      <c r="I125" s="2">
        <f>+IF(I14=1,'Datos Iniciales'!$H17,0)</f>
        <v>3.15</v>
      </c>
      <c r="J125" s="2">
        <f>+IF(J14=1,'Datos Iniciales'!$H17,0)</f>
        <v>3.15</v>
      </c>
      <c r="K125" s="2">
        <f>+IF(K14=1,'Datos Iniciales'!$H17,0)</f>
        <v>3.15</v>
      </c>
      <c r="L125" s="2">
        <f>+IF(L14=1,'Datos Iniciales'!$H17,0)</f>
        <v>3.15</v>
      </c>
      <c r="M125" s="2">
        <f>+IF(M14=1,'Datos Iniciales'!$H17,0)</f>
        <v>3.15</v>
      </c>
      <c r="N125" s="2">
        <f>+IF(N14=1,'Datos Iniciales'!$H17,0)</f>
        <v>3.15</v>
      </c>
      <c r="O125" s="2">
        <f>+IF(O14=1,'Datos Iniciales'!$H17,0)</f>
        <v>3.15</v>
      </c>
      <c r="P125" s="2">
        <f>+IF(P14=1,'Datos Iniciales'!$H17,0)</f>
        <v>3.15</v>
      </c>
      <c r="Q125" s="2">
        <f>+IF(Q14=1,'Datos Iniciales'!$H17,0)</f>
        <v>3.15</v>
      </c>
      <c r="R125" s="2">
        <f>+IF(R14=1,'Datos Iniciales'!$H17,0)</f>
        <v>3.15</v>
      </c>
      <c r="S125" s="2">
        <f>+IF(S14=1,'Datos Iniciales'!$H17,0)</f>
        <v>3.15</v>
      </c>
      <c r="T125" s="2">
        <f>+IF(T14=1,'Datos Iniciales'!$H17,0)</f>
        <v>3.15</v>
      </c>
      <c r="U125" s="2">
        <f>+IF(U14=1,'Datos Iniciales'!$H17,0)</f>
        <v>3.15</v>
      </c>
      <c r="V125" s="2">
        <f>+IF(V14=1,'Datos Iniciales'!$H17,0)</f>
        <v>3.15</v>
      </c>
      <c r="W125" s="2">
        <f>+IF(W14=1,'Datos Iniciales'!$H17,0)</f>
        <v>3.15</v>
      </c>
      <c r="X125" s="2">
        <f>+IF(X14=1,'Datos Iniciales'!$H17,0)</f>
        <v>3.15</v>
      </c>
      <c r="Y125" s="2">
        <f>+IF(Y14=1,'Datos Iniciales'!$H17,0)</f>
        <v>3.15</v>
      </c>
      <c r="Z125" s="2">
        <f>+IF(Z14=1,'Datos Iniciales'!$H17,0)</f>
        <v>3.15</v>
      </c>
      <c r="AA125" s="2">
        <f>+IF(AA14=1,'Datos Iniciales'!$H17,0)</f>
        <v>3.15</v>
      </c>
      <c r="AB125" s="2">
        <f>+IF(AB14=1,'Datos Iniciales'!$H17,0)</f>
        <v>3.15</v>
      </c>
      <c r="AC125" s="2">
        <f>+IF(AC14=1,'Datos Iniciales'!$H17,0)</f>
        <v>3.15</v>
      </c>
      <c r="AD125" s="2">
        <f>+IF(AD14=1,'Datos Iniciales'!$H17,0)</f>
        <v>3.15</v>
      </c>
      <c r="AE125" s="2">
        <f>+IF(AE14=1,'Datos Iniciales'!$H17,0)</f>
        <v>3.15</v>
      </c>
      <c r="AF125" s="2">
        <f>+IF(AF14=1,'Datos Iniciales'!$H17,0)</f>
        <v>3.15</v>
      </c>
      <c r="AG125" s="2">
        <f>+IF(AG14=1,'Datos Iniciales'!$H17,0)</f>
        <v>3.15</v>
      </c>
      <c r="AH125" s="2">
        <f>+IF(AH14=1,'Datos Iniciales'!$H17,0)</f>
        <v>3.15</v>
      </c>
      <c r="AI125" s="2">
        <f>+IF(AI14=1,'Datos Iniciales'!$H17,0)</f>
        <v>3.15</v>
      </c>
      <c r="AJ125" s="2">
        <f>+IF(AJ14=1,'Datos Iniciales'!$H17,0)</f>
        <v>3.15</v>
      </c>
      <c r="AK125" s="2">
        <f>+IF(AK14=1,'Datos Iniciales'!$H17,0)</f>
        <v>3.15</v>
      </c>
      <c r="AL125" s="2">
        <f>+IF(AL14=1,'Datos Iniciales'!$H17,0)</f>
        <v>3.15</v>
      </c>
      <c r="AM125" s="2">
        <f>+IF(AM14=1,'Datos Iniciales'!$H17,0)</f>
        <v>3.15</v>
      </c>
      <c r="AN125" s="2">
        <f>+IF(AN14=1,'Datos Iniciales'!$H17,0)</f>
        <v>3.15</v>
      </c>
      <c r="AO125" s="2">
        <f>+IF(AO14=1,'Datos Iniciales'!$H17,0)</f>
        <v>3.15</v>
      </c>
      <c r="AP125" s="2">
        <f>+IF(AP14=1,'Datos Iniciales'!$H17,0)</f>
        <v>3.15</v>
      </c>
      <c r="AQ125" s="2">
        <f>+IF(AQ14=1,'Datos Iniciales'!$H17,0)</f>
        <v>3.15</v>
      </c>
      <c r="AR125" s="2">
        <f>+IF(AR14=1,'Datos Iniciales'!$H17,0)</f>
        <v>3.15</v>
      </c>
      <c r="AS125" s="2">
        <f>+IF(AS14=1,'Datos Iniciales'!$H17,0)</f>
        <v>3.15</v>
      </c>
      <c r="AT125" s="2">
        <f>+IF(AT14=1,'Datos Iniciales'!$H17,0)</f>
        <v>3.15</v>
      </c>
      <c r="AU125" s="2">
        <f>+IF(AU14=1,'Datos Iniciales'!$H17,0)</f>
        <v>3.15</v>
      </c>
      <c r="AV125" s="2">
        <f>+IF(AV14=1,'Datos Iniciales'!$H17,0)</f>
        <v>3.15</v>
      </c>
      <c r="AW125" s="2">
        <f>+IF(AW14=1,'Datos Iniciales'!$H17,0)</f>
        <v>3.15</v>
      </c>
      <c r="AX125" s="2">
        <f>+IF(AX14=1,'Datos Iniciales'!$H17,0)</f>
        <v>3.15</v>
      </c>
      <c r="AY125" s="2">
        <f>+IF(AY14=1,'Datos Iniciales'!$H17,0)</f>
        <v>3.15</v>
      </c>
      <c r="AZ125" s="2">
        <f>+IF(AZ14=1,'Datos Iniciales'!$H17,0)</f>
        <v>3.15</v>
      </c>
      <c r="BA125" s="2">
        <f>+IF(BA14=1,'Datos Iniciales'!$H17,0)</f>
        <v>3.15</v>
      </c>
      <c r="BB125" s="2">
        <f>+IF(BB14=1,'Datos Iniciales'!$H17,0)</f>
        <v>3.15</v>
      </c>
    </row>
    <row r="126" spans="2:54" ht="14.25" x14ac:dyDescent="0.2">
      <c r="B126" s="29">
        <f t="shared" si="81"/>
        <v>12</v>
      </c>
      <c r="C126" s="2">
        <f>+IF(C15=1,'Datos Iniciales'!$H18,0)</f>
        <v>3.15</v>
      </c>
      <c r="D126" s="2">
        <f>+IF(D15=1,'Datos Iniciales'!$H18,0)</f>
        <v>3.15</v>
      </c>
      <c r="E126" s="2">
        <f>+IF(E15=1,'Datos Iniciales'!$H18,0)</f>
        <v>3.15</v>
      </c>
      <c r="F126" s="2">
        <f>+IF(F15=1,'Datos Iniciales'!$H18,0)</f>
        <v>3.15</v>
      </c>
      <c r="G126" s="2">
        <f>+IF(G15=1,'Datos Iniciales'!$H18,0)</f>
        <v>3.15</v>
      </c>
      <c r="H126" s="2">
        <f>+IF(H15=1,'Datos Iniciales'!$H18,0)</f>
        <v>3.15</v>
      </c>
      <c r="I126" s="2">
        <f>+IF(I15=1,'Datos Iniciales'!$H18,0)</f>
        <v>3.15</v>
      </c>
      <c r="J126" s="2">
        <f>+IF(J15=1,'Datos Iniciales'!$H18,0)</f>
        <v>3.15</v>
      </c>
      <c r="K126" s="2">
        <f>+IF(K15=1,'Datos Iniciales'!$H18,0)</f>
        <v>3.15</v>
      </c>
      <c r="L126" s="2">
        <f>+IF(L15=1,'Datos Iniciales'!$H18,0)</f>
        <v>3.15</v>
      </c>
      <c r="M126" s="2">
        <f>+IF(M15=1,'Datos Iniciales'!$H18,0)</f>
        <v>3.15</v>
      </c>
      <c r="N126" s="2">
        <f>+IF(N15=1,'Datos Iniciales'!$H18,0)</f>
        <v>3.15</v>
      </c>
      <c r="O126" s="2">
        <f>+IF(O15=1,'Datos Iniciales'!$H18,0)</f>
        <v>3.15</v>
      </c>
      <c r="P126" s="2">
        <f>+IF(P15=1,'Datos Iniciales'!$H18,0)</f>
        <v>3.15</v>
      </c>
      <c r="Q126" s="2">
        <f>+IF(Q15=1,'Datos Iniciales'!$H18,0)</f>
        <v>3.15</v>
      </c>
      <c r="R126" s="2">
        <f>+IF(R15=1,'Datos Iniciales'!$H18,0)</f>
        <v>3.15</v>
      </c>
      <c r="S126" s="2">
        <f>+IF(S15=1,'Datos Iniciales'!$H18,0)</f>
        <v>3.15</v>
      </c>
      <c r="T126" s="2">
        <f>+IF(T15=1,'Datos Iniciales'!$H18,0)</f>
        <v>3.15</v>
      </c>
      <c r="U126" s="2">
        <f>+IF(U15=1,'Datos Iniciales'!$H18,0)</f>
        <v>3.15</v>
      </c>
      <c r="V126" s="2">
        <f>+IF(V15=1,'Datos Iniciales'!$H18,0)</f>
        <v>3.15</v>
      </c>
      <c r="W126" s="2">
        <f>+IF(W15=1,'Datos Iniciales'!$H18,0)</f>
        <v>3.15</v>
      </c>
      <c r="X126" s="2">
        <f>+IF(X15=1,'Datos Iniciales'!$H18,0)</f>
        <v>3.15</v>
      </c>
      <c r="Y126" s="2">
        <f>+IF(Y15=1,'Datos Iniciales'!$H18,0)</f>
        <v>3.15</v>
      </c>
      <c r="Z126" s="2">
        <f>+IF(Z15=1,'Datos Iniciales'!$H18,0)</f>
        <v>3.15</v>
      </c>
      <c r="AA126" s="2">
        <f>+IF(AA15=1,'Datos Iniciales'!$H18,0)</f>
        <v>3.15</v>
      </c>
      <c r="AB126" s="2">
        <f>+IF(AB15=1,'Datos Iniciales'!$H18,0)</f>
        <v>3.15</v>
      </c>
      <c r="AC126" s="2">
        <f>+IF(AC15=1,'Datos Iniciales'!$H18,0)</f>
        <v>3.15</v>
      </c>
      <c r="AD126" s="2">
        <f>+IF(AD15=1,'Datos Iniciales'!$H18,0)</f>
        <v>3.15</v>
      </c>
      <c r="AE126" s="2">
        <f>+IF(AE15=1,'Datos Iniciales'!$H18,0)</f>
        <v>3.15</v>
      </c>
      <c r="AF126" s="2">
        <f>+IF(AF15=1,'Datos Iniciales'!$H18,0)</f>
        <v>3.15</v>
      </c>
      <c r="AG126" s="2">
        <f>+IF(AG15=1,'Datos Iniciales'!$H18,0)</f>
        <v>3.15</v>
      </c>
      <c r="AH126" s="2">
        <f>+IF(AH15=1,'Datos Iniciales'!$H18,0)</f>
        <v>3.15</v>
      </c>
      <c r="AI126" s="2">
        <f>+IF(AI15=1,'Datos Iniciales'!$H18,0)</f>
        <v>3.15</v>
      </c>
      <c r="AJ126" s="2">
        <f>+IF(AJ15=1,'Datos Iniciales'!$H18,0)</f>
        <v>3.15</v>
      </c>
      <c r="AK126" s="2">
        <f>+IF(AK15=1,'Datos Iniciales'!$H18,0)</f>
        <v>3.15</v>
      </c>
      <c r="AL126" s="2">
        <f>+IF(AL15=1,'Datos Iniciales'!$H18,0)</f>
        <v>3.15</v>
      </c>
      <c r="AM126" s="2">
        <f>+IF(AM15=1,'Datos Iniciales'!$H18,0)</f>
        <v>3.15</v>
      </c>
      <c r="AN126" s="2">
        <f>+IF(AN15=1,'Datos Iniciales'!$H18,0)</f>
        <v>3.15</v>
      </c>
      <c r="AO126" s="2">
        <f>+IF(AO15=1,'Datos Iniciales'!$H18,0)</f>
        <v>3.15</v>
      </c>
      <c r="AP126" s="2">
        <f>+IF(AP15=1,'Datos Iniciales'!$H18,0)</f>
        <v>3.15</v>
      </c>
      <c r="AQ126" s="2">
        <f>+IF(AQ15=1,'Datos Iniciales'!$H18,0)</f>
        <v>3.15</v>
      </c>
      <c r="AR126" s="2">
        <f>+IF(AR15=1,'Datos Iniciales'!$H18,0)</f>
        <v>3.15</v>
      </c>
      <c r="AS126" s="2">
        <f>+IF(AS15=1,'Datos Iniciales'!$H18,0)</f>
        <v>3.15</v>
      </c>
      <c r="AT126" s="2">
        <f>+IF(AT15=1,'Datos Iniciales'!$H18,0)</f>
        <v>3.15</v>
      </c>
      <c r="AU126" s="2">
        <f>+IF(AU15=1,'Datos Iniciales'!$H18,0)</f>
        <v>3.15</v>
      </c>
      <c r="AV126" s="2">
        <f>+IF(AV15=1,'Datos Iniciales'!$H18,0)</f>
        <v>3.15</v>
      </c>
      <c r="AW126" s="2">
        <f>+IF(AW15=1,'Datos Iniciales'!$H18,0)</f>
        <v>3.15</v>
      </c>
      <c r="AX126" s="2">
        <f>+IF(AX15=1,'Datos Iniciales'!$H18,0)</f>
        <v>3.15</v>
      </c>
      <c r="AY126" s="2">
        <f>+IF(AY15=1,'Datos Iniciales'!$H18,0)</f>
        <v>3.15</v>
      </c>
      <c r="AZ126" s="2">
        <f>+IF(AZ15=1,'Datos Iniciales'!$H18,0)</f>
        <v>3.15</v>
      </c>
      <c r="BA126" s="2">
        <f>+IF(BA15=1,'Datos Iniciales'!$H18,0)</f>
        <v>3.15</v>
      </c>
      <c r="BB126" s="2">
        <f>+IF(BB15=1,'Datos Iniciales'!$H18,0)</f>
        <v>3.15</v>
      </c>
    </row>
    <row r="127" spans="2:54" ht="14.25" x14ac:dyDescent="0.2">
      <c r="B127" s="29">
        <f t="shared" si="81"/>
        <v>13</v>
      </c>
      <c r="C127" s="2">
        <f>+IF(C16=1,'Datos Iniciales'!$H19,0)</f>
        <v>3.15</v>
      </c>
      <c r="D127" s="2">
        <f>+IF(D16=1,'Datos Iniciales'!$H19,0)</f>
        <v>3.15</v>
      </c>
      <c r="E127" s="2">
        <f>+IF(E16=1,'Datos Iniciales'!$H19,0)</f>
        <v>3.15</v>
      </c>
      <c r="F127" s="2">
        <f>+IF(F16=1,'Datos Iniciales'!$H19,0)</f>
        <v>3.15</v>
      </c>
      <c r="G127" s="2">
        <f>+IF(G16=1,'Datos Iniciales'!$H19,0)</f>
        <v>3.15</v>
      </c>
      <c r="H127" s="2">
        <f>+IF(H16=1,'Datos Iniciales'!$H19,0)</f>
        <v>3.15</v>
      </c>
      <c r="I127" s="2">
        <f>+IF(I16=1,'Datos Iniciales'!$H19,0)</f>
        <v>3.15</v>
      </c>
      <c r="J127" s="2">
        <f>+IF(J16=1,'Datos Iniciales'!$H19,0)</f>
        <v>3.15</v>
      </c>
      <c r="K127" s="2">
        <f>+IF(K16=1,'Datos Iniciales'!$H19,0)</f>
        <v>3.15</v>
      </c>
      <c r="L127" s="2">
        <f>+IF(L16=1,'Datos Iniciales'!$H19,0)</f>
        <v>3.15</v>
      </c>
      <c r="M127" s="2">
        <f>+IF(M16=1,'Datos Iniciales'!$H19,0)</f>
        <v>3.15</v>
      </c>
      <c r="N127" s="2">
        <f>+IF(N16=1,'Datos Iniciales'!$H19,0)</f>
        <v>3.15</v>
      </c>
      <c r="O127" s="2">
        <f>+IF(O16=1,'Datos Iniciales'!$H19,0)</f>
        <v>3.15</v>
      </c>
      <c r="P127" s="2">
        <f>+IF(P16=1,'Datos Iniciales'!$H19,0)</f>
        <v>3.15</v>
      </c>
      <c r="Q127" s="2">
        <f>+IF(Q16=1,'Datos Iniciales'!$H19,0)</f>
        <v>3.15</v>
      </c>
      <c r="R127" s="2">
        <f>+IF(R16=1,'Datos Iniciales'!$H19,0)</f>
        <v>3.15</v>
      </c>
      <c r="S127" s="2">
        <f>+IF(S16=1,'Datos Iniciales'!$H19,0)</f>
        <v>3.15</v>
      </c>
      <c r="T127" s="2">
        <f>+IF(T16=1,'Datos Iniciales'!$H19,0)</f>
        <v>3.15</v>
      </c>
      <c r="U127" s="2">
        <f>+IF(U16=1,'Datos Iniciales'!$H19,0)</f>
        <v>3.15</v>
      </c>
      <c r="V127" s="2">
        <f>+IF(V16=1,'Datos Iniciales'!$H19,0)</f>
        <v>3.15</v>
      </c>
      <c r="W127" s="2">
        <f>+IF(W16=1,'Datos Iniciales'!$H19,0)</f>
        <v>3.15</v>
      </c>
      <c r="X127" s="2">
        <f>+IF(X16=1,'Datos Iniciales'!$H19,0)</f>
        <v>3.15</v>
      </c>
      <c r="Y127" s="2">
        <f>+IF(Y16=1,'Datos Iniciales'!$H19,0)</f>
        <v>3.15</v>
      </c>
      <c r="Z127" s="2">
        <f>+IF(Z16=1,'Datos Iniciales'!$H19,0)</f>
        <v>3.15</v>
      </c>
      <c r="AA127" s="2">
        <f>+IF(AA16=1,'Datos Iniciales'!$H19,0)</f>
        <v>3.15</v>
      </c>
      <c r="AB127" s="2">
        <f>+IF(AB16=1,'Datos Iniciales'!$H19,0)</f>
        <v>3.15</v>
      </c>
      <c r="AC127" s="2">
        <f>+IF(AC16=1,'Datos Iniciales'!$H19,0)</f>
        <v>3.15</v>
      </c>
      <c r="AD127" s="2">
        <f>+IF(AD16=1,'Datos Iniciales'!$H19,0)</f>
        <v>3.15</v>
      </c>
      <c r="AE127" s="2">
        <f>+IF(AE16=1,'Datos Iniciales'!$H19,0)</f>
        <v>3.15</v>
      </c>
      <c r="AF127" s="2">
        <f>+IF(AF16=1,'Datos Iniciales'!$H19,0)</f>
        <v>3.15</v>
      </c>
      <c r="AG127" s="2">
        <f>+IF(AG16=1,'Datos Iniciales'!$H19,0)</f>
        <v>3.15</v>
      </c>
      <c r="AH127" s="2">
        <f>+IF(AH16=1,'Datos Iniciales'!$H19,0)</f>
        <v>3.15</v>
      </c>
      <c r="AI127" s="2">
        <f>+IF(AI16=1,'Datos Iniciales'!$H19,0)</f>
        <v>3.15</v>
      </c>
      <c r="AJ127" s="2">
        <f>+IF(AJ16=1,'Datos Iniciales'!$H19,0)</f>
        <v>3.15</v>
      </c>
      <c r="AK127" s="2">
        <f>+IF(AK16=1,'Datos Iniciales'!$H19,0)</f>
        <v>3.15</v>
      </c>
      <c r="AL127" s="2">
        <f>+IF(AL16=1,'Datos Iniciales'!$H19,0)</f>
        <v>3.15</v>
      </c>
      <c r="AM127" s="2">
        <f>+IF(AM16=1,'Datos Iniciales'!$H19,0)</f>
        <v>3.15</v>
      </c>
      <c r="AN127" s="2">
        <f>+IF(AN16=1,'Datos Iniciales'!$H19,0)</f>
        <v>3.15</v>
      </c>
      <c r="AO127" s="2">
        <f>+IF(AO16=1,'Datos Iniciales'!$H19,0)</f>
        <v>3.15</v>
      </c>
      <c r="AP127" s="2">
        <f>+IF(AP16=1,'Datos Iniciales'!$H19,0)</f>
        <v>3.15</v>
      </c>
      <c r="AQ127" s="2">
        <f>+IF(AQ16=1,'Datos Iniciales'!$H19,0)</f>
        <v>3.15</v>
      </c>
      <c r="AR127" s="2">
        <f>+IF(AR16=1,'Datos Iniciales'!$H19,0)</f>
        <v>3.15</v>
      </c>
      <c r="AS127" s="2">
        <f>+IF(AS16=1,'Datos Iniciales'!$H19,0)</f>
        <v>3.15</v>
      </c>
      <c r="AT127" s="2">
        <f>+IF(AT16=1,'Datos Iniciales'!$H19,0)</f>
        <v>3.15</v>
      </c>
      <c r="AU127" s="2">
        <f>+IF(AU16=1,'Datos Iniciales'!$H19,0)</f>
        <v>3.15</v>
      </c>
      <c r="AV127" s="2">
        <f>+IF(AV16=1,'Datos Iniciales'!$H19,0)</f>
        <v>3.15</v>
      </c>
      <c r="AW127" s="2">
        <f>+IF(AW16=1,'Datos Iniciales'!$H19,0)</f>
        <v>3.15</v>
      </c>
      <c r="AX127" s="2">
        <f>+IF(AX16=1,'Datos Iniciales'!$H19,0)</f>
        <v>3.15</v>
      </c>
      <c r="AY127" s="2">
        <f>+IF(AY16=1,'Datos Iniciales'!$H19,0)</f>
        <v>3.15</v>
      </c>
      <c r="AZ127" s="2">
        <f>+IF(AZ16=1,'Datos Iniciales'!$H19,0)</f>
        <v>3.15</v>
      </c>
      <c r="BA127" s="2">
        <f>+IF(BA16=1,'Datos Iniciales'!$H19,0)</f>
        <v>3.15</v>
      </c>
      <c r="BB127" s="2">
        <f>+IF(BB16=1,'Datos Iniciales'!$H19,0)</f>
        <v>3.15</v>
      </c>
    </row>
    <row r="128" spans="2:54" ht="14.25" x14ac:dyDescent="0.2">
      <c r="B128" s="29">
        <f t="shared" si="81"/>
        <v>14</v>
      </c>
      <c r="C128" s="2">
        <f>+IF(C17=1,'Datos Iniciales'!$H20,0)</f>
        <v>3.15</v>
      </c>
      <c r="D128" s="2">
        <f>+IF(D17=1,'Datos Iniciales'!$H20,0)</f>
        <v>3.15</v>
      </c>
      <c r="E128" s="2">
        <f>+IF(E17=1,'Datos Iniciales'!$H20,0)</f>
        <v>3.15</v>
      </c>
      <c r="F128" s="2">
        <f>+IF(F17=1,'Datos Iniciales'!$H20,0)</f>
        <v>3.15</v>
      </c>
      <c r="G128" s="2">
        <f>+IF(G17=1,'Datos Iniciales'!$H20,0)</f>
        <v>3.15</v>
      </c>
      <c r="H128" s="2">
        <f>+IF(H17=1,'Datos Iniciales'!$H20,0)</f>
        <v>3.15</v>
      </c>
      <c r="I128" s="2">
        <f>+IF(I17=1,'Datos Iniciales'!$H20,0)</f>
        <v>3.15</v>
      </c>
      <c r="J128" s="2">
        <f>+IF(J17=1,'Datos Iniciales'!$H20,0)</f>
        <v>3.15</v>
      </c>
      <c r="K128" s="2">
        <f>+IF(K17=1,'Datos Iniciales'!$H20,0)</f>
        <v>3.15</v>
      </c>
      <c r="L128" s="2">
        <f>+IF(L17=1,'Datos Iniciales'!$H20,0)</f>
        <v>3.15</v>
      </c>
      <c r="M128" s="2">
        <f>+IF(M17=1,'Datos Iniciales'!$H20,0)</f>
        <v>3.15</v>
      </c>
      <c r="N128" s="2">
        <f>+IF(N17=1,'Datos Iniciales'!$H20,0)</f>
        <v>3.15</v>
      </c>
      <c r="O128" s="2">
        <f>+IF(O17=1,'Datos Iniciales'!$H20,0)</f>
        <v>3.15</v>
      </c>
      <c r="P128" s="2">
        <f>+IF(P17=1,'Datos Iniciales'!$H20,0)</f>
        <v>3.15</v>
      </c>
      <c r="Q128" s="2">
        <f>+IF(Q17=1,'Datos Iniciales'!$H20,0)</f>
        <v>3.15</v>
      </c>
      <c r="R128" s="2">
        <f>+IF(R17=1,'Datos Iniciales'!$H20,0)</f>
        <v>3.15</v>
      </c>
      <c r="S128" s="2">
        <f>+IF(S17=1,'Datos Iniciales'!$H20,0)</f>
        <v>3.15</v>
      </c>
      <c r="T128" s="2">
        <f>+IF(T17=1,'Datos Iniciales'!$H20,0)</f>
        <v>3.15</v>
      </c>
      <c r="U128" s="2">
        <f>+IF(U17=1,'Datos Iniciales'!$H20,0)</f>
        <v>3.15</v>
      </c>
      <c r="V128" s="2">
        <f>+IF(V17=1,'Datos Iniciales'!$H20,0)</f>
        <v>3.15</v>
      </c>
      <c r="W128" s="2">
        <f>+IF(W17=1,'Datos Iniciales'!$H20,0)</f>
        <v>3.15</v>
      </c>
      <c r="X128" s="2">
        <f>+IF(X17=1,'Datos Iniciales'!$H20,0)</f>
        <v>3.15</v>
      </c>
      <c r="Y128" s="2">
        <f>+IF(Y17=1,'Datos Iniciales'!$H20,0)</f>
        <v>3.15</v>
      </c>
      <c r="Z128" s="2">
        <f>+IF(Z17=1,'Datos Iniciales'!$H20,0)</f>
        <v>3.15</v>
      </c>
      <c r="AA128" s="2">
        <f>+IF(AA17=1,'Datos Iniciales'!$H20,0)</f>
        <v>3.15</v>
      </c>
      <c r="AB128" s="2">
        <f>+IF(AB17=1,'Datos Iniciales'!$H20,0)</f>
        <v>3.15</v>
      </c>
      <c r="AC128" s="2">
        <f>+IF(AC17=1,'Datos Iniciales'!$H20,0)</f>
        <v>3.15</v>
      </c>
      <c r="AD128" s="2">
        <f>+IF(AD17=1,'Datos Iniciales'!$H20,0)</f>
        <v>3.15</v>
      </c>
      <c r="AE128" s="2">
        <f>+IF(AE17=1,'Datos Iniciales'!$H20,0)</f>
        <v>3.15</v>
      </c>
      <c r="AF128" s="2">
        <f>+IF(AF17=1,'Datos Iniciales'!$H20,0)</f>
        <v>3.15</v>
      </c>
      <c r="AG128" s="2">
        <f>+IF(AG17=1,'Datos Iniciales'!$H20,0)</f>
        <v>3.15</v>
      </c>
      <c r="AH128" s="2">
        <f>+IF(AH17=1,'Datos Iniciales'!$H20,0)</f>
        <v>3.15</v>
      </c>
      <c r="AI128" s="2">
        <f>+IF(AI17=1,'Datos Iniciales'!$H20,0)</f>
        <v>3.15</v>
      </c>
      <c r="AJ128" s="2">
        <f>+IF(AJ17=1,'Datos Iniciales'!$H20,0)</f>
        <v>3.15</v>
      </c>
      <c r="AK128" s="2">
        <f>+IF(AK17=1,'Datos Iniciales'!$H20,0)</f>
        <v>3.15</v>
      </c>
      <c r="AL128" s="2">
        <f>+IF(AL17=1,'Datos Iniciales'!$H20,0)</f>
        <v>3.15</v>
      </c>
      <c r="AM128" s="2">
        <f>+IF(AM17=1,'Datos Iniciales'!$H20,0)</f>
        <v>3.15</v>
      </c>
      <c r="AN128" s="2">
        <f>+IF(AN17=1,'Datos Iniciales'!$H20,0)</f>
        <v>3.15</v>
      </c>
      <c r="AO128" s="2">
        <f>+IF(AO17=1,'Datos Iniciales'!$H20,0)</f>
        <v>3.15</v>
      </c>
      <c r="AP128" s="2">
        <f>+IF(AP17=1,'Datos Iniciales'!$H20,0)</f>
        <v>3.15</v>
      </c>
      <c r="AQ128" s="2">
        <f>+IF(AQ17=1,'Datos Iniciales'!$H20,0)</f>
        <v>3.15</v>
      </c>
      <c r="AR128" s="2">
        <f>+IF(AR17=1,'Datos Iniciales'!$H20,0)</f>
        <v>3.15</v>
      </c>
      <c r="AS128" s="2">
        <f>+IF(AS17=1,'Datos Iniciales'!$H20,0)</f>
        <v>3.15</v>
      </c>
      <c r="AT128" s="2">
        <f>+IF(AT17=1,'Datos Iniciales'!$H20,0)</f>
        <v>3.15</v>
      </c>
      <c r="AU128" s="2">
        <f>+IF(AU17=1,'Datos Iniciales'!$H20,0)</f>
        <v>3.15</v>
      </c>
      <c r="AV128" s="2">
        <f>+IF(AV17=1,'Datos Iniciales'!$H20,0)</f>
        <v>3.15</v>
      </c>
      <c r="AW128" s="2">
        <f>+IF(AW17=1,'Datos Iniciales'!$H20,0)</f>
        <v>3.15</v>
      </c>
      <c r="AX128" s="2">
        <f>+IF(AX17=1,'Datos Iniciales'!$H20,0)</f>
        <v>3.15</v>
      </c>
      <c r="AY128" s="2">
        <f>+IF(AY17=1,'Datos Iniciales'!$H20,0)</f>
        <v>3.15</v>
      </c>
      <c r="AZ128" s="2">
        <f>+IF(AZ17=1,'Datos Iniciales'!$H20,0)</f>
        <v>3.15</v>
      </c>
      <c r="BA128" s="2">
        <f>+IF(BA17=1,'Datos Iniciales'!$H20,0)</f>
        <v>3.15</v>
      </c>
      <c r="BB128" s="2">
        <f>+IF(BB17=1,'Datos Iniciales'!$H20,0)</f>
        <v>3.15</v>
      </c>
    </row>
    <row r="129" spans="2:54" ht="14.25" x14ac:dyDescent="0.2">
      <c r="B129" s="29">
        <f t="shared" si="81"/>
        <v>15</v>
      </c>
      <c r="C129" s="2">
        <f>+IF(C18=1,'Datos Iniciales'!$H21,0)</f>
        <v>3.15</v>
      </c>
      <c r="D129" s="2">
        <f>+IF(D18=1,'Datos Iniciales'!$H21,0)</f>
        <v>3.15</v>
      </c>
      <c r="E129" s="2">
        <f>+IF(E18=1,'Datos Iniciales'!$H21,0)</f>
        <v>3.15</v>
      </c>
      <c r="F129" s="2">
        <f>+IF(F18=1,'Datos Iniciales'!$H21,0)</f>
        <v>3.15</v>
      </c>
      <c r="G129" s="2">
        <f>+IF(G18=1,'Datos Iniciales'!$H21,0)</f>
        <v>3.15</v>
      </c>
      <c r="H129" s="2">
        <f>+IF(H18=1,'Datos Iniciales'!$H21,0)</f>
        <v>3.15</v>
      </c>
      <c r="I129" s="2">
        <f>+IF(I18=1,'Datos Iniciales'!$H21,0)</f>
        <v>3.15</v>
      </c>
      <c r="J129" s="2">
        <f>+IF(J18=1,'Datos Iniciales'!$H21,0)</f>
        <v>3.15</v>
      </c>
      <c r="K129" s="2">
        <f>+IF(K18=1,'Datos Iniciales'!$H21,0)</f>
        <v>3.15</v>
      </c>
      <c r="L129" s="2">
        <f>+IF(L18=1,'Datos Iniciales'!$H21,0)</f>
        <v>3.15</v>
      </c>
      <c r="M129" s="2">
        <f>+IF(M18=1,'Datos Iniciales'!$H21,0)</f>
        <v>3.15</v>
      </c>
      <c r="N129" s="2">
        <f>+IF(N18=1,'Datos Iniciales'!$H21,0)</f>
        <v>3.15</v>
      </c>
      <c r="O129" s="2">
        <f>+IF(O18=1,'Datos Iniciales'!$H21,0)</f>
        <v>3.15</v>
      </c>
      <c r="P129" s="2">
        <f>+IF(P18=1,'Datos Iniciales'!$H21,0)</f>
        <v>3.15</v>
      </c>
      <c r="Q129" s="2">
        <f>+IF(Q18=1,'Datos Iniciales'!$H21,0)</f>
        <v>3.15</v>
      </c>
      <c r="R129" s="2">
        <f>+IF(R18=1,'Datos Iniciales'!$H21,0)</f>
        <v>3.15</v>
      </c>
      <c r="S129" s="2">
        <f>+IF(S18=1,'Datos Iniciales'!$H21,0)</f>
        <v>3.15</v>
      </c>
      <c r="T129" s="2">
        <f>+IF(T18=1,'Datos Iniciales'!$H21,0)</f>
        <v>3.15</v>
      </c>
      <c r="U129" s="2">
        <f>+IF(U18=1,'Datos Iniciales'!$H21,0)</f>
        <v>3.15</v>
      </c>
      <c r="V129" s="2">
        <f>+IF(V18=1,'Datos Iniciales'!$H21,0)</f>
        <v>3.15</v>
      </c>
      <c r="W129" s="2">
        <f>+IF(W18=1,'Datos Iniciales'!$H21,0)</f>
        <v>3.15</v>
      </c>
      <c r="X129" s="2">
        <f>+IF(X18=1,'Datos Iniciales'!$H21,0)</f>
        <v>3.15</v>
      </c>
      <c r="Y129" s="2">
        <f>+IF(Y18=1,'Datos Iniciales'!$H21,0)</f>
        <v>3.15</v>
      </c>
      <c r="Z129" s="2">
        <f>+IF(Z18=1,'Datos Iniciales'!$H21,0)</f>
        <v>3.15</v>
      </c>
      <c r="AA129" s="2">
        <f>+IF(AA18=1,'Datos Iniciales'!$H21,0)</f>
        <v>3.15</v>
      </c>
      <c r="AB129" s="2">
        <f>+IF(AB18=1,'Datos Iniciales'!$H21,0)</f>
        <v>3.15</v>
      </c>
      <c r="AC129" s="2">
        <f>+IF(AC18=1,'Datos Iniciales'!$H21,0)</f>
        <v>3.15</v>
      </c>
      <c r="AD129" s="2">
        <f>+IF(AD18=1,'Datos Iniciales'!$H21,0)</f>
        <v>3.15</v>
      </c>
      <c r="AE129" s="2">
        <f>+IF(AE18=1,'Datos Iniciales'!$H21,0)</f>
        <v>3.15</v>
      </c>
      <c r="AF129" s="2">
        <f>+IF(AF18=1,'Datos Iniciales'!$H21,0)</f>
        <v>3.15</v>
      </c>
      <c r="AG129" s="2">
        <f>+IF(AG18=1,'Datos Iniciales'!$H21,0)</f>
        <v>3.15</v>
      </c>
      <c r="AH129" s="2">
        <f>+IF(AH18=1,'Datos Iniciales'!$H21,0)</f>
        <v>3.15</v>
      </c>
      <c r="AI129" s="2">
        <f>+IF(AI18=1,'Datos Iniciales'!$H21,0)</f>
        <v>3.15</v>
      </c>
      <c r="AJ129" s="2">
        <f>+IF(AJ18=1,'Datos Iniciales'!$H21,0)</f>
        <v>3.15</v>
      </c>
      <c r="AK129" s="2">
        <f>+IF(AK18=1,'Datos Iniciales'!$H21,0)</f>
        <v>3.15</v>
      </c>
      <c r="AL129" s="2">
        <f>+IF(AL18=1,'Datos Iniciales'!$H21,0)</f>
        <v>3.15</v>
      </c>
      <c r="AM129" s="2">
        <f>+IF(AM18=1,'Datos Iniciales'!$H21,0)</f>
        <v>3.15</v>
      </c>
      <c r="AN129" s="2">
        <f>+IF(AN18=1,'Datos Iniciales'!$H21,0)</f>
        <v>3.15</v>
      </c>
      <c r="AO129" s="2">
        <f>+IF(AO18=1,'Datos Iniciales'!$H21,0)</f>
        <v>3.15</v>
      </c>
      <c r="AP129" s="2">
        <f>+IF(AP18=1,'Datos Iniciales'!$H21,0)</f>
        <v>3.15</v>
      </c>
      <c r="AQ129" s="2">
        <f>+IF(AQ18=1,'Datos Iniciales'!$H21,0)</f>
        <v>3.15</v>
      </c>
      <c r="AR129" s="2">
        <f>+IF(AR18=1,'Datos Iniciales'!$H21,0)</f>
        <v>3.15</v>
      </c>
      <c r="AS129" s="2">
        <f>+IF(AS18=1,'Datos Iniciales'!$H21,0)</f>
        <v>3.15</v>
      </c>
      <c r="AT129" s="2">
        <f>+IF(AT18=1,'Datos Iniciales'!$H21,0)</f>
        <v>3.15</v>
      </c>
      <c r="AU129" s="2">
        <f>+IF(AU18=1,'Datos Iniciales'!$H21,0)</f>
        <v>3.15</v>
      </c>
      <c r="AV129" s="2">
        <f>+IF(AV18=1,'Datos Iniciales'!$H21,0)</f>
        <v>3.15</v>
      </c>
      <c r="AW129" s="2">
        <f>+IF(AW18=1,'Datos Iniciales'!$H21,0)</f>
        <v>3.15</v>
      </c>
      <c r="AX129" s="2">
        <f>+IF(AX18=1,'Datos Iniciales'!$H21,0)</f>
        <v>3.15</v>
      </c>
      <c r="AY129" s="2">
        <f>+IF(AY18=1,'Datos Iniciales'!$H21,0)</f>
        <v>3.15</v>
      </c>
      <c r="AZ129" s="2">
        <f>+IF(AZ18=1,'Datos Iniciales'!$H21,0)</f>
        <v>3.15</v>
      </c>
      <c r="BA129" s="2">
        <f>+IF(BA18=1,'Datos Iniciales'!$H21,0)</f>
        <v>3.15</v>
      </c>
      <c r="BB129" s="2">
        <f>+IF(BB18=1,'Datos Iniciales'!$H21,0)</f>
        <v>3.15</v>
      </c>
    </row>
    <row r="130" spans="2:54" ht="14.25" x14ac:dyDescent="0.2">
      <c r="B130" s="29">
        <f t="shared" si="81"/>
        <v>16</v>
      </c>
      <c r="C130" s="2">
        <f>+IF(C19=1,'Datos Iniciales'!$H22,0)</f>
        <v>3.15</v>
      </c>
      <c r="D130" s="2">
        <f>+IF(D19=1,'Datos Iniciales'!$H22,0)</f>
        <v>3.15</v>
      </c>
      <c r="E130" s="2">
        <f>+IF(E19=1,'Datos Iniciales'!$H22,0)</f>
        <v>3.15</v>
      </c>
      <c r="F130" s="2">
        <f>+IF(F19=1,'Datos Iniciales'!$H22,0)</f>
        <v>3.15</v>
      </c>
      <c r="G130" s="2">
        <f>+IF(G19=1,'Datos Iniciales'!$H22,0)</f>
        <v>3.15</v>
      </c>
      <c r="H130" s="2">
        <f>+IF(H19=1,'Datos Iniciales'!$H22,0)</f>
        <v>3.15</v>
      </c>
      <c r="I130" s="2">
        <f>+IF(I19=1,'Datos Iniciales'!$H22,0)</f>
        <v>3.15</v>
      </c>
      <c r="J130" s="2">
        <f>+IF(J19=1,'Datos Iniciales'!$H22,0)</f>
        <v>3.15</v>
      </c>
      <c r="K130" s="2">
        <f>+IF(K19=1,'Datos Iniciales'!$H22,0)</f>
        <v>3.15</v>
      </c>
      <c r="L130" s="2">
        <f>+IF(L19=1,'Datos Iniciales'!$H22,0)</f>
        <v>3.15</v>
      </c>
      <c r="M130" s="2">
        <f>+IF(M19=1,'Datos Iniciales'!$H22,0)</f>
        <v>3.15</v>
      </c>
      <c r="N130" s="2">
        <f>+IF(N19=1,'Datos Iniciales'!$H22,0)</f>
        <v>3.15</v>
      </c>
      <c r="O130" s="2">
        <f>+IF(O19=1,'Datos Iniciales'!$H22,0)</f>
        <v>3.15</v>
      </c>
      <c r="P130" s="2">
        <f>+IF(P19=1,'Datos Iniciales'!$H22,0)</f>
        <v>3.15</v>
      </c>
      <c r="Q130" s="2">
        <f>+IF(Q19=1,'Datos Iniciales'!$H22,0)</f>
        <v>3.15</v>
      </c>
      <c r="R130" s="2">
        <f>+IF(R19=1,'Datos Iniciales'!$H22,0)</f>
        <v>3.15</v>
      </c>
      <c r="S130" s="2">
        <f>+IF(S19=1,'Datos Iniciales'!$H22,0)</f>
        <v>3.15</v>
      </c>
      <c r="T130" s="2">
        <f>+IF(T19=1,'Datos Iniciales'!$H22,0)</f>
        <v>3.15</v>
      </c>
      <c r="U130" s="2">
        <f>+IF(U19=1,'Datos Iniciales'!$H22,0)</f>
        <v>3.15</v>
      </c>
      <c r="V130" s="2">
        <f>+IF(V19=1,'Datos Iniciales'!$H22,0)</f>
        <v>3.15</v>
      </c>
      <c r="W130" s="2">
        <f>+IF(W19=1,'Datos Iniciales'!$H22,0)</f>
        <v>3.15</v>
      </c>
      <c r="X130" s="2">
        <f>+IF(X19=1,'Datos Iniciales'!$H22,0)</f>
        <v>3.15</v>
      </c>
      <c r="Y130" s="2">
        <f>+IF(Y19=1,'Datos Iniciales'!$H22,0)</f>
        <v>3.15</v>
      </c>
      <c r="Z130" s="2">
        <f>+IF(Z19=1,'Datos Iniciales'!$H22,0)</f>
        <v>3.15</v>
      </c>
      <c r="AA130" s="2">
        <f>+IF(AA19=1,'Datos Iniciales'!$H22,0)</f>
        <v>3.15</v>
      </c>
      <c r="AB130" s="2">
        <f>+IF(AB19=1,'Datos Iniciales'!$H22,0)</f>
        <v>3.15</v>
      </c>
      <c r="AC130" s="2">
        <f>+IF(AC19=1,'Datos Iniciales'!$H22,0)</f>
        <v>3.15</v>
      </c>
      <c r="AD130" s="2">
        <f>+IF(AD19=1,'Datos Iniciales'!$H22,0)</f>
        <v>3.15</v>
      </c>
      <c r="AE130" s="2">
        <f>+IF(AE19=1,'Datos Iniciales'!$H22,0)</f>
        <v>3.15</v>
      </c>
      <c r="AF130" s="2">
        <f>+IF(AF19=1,'Datos Iniciales'!$H22,0)</f>
        <v>3.15</v>
      </c>
      <c r="AG130" s="2">
        <f>+IF(AG19=1,'Datos Iniciales'!$H22,0)</f>
        <v>3.15</v>
      </c>
      <c r="AH130" s="2">
        <f>+IF(AH19=1,'Datos Iniciales'!$H22,0)</f>
        <v>3.15</v>
      </c>
      <c r="AI130" s="2">
        <f>+IF(AI19=1,'Datos Iniciales'!$H22,0)</f>
        <v>3.15</v>
      </c>
      <c r="AJ130" s="2">
        <f>+IF(AJ19=1,'Datos Iniciales'!$H22,0)</f>
        <v>3.15</v>
      </c>
      <c r="AK130" s="2">
        <f>+IF(AK19=1,'Datos Iniciales'!$H22,0)</f>
        <v>3.15</v>
      </c>
      <c r="AL130" s="2">
        <f>+IF(AL19=1,'Datos Iniciales'!$H22,0)</f>
        <v>3.15</v>
      </c>
      <c r="AM130" s="2">
        <f>+IF(AM19=1,'Datos Iniciales'!$H22,0)</f>
        <v>3.15</v>
      </c>
      <c r="AN130" s="2">
        <f>+IF(AN19=1,'Datos Iniciales'!$H22,0)</f>
        <v>3.15</v>
      </c>
      <c r="AO130" s="2">
        <f>+IF(AO19=1,'Datos Iniciales'!$H22,0)</f>
        <v>3.15</v>
      </c>
      <c r="AP130" s="2">
        <f>+IF(AP19=1,'Datos Iniciales'!$H22,0)</f>
        <v>3.15</v>
      </c>
      <c r="AQ130" s="2">
        <f>+IF(AQ19=1,'Datos Iniciales'!$H22,0)</f>
        <v>3.15</v>
      </c>
      <c r="AR130" s="2">
        <f>+IF(AR19=1,'Datos Iniciales'!$H22,0)</f>
        <v>3.15</v>
      </c>
      <c r="AS130" s="2">
        <f>+IF(AS19=1,'Datos Iniciales'!$H22,0)</f>
        <v>3.15</v>
      </c>
      <c r="AT130" s="2">
        <f>+IF(AT19=1,'Datos Iniciales'!$H22,0)</f>
        <v>3.15</v>
      </c>
      <c r="AU130" s="2">
        <f>+IF(AU19=1,'Datos Iniciales'!$H22,0)</f>
        <v>3.15</v>
      </c>
      <c r="AV130" s="2">
        <f>+IF(AV19=1,'Datos Iniciales'!$H22,0)</f>
        <v>3.15</v>
      </c>
      <c r="AW130" s="2">
        <f>+IF(AW19=1,'Datos Iniciales'!$H22,0)</f>
        <v>3.15</v>
      </c>
      <c r="AX130" s="2">
        <f>+IF(AX19=1,'Datos Iniciales'!$H22,0)</f>
        <v>3.15</v>
      </c>
      <c r="AY130" s="2">
        <f>+IF(AY19=1,'Datos Iniciales'!$H22,0)</f>
        <v>3.15</v>
      </c>
      <c r="AZ130" s="2">
        <f>+IF(AZ19=1,'Datos Iniciales'!$H22,0)</f>
        <v>3.15</v>
      </c>
      <c r="BA130" s="2">
        <f>+IF(BA19=1,'Datos Iniciales'!$H22,0)</f>
        <v>3.15</v>
      </c>
      <c r="BB130" s="2">
        <f>+IF(BB19=1,'Datos Iniciales'!$H22,0)</f>
        <v>3.15</v>
      </c>
    </row>
    <row r="131" spans="2:54" ht="14.25" x14ac:dyDescent="0.2">
      <c r="B131" s="29">
        <f t="shared" si="81"/>
        <v>17</v>
      </c>
      <c r="C131" s="2">
        <f>+IF(C20=1,'Datos Iniciales'!$H23,0)</f>
        <v>3.15</v>
      </c>
      <c r="D131" s="2">
        <f>+IF(D20=1,'Datos Iniciales'!$H23,0)</f>
        <v>3.15</v>
      </c>
      <c r="E131" s="2">
        <f>+IF(E20=1,'Datos Iniciales'!$H23,0)</f>
        <v>3.15</v>
      </c>
      <c r="F131" s="2">
        <f>+IF(F20=1,'Datos Iniciales'!$H23,0)</f>
        <v>3.15</v>
      </c>
      <c r="G131" s="2">
        <f>+IF(G20=1,'Datos Iniciales'!$H23,0)</f>
        <v>3.15</v>
      </c>
      <c r="H131" s="2">
        <f>+IF(H20=1,'Datos Iniciales'!$H23,0)</f>
        <v>3.15</v>
      </c>
      <c r="I131" s="2">
        <f>+IF(I20=1,'Datos Iniciales'!$H23,0)</f>
        <v>3.15</v>
      </c>
      <c r="J131" s="2">
        <f>+IF(J20=1,'Datos Iniciales'!$H23,0)</f>
        <v>3.15</v>
      </c>
      <c r="K131" s="2">
        <f>+IF(K20=1,'Datos Iniciales'!$H23,0)</f>
        <v>3.15</v>
      </c>
      <c r="L131" s="2">
        <f>+IF(L20=1,'Datos Iniciales'!$H23,0)</f>
        <v>3.15</v>
      </c>
      <c r="M131" s="2">
        <f>+IF(M20=1,'Datos Iniciales'!$H23,0)</f>
        <v>3.15</v>
      </c>
      <c r="N131" s="2">
        <f>+IF(N20=1,'Datos Iniciales'!$H23,0)</f>
        <v>3.15</v>
      </c>
      <c r="O131" s="2">
        <f>+IF(O20=1,'Datos Iniciales'!$H23,0)</f>
        <v>3.15</v>
      </c>
      <c r="P131" s="2">
        <f>+IF(P20=1,'Datos Iniciales'!$H23,0)</f>
        <v>3.15</v>
      </c>
      <c r="Q131" s="2">
        <f>+IF(Q20=1,'Datos Iniciales'!$H23,0)</f>
        <v>3.15</v>
      </c>
      <c r="R131" s="2">
        <f>+IF(R20=1,'Datos Iniciales'!$H23,0)</f>
        <v>3.15</v>
      </c>
      <c r="S131" s="2">
        <f>+IF(S20=1,'Datos Iniciales'!$H23,0)</f>
        <v>3.15</v>
      </c>
      <c r="T131" s="2">
        <f>+IF(T20=1,'Datos Iniciales'!$H23,0)</f>
        <v>3.15</v>
      </c>
      <c r="U131" s="2">
        <f>+IF(U20=1,'Datos Iniciales'!$H23,0)</f>
        <v>3.15</v>
      </c>
      <c r="V131" s="2">
        <f>+IF(V20=1,'Datos Iniciales'!$H23,0)</f>
        <v>3.15</v>
      </c>
      <c r="W131" s="2">
        <f>+IF(W20=1,'Datos Iniciales'!$H23,0)</f>
        <v>3.15</v>
      </c>
      <c r="X131" s="2">
        <f>+IF(X20=1,'Datos Iniciales'!$H23,0)</f>
        <v>3.15</v>
      </c>
      <c r="Y131" s="2">
        <f>+IF(Y20=1,'Datos Iniciales'!$H23,0)</f>
        <v>3.15</v>
      </c>
      <c r="Z131" s="2">
        <f>+IF(Z20=1,'Datos Iniciales'!$H23,0)</f>
        <v>3.15</v>
      </c>
      <c r="AA131" s="2">
        <f>+IF(AA20=1,'Datos Iniciales'!$H23,0)</f>
        <v>3.15</v>
      </c>
      <c r="AB131" s="2">
        <f>+IF(AB20=1,'Datos Iniciales'!$H23,0)</f>
        <v>3.15</v>
      </c>
      <c r="AC131" s="2">
        <f>+IF(AC20=1,'Datos Iniciales'!$H23,0)</f>
        <v>3.15</v>
      </c>
      <c r="AD131" s="2">
        <f>+IF(AD20=1,'Datos Iniciales'!$H23,0)</f>
        <v>3.15</v>
      </c>
      <c r="AE131" s="2">
        <f>+IF(AE20=1,'Datos Iniciales'!$H23,0)</f>
        <v>3.15</v>
      </c>
      <c r="AF131" s="2">
        <f>+IF(AF20=1,'Datos Iniciales'!$H23,0)</f>
        <v>3.15</v>
      </c>
      <c r="AG131" s="2">
        <f>+IF(AG20=1,'Datos Iniciales'!$H23,0)</f>
        <v>3.15</v>
      </c>
      <c r="AH131" s="2">
        <f>+IF(AH20=1,'Datos Iniciales'!$H23,0)</f>
        <v>3.15</v>
      </c>
      <c r="AI131" s="2">
        <f>+IF(AI20=1,'Datos Iniciales'!$H23,0)</f>
        <v>3.15</v>
      </c>
      <c r="AJ131" s="2">
        <f>+IF(AJ20=1,'Datos Iniciales'!$H23,0)</f>
        <v>3.15</v>
      </c>
      <c r="AK131" s="2">
        <f>+IF(AK20=1,'Datos Iniciales'!$H23,0)</f>
        <v>3.15</v>
      </c>
      <c r="AL131" s="2">
        <f>+IF(AL20=1,'Datos Iniciales'!$H23,0)</f>
        <v>3.15</v>
      </c>
      <c r="AM131" s="2">
        <f>+IF(AM20=1,'Datos Iniciales'!$H23,0)</f>
        <v>3.15</v>
      </c>
      <c r="AN131" s="2">
        <f>+IF(AN20=1,'Datos Iniciales'!$H23,0)</f>
        <v>3.15</v>
      </c>
      <c r="AO131" s="2">
        <f>+IF(AO20=1,'Datos Iniciales'!$H23,0)</f>
        <v>3.15</v>
      </c>
      <c r="AP131" s="2">
        <f>+IF(AP20=1,'Datos Iniciales'!$H23,0)</f>
        <v>3.15</v>
      </c>
      <c r="AQ131" s="2">
        <f>+IF(AQ20=1,'Datos Iniciales'!$H23,0)</f>
        <v>3.15</v>
      </c>
      <c r="AR131" s="2">
        <f>+IF(AR20=1,'Datos Iniciales'!$H23,0)</f>
        <v>3.15</v>
      </c>
      <c r="AS131" s="2">
        <f>+IF(AS20=1,'Datos Iniciales'!$H23,0)</f>
        <v>3.15</v>
      </c>
      <c r="AT131" s="2">
        <f>+IF(AT20=1,'Datos Iniciales'!$H23,0)</f>
        <v>3.15</v>
      </c>
      <c r="AU131" s="2">
        <f>+IF(AU20=1,'Datos Iniciales'!$H23,0)</f>
        <v>3.15</v>
      </c>
      <c r="AV131" s="2">
        <f>+IF(AV20=1,'Datos Iniciales'!$H23,0)</f>
        <v>3.15</v>
      </c>
      <c r="AW131" s="2">
        <f>+IF(AW20=1,'Datos Iniciales'!$H23,0)</f>
        <v>3.15</v>
      </c>
      <c r="AX131" s="2">
        <f>+IF(AX20=1,'Datos Iniciales'!$H23,0)</f>
        <v>3.15</v>
      </c>
      <c r="AY131" s="2">
        <f>+IF(AY20=1,'Datos Iniciales'!$H23,0)</f>
        <v>3.15</v>
      </c>
      <c r="AZ131" s="2">
        <f>+IF(AZ20=1,'Datos Iniciales'!$H23,0)</f>
        <v>3.15</v>
      </c>
      <c r="BA131" s="2">
        <f>+IF(BA20=1,'Datos Iniciales'!$H23,0)</f>
        <v>3.15</v>
      </c>
      <c r="BB131" s="2">
        <f>+IF(BB20=1,'Datos Iniciales'!$H23,0)</f>
        <v>3.15</v>
      </c>
    </row>
    <row r="132" spans="2:54" ht="14.25" x14ac:dyDescent="0.2">
      <c r="B132" s="29">
        <f t="shared" si="81"/>
        <v>18</v>
      </c>
      <c r="C132" s="2">
        <f>+IF(C21=1,'Datos Iniciales'!$H24,0)</f>
        <v>3.15</v>
      </c>
      <c r="D132" s="2">
        <f>+IF(D21=1,'Datos Iniciales'!$H24,0)</f>
        <v>3.15</v>
      </c>
      <c r="E132" s="2">
        <f>+IF(E21=1,'Datos Iniciales'!$H24,0)</f>
        <v>3.15</v>
      </c>
      <c r="F132" s="2">
        <f>+IF(F21=1,'Datos Iniciales'!$H24,0)</f>
        <v>3.15</v>
      </c>
      <c r="G132" s="2">
        <f>+IF(G21=1,'Datos Iniciales'!$H24,0)</f>
        <v>3.15</v>
      </c>
      <c r="H132" s="2">
        <f>+IF(H21=1,'Datos Iniciales'!$H24,0)</f>
        <v>3.15</v>
      </c>
      <c r="I132" s="2">
        <f>+IF(I21=1,'Datos Iniciales'!$H24,0)</f>
        <v>3.15</v>
      </c>
      <c r="J132" s="2">
        <f>+IF(J21=1,'Datos Iniciales'!$H24,0)</f>
        <v>3.15</v>
      </c>
      <c r="K132" s="2">
        <f>+IF(K21=1,'Datos Iniciales'!$H24,0)</f>
        <v>3.15</v>
      </c>
      <c r="L132" s="2">
        <f>+IF(L21=1,'Datos Iniciales'!$H24,0)</f>
        <v>3.15</v>
      </c>
      <c r="M132" s="2">
        <f>+IF(M21=1,'Datos Iniciales'!$H24,0)</f>
        <v>3.15</v>
      </c>
      <c r="N132" s="2">
        <f>+IF(N21=1,'Datos Iniciales'!$H24,0)</f>
        <v>3.15</v>
      </c>
      <c r="O132" s="2">
        <f>+IF(O21=1,'Datos Iniciales'!$H24,0)</f>
        <v>3.15</v>
      </c>
      <c r="P132" s="2">
        <f>+IF(P21=1,'Datos Iniciales'!$H24,0)</f>
        <v>3.15</v>
      </c>
      <c r="Q132" s="2">
        <f>+IF(Q21=1,'Datos Iniciales'!$H24,0)</f>
        <v>3.15</v>
      </c>
      <c r="R132" s="2">
        <f>+IF(R21=1,'Datos Iniciales'!$H24,0)</f>
        <v>3.15</v>
      </c>
      <c r="S132" s="2">
        <f>+IF(S21=1,'Datos Iniciales'!$H24,0)</f>
        <v>3.15</v>
      </c>
      <c r="T132" s="2">
        <f>+IF(T21=1,'Datos Iniciales'!$H24,0)</f>
        <v>3.15</v>
      </c>
      <c r="U132" s="2">
        <f>+IF(U21=1,'Datos Iniciales'!$H24,0)</f>
        <v>3.15</v>
      </c>
      <c r="V132" s="2">
        <f>+IF(V21=1,'Datos Iniciales'!$H24,0)</f>
        <v>3.15</v>
      </c>
      <c r="W132" s="2">
        <f>+IF(W21=1,'Datos Iniciales'!$H24,0)</f>
        <v>3.15</v>
      </c>
      <c r="X132" s="2">
        <f>+IF(X21=1,'Datos Iniciales'!$H24,0)</f>
        <v>3.15</v>
      </c>
      <c r="Y132" s="2">
        <f>+IF(Y21=1,'Datos Iniciales'!$H24,0)</f>
        <v>3.15</v>
      </c>
      <c r="Z132" s="2">
        <f>+IF(Z21=1,'Datos Iniciales'!$H24,0)</f>
        <v>3.15</v>
      </c>
      <c r="AA132" s="2">
        <f>+IF(AA21=1,'Datos Iniciales'!$H24,0)</f>
        <v>3.15</v>
      </c>
      <c r="AB132" s="2">
        <f>+IF(AB21=1,'Datos Iniciales'!$H24,0)</f>
        <v>3.15</v>
      </c>
      <c r="AC132" s="2">
        <f>+IF(AC21=1,'Datos Iniciales'!$H24,0)</f>
        <v>3.15</v>
      </c>
      <c r="AD132" s="2">
        <f>+IF(AD21=1,'Datos Iniciales'!$H24,0)</f>
        <v>3.15</v>
      </c>
      <c r="AE132" s="2">
        <f>+IF(AE21=1,'Datos Iniciales'!$H24,0)</f>
        <v>3.15</v>
      </c>
      <c r="AF132" s="2">
        <f>+IF(AF21=1,'Datos Iniciales'!$H24,0)</f>
        <v>3.15</v>
      </c>
      <c r="AG132" s="2">
        <f>+IF(AG21=1,'Datos Iniciales'!$H24,0)</f>
        <v>3.15</v>
      </c>
      <c r="AH132" s="2">
        <f>+IF(AH21=1,'Datos Iniciales'!$H24,0)</f>
        <v>3.15</v>
      </c>
      <c r="AI132" s="2">
        <f>+IF(AI21=1,'Datos Iniciales'!$H24,0)</f>
        <v>3.15</v>
      </c>
      <c r="AJ132" s="2">
        <f>+IF(AJ21=1,'Datos Iniciales'!$H24,0)</f>
        <v>3.15</v>
      </c>
      <c r="AK132" s="2">
        <f>+IF(AK21=1,'Datos Iniciales'!$H24,0)</f>
        <v>3.15</v>
      </c>
      <c r="AL132" s="2">
        <f>+IF(AL21=1,'Datos Iniciales'!$H24,0)</f>
        <v>3.15</v>
      </c>
      <c r="AM132" s="2">
        <f>+IF(AM21=1,'Datos Iniciales'!$H24,0)</f>
        <v>3.15</v>
      </c>
      <c r="AN132" s="2">
        <f>+IF(AN21=1,'Datos Iniciales'!$H24,0)</f>
        <v>3.15</v>
      </c>
      <c r="AO132" s="2">
        <f>+IF(AO21=1,'Datos Iniciales'!$H24,0)</f>
        <v>3.15</v>
      </c>
      <c r="AP132" s="2">
        <f>+IF(AP21=1,'Datos Iniciales'!$H24,0)</f>
        <v>3.15</v>
      </c>
      <c r="AQ132" s="2">
        <f>+IF(AQ21=1,'Datos Iniciales'!$H24,0)</f>
        <v>3.15</v>
      </c>
      <c r="AR132" s="2">
        <f>+IF(AR21=1,'Datos Iniciales'!$H24,0)</f>
        <v>3.15</v>
      </c>
      <c r="AS132" s="2">
        <f>+IF(AS21=1,'Datos Iniciales'!$H24,0)</f>
        <v>3.15</v>
      </c>
      <c r="AT132" s="2">
        <f>+IF(AT21=1,'Datos Iniciales'!$H24,0)</f>
        <v>3.15</v>
      </c>
      <c r="AU132" s="2">
        <f>+IF(AU21=1,'Datos Iniciales'!$H24,0)</f>
        <v>3.15</v>
      </c>
      <c r="AV132" s="2">
        <f>+IF(AV21=1,'Datos Iniciales'!$H24,0)</f>
        <v>3.15</v>
      </c>
      <c r="AW132" s="2">
        <f>+IF(AW21=1,'Datos Iniciales'!$H24,0)</f>
        <v>3.15</v>
      </c>
      <c r="AX132" s="2">
        <f>+IF(AX21=1,'Datos Iniciales'!$H24,0)</f>
        <v>3.15</v>
      </c>
      <c r="AY132" s="2">
        <f>+IF(AY21=1,'Datos Iniciales'!$H24,0)</f>
        <v>3.15</v>
      </c>
      <c r="AZ132" s="2">
        <f>+IF(AZ21=1,'Datos Iniciales'!$H24,0)</f>
        <v>3.15</v>
      </c>
      <c r="BA132" s="2">
        <f>+IF(BA21=1,'Datos Iniciales'!$H24,0)</f>
        <v>3.15</v>
      </c>
      <c r="BB132" s="2">
        <f>+IF(BB21=1,'Datos Iniciales'!$H24,0)</f>
        <v>3.15</v>
      </c>
    </row>
    <row r="133" spans="2:54" ht="14.25" x14ac:dyDescent="0.2">
      <c r="B133" s="29">
        <f t="shared" si="81"/>
        <v>19</v>
      </c>
      <c r="C133" s="2">
        <f>+IF(C22=1,'Datos Iniciales'!$H25,0)</f>
        <v>3.15</v>
      </c>
      <c r="D133" s="2">
        <f>+IF(D22=1,'Datos Iniciales'!$H25,0)</f>
        <v>3.15</v>
      </c>
      <c r="E133" s="2">
        <f>+IF(E22=1,'Datos Iniciales'!$H25,0)</f>
        <v>3.15</v>
      </c>
      <c r="F133" s="2">
        <f>+IF(F22=1,'Datos Iniciales'!$H25,0)</f>
        <v>3.15</v>
      </c>
      <c r="G133" s="2">
        <f>+IF(G22=1,'Datos Iniciales'!$H25,0)</f>
        <v>3.15</v>
      </c>
      <c r="H133" s="2">
        <f>+IF(H22=1,'Datos Iniciales'!$H25,0)</f>
        <v>3.15</v>
      </c>
      <c r="I133" s="2">
        <f>+IF(I22=1,'Datos Iniciales'!$H25,0)</f>
        <v>3.15</v>
      </c>
      <c r="J133" s="2">
        <f>+IF(J22=1,'Datos Iniciales'!$H25,0)</f>
        <v>3.15</v>
      </c>
      <c r="K133" s="2">
        <f>+IF(K22=1,'Datos Iniciales'!$H25,0)</f>
        <v>3.15</v>
      </c>
      <c r="L133" s="2">
        <f>+IF(L22=1,'Datos Iniciales'!$H25,0)</f>
        <v>3.15</v>
      </c>
      <c r="M133" s="2">
        <f>+IF(M22=1,'Datos Iniciales'!$H25,0)</f>
        <v>3.15</v>
      </c>
      <c r="N133" s="2">
        <f>+IF(N22=1,'Datos Iniciales'!$H25,0)</f>
        <v>3.15</v>
      </c>
      <c r="O133" s="2">
        <f>+IF(O22=1,'Datos Iniciales'!$H25,0)</f>
        <v>3.15</v>
      </c>
      <c r="P133" s="2">
        <f>+IF(P22=1,'Datos Iniciales'!$H25,0)</f>
        <v>3.15</v>
      </c>
      <c r="Q133" s="2">
        <f>+IF(Q22=1,'Datos Iniciales'!$H25,0)</f>
        <v>3.15</v>
      </c>
      <c r="R133" s="2">
        <f>+IF(R22=1,'Datos Iniciales'!$H25,0)</f>
        <v>3.15</v>
      </c>
      <c r="S133" s="2">
        <f>+IF(S22=1,'Datos Iniciales'!$H25,0)</f>
        <v>3.15</v>
      </c>
      <c r="T133" s="2">
        <f>+IF(T22=1,'Datos Iniciales'!$H25,0)</f>
        <v>3.15</v>
      </c>
      <c r="U133" s="2">
        <f>+IF(U22=1,'Datos Iniciales'!$H25,0)</f>
        <v>3.15</v>
      </c>
      <c r="V133" s="2">
        <f>+IF(V22=1,'Datos Iniciales'!$H25,0)</f>
        <v>3.15</v>
      </c>
      <c r="W133" s="2">
        <f>+IF(W22=1,'Datos Iniciales'!$H25,0)</f>
        <v>3.15</v>
      </c>
      <c r="X133" s="2">
        <f>+IF(X22=1,'Datos Iniciales'!$H25,0)</f>
        <v>3.15</v>
      </c>
      <c r="Y133" s="2">
        <f>+IF(Y22=1,'Datos Iniciales'!$H25,0)</f>
        <v>3.15</v>
      </c>
      <c r="Z133" s="2">
        <f>+IF(Z22=1,'Datos Iniciales'!$H25,0)</f>
        <v>3.15</v>
      </c>
      <c r="AA133" s="2">
        <f>+IF(AA22=1,'Datos Iniciales'!$H25,0)</f>
        <v>3.15</v>
      </c>
      <c r="AB133" s="2">
        <f>+IF(AB22=1,'Datos Iniciales'!$H25,0)</f>
        <v>3.15</v>
      </c>
      <c r="AC133" s="2">
        <f>+IF(AC22=1,'Datos Iniciales'!$H25,0)</f>
        <v>3.15</v>
      </c>
      <c r="AD133" s="2">
        <f>+IF(AD22=1,'Datos Iniciales'!$H25,0)</f>
        <v>3.15</v>
      </c>
      <c r="AE133" s="2">
        <f>+IF(AE22=1,'Datos Iniciales'!$H25,0)</f>
        <v>3.15</v>
      </c>
      <c r="AF133" s="2">
        <f>+IF(AF22=1,'Datos Iniciales'!$H25,0)</f>
        <v>3.15</v>
      </c>
      <c r="AG133" s="2">
        <f>+IF(AG22=1,'Datos Iniciales'!$H25,0)</f>
        <v>3.15</v>
      </c>
      <c r="AH133" s="2">
        <f>+IF(AH22=1,'Datos Iniciales'!$H25,0)</f>
        <v>3.15</v>
      </c>
      <c r="AI133" s="2">
        <f>+IF(AI22=1,'Datos Iniciales'!$H25,0)</f>
        <v>3.15</v>
      </c>
      <c r="AJ133" s="2">
        <f>+IF(AJ22=1,'Datos Iniciales'!$H25,0)</f>
        <v>3.15</v>
      </c>
      <c r="AK133" s="2">
        <f>+IF(AK22=1,'Datos Iniciales'!$H25,0)</f>
        <v>3.15</v>
      </c>
      <c r="AL133" s="2">
        <f>+IF(AL22=1,'Datos Iniciales'!$H25,0)</f>
        <v>3.15</v>
      </c>
      <c r="AM133" s="2">
        <f>+IF(AM22=1,'Datos Iniciales'!$H25,0)</f>
        <v>3.15</v>
      </c>
      <c r="AN133" s="2">
        <f>+IF(AN22=1,'Datos Iniciales'!$H25,0)</f>
        <v>3.15</v>
      </c>
      <c r="AO133" s="2">
        <f>+IF(AO22=1,'Datos Iniciales'!$H25,0)</f>
        <v>3.15</v>
      </c>
      <c r="AP133" s="2">
        <f>+IF(AP22=1,'Datos Iniciales'!$H25,0)</f>
        <v>3.15</v>
      </c>
      <c r="AQ133" s="2">
        <f>+IF(AQ22=1,'Datos Iniciales'!$H25,0)</f>
        <v>3.15</v>
      </c>
      <c r="AR133" s="2">
        <f>+IF(AR22=1,'Datos Iniciales'!$H25,0)</f>
        <v>3.15</v>
      </c>
      <c r="AS133" s="2">
        <f>+IF(AS22=1,'Datos Iniciales'!$H25,0)</f>
        <v>3.15</v>
      </c>
      <c r="AT133" s="2">
        <f>+IF(AT22=1,'Datos Iniciales'!$H25,0)</f>
        <v>3.15</v>
      </c>
      <c r="AU133" s="2">
        <f>+IF(AU22=1,'Datos Iniciales'!$H25,0)</f>
        <v>3.15</v>
      </c>
      <c r="AV133" s="2">
        <f>+IF(AV22=1,'Datos Iniciales'!$H25,0)</f>
        <v>3.15</v>
      </c>
      <c r="AW133" s="2">
        <f>+IF(AW22=1,'Datos Iniciales'!$H25,0)</f>
        <v>3.15</v>
      </c>
      <c r="AX133" s="2">
        <f>+IF(AX22=1,'Datos Iniciales'!$H25,0)</f>
        <v>3.15</v>
      </c>
      <c r="AY133" s="2">
        <f>+IF(AY22=1,'Datos Iniciales'!$H25,0)</f>
        <v>3.15</v>
      </c>
      <c r="AZ133" s="2">
        <f>+IF(AZ22=1,'Datos Iniciales'!$H25,0)</f>
        <v>3.15</v>
      </c>
      <c r="BA133" s="2">
        <f>+IF(BA22=1,'Datos Iniciales'!$H25,0)</f>
        <v>3.15</v>
      </c>
      <c r="BB133" s="2">
        <f>+IF(BB22=1,'Datos Iniciales'!$H25,0)</f>
        <v>3.15</v>
      </c>
    </row>
    <row r="134" spans="2:54" ht="14.25" x14ac:dyDescent="0.2">
      <c r="B134" s="29">
        <f t="shared" si="81"/>
        <v>20</v>
      </c>
      <c r="C134" s="2">
        <f>+IF(C23=1,'Datos Iniciales'!$H26,0)</f>
        <v>3.15</v>
      </c>
      <c r="D134" s="2">
        <f>+IF(D23=1,'Datos Iniciales'!$H26,0)</f>
        <v>3.15</v>
      </c>
      <c r="E134" s="2">
        <f>+IF(E23=1,'Datos Iniciales'!$H26,0)</f>
        <v>3.15</v>
      </c>
      <c r="F134" s="2">
        <f>+IF(F23=1,'Datos Iniciales'!$H26,0)</f>
        <v>3.15</v>
      </c>
      <c r="G134" s="2">
        <f>+IF(G23=1,'Datos Iniciales'!$H26,0)</f>
        <v>3.15</v>
      </c>
      <c r="H134" s="2">
        <f>+IF(H23=1,'Datos Iniciales'!$H26,0)</f>
        <v>3.15</v>
      </c>
      <c r="I134" s="2">
        <f>+IF(I23=1,'Datos Iniciales'!$H26,0)</f>
        <v>3.15</v>
      </c>
      <c r="J134" s="2">
        <f>+IF(J23=1,'Datos Iniciales'!$H26,0)</f>
        <v>3.15</v>
      </c>
      <c r="K134" s="2">
        <f>+IF(K23=1,'Datos Iniciales'!$H26,0)</f>
        <v>3.15</v>
      </c>
      <c r="L134" s="2">
        <f>+IF(L23=1,'Datos Iniciales'!$H26,0)</f>
        <v>3.15</v>
      </c>
      <c r="M134" s="2">
        <f>+IF(M23=1,'Datos Iniciales'!$H26,0)</f>
        <v>3.15</v>
      </c>
      <c r="N134" s="2">
        <f>+IF(N23=1,'Datos Iniciales'!$H26,0)</f>
        <v>3.15</v>
      </c>
      <c r="O134" s="2">
        <f>+IF(O23=1,'Datos Iniciales'!$H26,0)</f>
        <v>3.15</v>
      </c>
      <c r="P134" s="2">
        <f>+IF(P23=1,'Datos Iniciales'!$H26,0)</f>
        <v>3.15</v>
      </c>
      <c r="Q134" s="2">
        <f>+IF(Q23=1,'Datos Iniciales'!$H26,0)</f>
        <v>3.15</v>
      </c>
      <c r="R134" s="2">
        <f>+IF(R23=1,'Datos Iniciales'!$H26,0)</f>
        <v>3.15</v>
      </c>
      <c r="S134" s="2">
        <f>+IF(S23=1,'Datos Iniciales'!$H26,0)</f>
        <v>3.15</v>
      </c>
      <c r="T134" s="2">
        <f>+IF(T23=1,'Datos Iniciales'!$H26,0)</f>
        <v>3.15</v>
      </c>
      <c r="U134" s="2">
        <f>+IF(U23=1,'Datos Iniciales'!$H26,0)</f>
        <v>3.15</v>
      </c>
      <c r="V134" s="2">
        <f>+IF(V23=1,'Datos Iniciales'!$H26,0)</f>
        <v>3.15</v>
      </c>
      <c r="W134" s="2">
        <f>+IF(W23=1,'Datos Iniciales'!$H26,0)</f>
        <v>3.15</v>
      </c>
      <c r="X134" s="2">
        <f>+IF(X23=1,'Datos Iniciales'!$H26,0)</f>
        <v>3.15</v>
      </c>
      <c r="Y134" s="2">
        <f>+IF(Y23=1,'Datos Iniciales'!$H26,0)</f>
        <v>3.15</v>
      </c>
      <c r="Z134" s="2">
        <f>+IF(Z23=1,'Datos Iniciales'!$H26,0)</f>
        <v>3.15</v>
      </c>
      <c r="AA134" s="2">
        <f>+IF(AA23=1,'Datos Iniciales'!$H26,0)</f>
        <v>3.15</v>
      </c>
      <c r="AB134" s="2">
        <f>+IF(AB23=1,'Datos Iniciales'!$H26,0)</f>
        <v>3.15</v>
      </c>
      <c r="AC134" s="2">
        <f>+IF(AC23=1,'Datos Iniciales'!$H26,0)</f>
        <v>3.15</v>
      </c>
      <c r="AD134" s="2">
        <f>+IF(AD23=1,'Datos Iniciales'!$H26,0)</f>
        <v>3.15</v>
      </c>
      <c r="AE134" s="2">
        <f>+IF(AE23=1,'Datos Iniciales'!$H26,0)</f>
        <v>3.15</v>
      </c>
      <c r="AF134" s="2">
        <f>+IF(AF23=1,'Datos Iniciales'!$H26,0)</f>
        <v>3.15</v>
      </c>
      <c r="AG134" s="2">
        <f>+IF(AG23=1,'Datos Iniciales'!$H26,0)</f>
        <v>3.15</v>
      </c>
      <c r="AH134" s="2">
        <f>+IF(AH23=1,'Datos Iniciales'!$H26,0)</f>
        <v>3.15</v>
      </c>
      <c r="AI134" s="2">
        <f>+IF(AI23=1,'Datos Iniciales'!$H26,0)</f>
        <v>3.15</v>
      </c>
      <c r="AJ134" s="2">
        <f>+IF(AJ23=1,'Datos Iniciales'!$H26,0)</f>
        <v>3.15</v>
      </c>
      <c r="AK134" s="2">
        <f>+IF(AK23=1,'Datos Iniciales'!$H26,0)</f>
        <v>3.15</v>
      </c>
      <c r="AL134" s="2">
        <f>+IF(AL23=1,'Datos Iniciales'!$H26,0)</f>
        <v>3.15</v>
      </c>
      <c r="AM134" s="2">
        <f>+IF(AM23=1,'Datos Iniciales'!$H26,0)</f>
        <v>3.15</v>
      </c>
      <c r="AN134" s="2">
        <f>+IF(AN23=1,'Datos Iniciales'!$H26,0)</f>
        <v>3.15</v>
      </c>
      <c r="AO134" s="2">
        <f>+IF(AO23=1,'Datos Iniciales'!$H26,0)</f>
        <v>3.15</v>
      </c>
      <c r="AP134" s="2">
        <f>+IF(AP23=1,'Datos Iniciales'!$H26,0)</f>
        <v>3.15</v>
      </c>
      <c r="AQ134" s="2">
        <f>+IF(AQ23=1,'Datos Iniciales'!$H26,0)</f>
        <v>3.15</v>
      </c>
      <c r="AR134" s="2">
        <f>+IF(AR23=1,'Datos Iniciales'!$H26,0)</f>
        <v>3.15</v>
      </c>
      <c r="AS134" s="2">
        <f>+IF(AS23=1,'Datos Iniciales'!$H26,0)</f>
        <v>3.15</v>
      </c>
      <c r="AT134" s="2">
        <f>+IF(AT23=1,'Datos Iniciales'!$H26,0)</f>
        <v>3.15</v>
      </c>
      <c r="AU134" s="2">
        <f>+IF(AU23=1,'Datos Iniciales'!$H26,0)</f>
        <v>3.15</v>
      </c>
      <c r="AV134" s="2">
        <f>+IF(AV23=1,'Datos Iniciales'!$H26,0)</f>
        <v>3.15</v>
      </c>
      <c r="AW134" s="2">
        <f>+IF(AW23=1,'Datos Iniciales'!$H26,0)</f>
        <v>3.15</v>
      </c>
      <c r="AX134" s="2">
        <f>+IF(AX23=1,'Datos Iniciales'!$H26,0)</f>
        <v>3.15</v>
      </c>
      <c r="AY134" s="2">
        <f>+IF(AY23=1,'Datos Iniciales'!$H26,0)</f>
        <v>3.15</v>
      </c>
      <c r="AZ134" s="2">
        <f>+IF(AZ23=1,'Datos Iniciales'!$H26,0)</f>
        <v>3.15</v>
      </c>
      <c r="BA134" s="2">
        <f>+IF(BA23=1,'Datos Iniciales'!$H26,0)</f>
        <v>3.15</v>
      </c>
      <c r="BB134" s="2">
        <f>+IF(BB23=1,'Datos Iniciales'!$H26,0)</f>
        <v>3.15</v>
      </c>
    </row>
    <row r="135" spans="2:54" ht="14.25" x14ac:dyDescent="0.2">
      <c r="B135" s="29">
        <f t="shared" si="81"/>
        <v>21</v>
      </c>
      <c r="C135" s="2">
        <f>+IF(C24=1,'Datos Iniciales'!$H27,0)</f>
        <v>3.15</v>
      </c>
      <c r="D135" s="2">
        <f>+IF(D24=1,'Datos Iniciales'!$H27,0)</f>
        <v>3.15</v>
      </c>
      <c r="E135" s="2">
        <f>+IF(E24=1,'Datos Iniciales'!$H27,0)</f>
        <v>3.15</v>
      </c>
      <c r="F135" s="2">
        <f>+IF(F24=1,'Datos Iniciales'!$H27,0)</f>
        <v>3.15</v>
      </c>
      <c r="G135" s="2">
        <f>+IF(G24=1,'Datos Iniciales'!$H27,0)</f>
        <v>3.15</v>
      </c>
      <c r="H135" s="2">
        <f>+IF(H24=1,'Datos Iniciales'!$H27,0)</f>
        <v>3.15</v>
      </c>
      <c r="I135" s="2">
        <f>+IF(I24=1,'Datos Iniciales'!$H27,0)</f>
        <v>3.15</v>
      </c>
      <c r="J135" s="2">
        <f>+IF(J24=1,'Datos Iniciales'!$H27,0)</f>
        <v>3.15</v>
      </c>
      <c r="K135" s="2">
        <f>+IF(K24=1,'Datos Iniciales'!$H27,0)</f>
        <v>3.15</v>
      </c>
      <c r="L135" s="2">
        <f>+IF(L24=1,'Datos Iniciales'!$H27,0)</f>
        <v>3.15</v>
      </c>
      <c r="M135" s="2">
        <f>+IF(M24=1,'Datos Iniciales'!$H27,0)</f>
        <v>3.15</v>
      </c>
      <c r="N135" s="2">
        <f>+IF(N24=1,'Datos Iniciales'!$H27,0)</f>
        <v>3.15</v>
      </c>
      <c r="O135" s="2">
        <f>+IF(O24=1,'Datos Iniciales'!$H27,0)</f>
        <v>3.15</v>
      </c>
      <c r="P135" s="2">
        <f>+IF(P24=1,'Datos Iniciales'!$H27,0)</f>
        <v>3.15</v>
      </c>
      <c r="Q135" s="2">
        <f>+IF(Q24=1,'Datos Iniciales'!$H27,0)</f>
        <v>3.15</v>
      </c>
      <c r="R135" s="2">
        <f>+IF(R24=1,'Datos Iniciales'!$H27,0)</f>
        <v>3.15</v>
      </c>
      <c r="S135" s="2">
        <f>+IF(S24=1,'Datos Iniciales'!$H27,0)</f>
        <v>3.15</v>
      </c>
      <c r="T135" s="2">
        <f>+IF(T24=1,'Datos Iniciales'!$H27,0)</f>
        <v>3.15</v>
      </c>
      <c r="U135" s="2">
        <f>+IF(U24=1,'Datos Iniciales'!$H27,0)</f>
        <v>3.15</v>
      </c>
      <c r="V135" s="2">
        <f>+IF(V24=1,'Datos Iniciales'!$H27,0)</f>
        <v>3.15</v>
      </c>
      <c r="W135" s="2">
        <f>+IF(W24=1,'Datos Iniciales'!$H27,0)</f>
        <v>3.15</v>
      </c>
      <c r="X135" s="2">
        <f>+IF(X24=1,'Datos Iniciales'!$H27,0)</f>
        <v>3.15</v>
      </c>
      <c r="Y135" s="2">
        <f>+IF(Y24=1,'Datos Iniciales'!$H27,0)</f>
        <v>3.15</v>
      </c>
      <c r="Z135" s="2">
        <f>+IF(Z24=1,'Datos Iniciales'!$H27,0)</f>
        <v>3.15</v>
      </c>
      <c r="AA135" s="2">
        <f>+IF(AA24=1,'Datos Iniciales'!$H27,0)</f>
        <v>3.15</v>
      </c>
      <c r="AB135" s="2">
        <f>+IF(AB24=1,'Datos Iniciales'!$H27,0)</f>
        <v>3.15</v>
      </c>
      <c r="AC135" s="2">
        <f>+IF(AC24=1,'Datos Iniciales'!$H27,0)</f>
        <v>3.15</v>
      </c>
      <c r="AD135" s="2">
        <f>+IF(AD24=1,'Datos Iniciales'!$H27,0)</f>
        <v>3.15</v>
      </c>
      <c r="AE135" s="2">
        <f>+IF(AE24=1,'Datos Iniciales'!$H27,0)</f>
        <v>3.15</v>
      </c>
      <c r="AF135" s="2">
        <f>+IF(AF24=1,'Datos Iniciales'!$H27,0)</f>
        <v>3.15</v>
      </c>
      <c r="AG135" s="2">
        <f>+IF(AG24=1,'Datos Iniciales'!$H27,0)</f>
        <v>3.15</v>
      </c>
      <c r="AH135" s="2">
        <f>+IF(AH24=1,'Datos Iniciales'!$H27,0)</f>
        <v>3.15</v>
      </c>
      <c r="AI135" s="2">
        <f>+IF(AI24=1,'Datos Iniciales'!$H27,0)</f>
        <v>3.15</v>
      </c>
      <c r="AJ135" s="2">
        <f>+IF(AJ24=1,'Datos Iniciales'!$H27,0)</f>
        <v>3.15</v>
      </c>
      <c r="AK135" s="2">
        <f>+IF(AK24=1,'Datos Iniciales'!$H27,0)</f>
        <v>3.15</v>
      </c>
      <c r="AL135" s="2">
        <f>+IF(AL24=1,'Datos Iniciales'!$H27,0)</f>
        <v>3.15</v>
      </c>
      <c r="AM135" s="2">
        <f>+IF(AM24=1,'Datos Iniciales'!$H27,0)</f>
        <v>3.15</v>
      </c>
      <c r="AN135" s="2">
        <f>+IF(AN24=1,'Datos Iniciales'!$H27,0)</f>
        <v>3.15</v>
      </c>
      <c r="AO135" s="2">
        <f>+IF(AO24=1,'Datos Iniciales'!$H27,0)</f>
        <v>3.15</v>
      </c>
      <c r="AP135" s="2">
        <f>+IF(AP24=1,'Datos Iniciales'!$H27,0)</f>
        <v>3.15</v>
      </c>
      <c r="AQ135" s="2">
        <f>+IF(AQ24=1,'Datos Iniciales'!$H27,0)</f>
        <v>3.15</v>
      </c>
      <c r="AR135" s="2">
        <f>+IF(AR24=1,'Datos Iniciales'!$H27,0)</f>
        <v>3.15</v>
      </c>
      <c r="AS135" s="2">
        <f>+IF(AS24=1,'Datos Iniciales'!$H27,0)</f>
        <v>3.15</v>
      </c>
      <c r="AT135" s="2">
        <f>+IF(AT24=1,'Datos Iniciales'!$H27,0)</f>
        <v>3.15</v>
      </c>
      <c r="AU135" s="2">
        <f>+IF(AU24=1,'Datos Iniciales'!$H27,0)</f>
        <v>3.15</v>
      </c>
      <c r="AV135" s="2">
        <f>+IF(AV24=1,'Datos Iniciales'!$H27,0)</f>
        <v>3.15</v>
      </c>
      <c r="AW135" s="2">
        <f>+IF(AW24=1,'Datos Iniciales'!$H27,0)</f>
        <v>3.15</v>
      </c>
      <c r="AX135" s="2">
        <f>+IF(AX24=1,'Datos Iniciales'!$H27,0)</f>
        <v>3.15</v>
      </c>
      <c r="AY135" s="2">
        <f>+IF(AY24=1,'Datos Iniciales'!$H27,0)</f>
        <v>3.15</v>
      </c>
      <c r="AZ135" s="2">
        <f>+IF(AZ24=1,'Datos Iniciales'!$H27,0)</f>
        <v>3.15</v>
      </c>
      <c r="BA135" s="2">
        <f>+IF(BA24=1,'Datos Iniciales'!$H27,0)</f>
        <v>3.15</v>
      </c>
      <c r="BB135" s="2">
        <f>+IF(BB24=1,'Datos Iniciales'!$H27,0)</f>
        <v>3.15</v>
      </c>
    </row>
    <row r="136" spans="2:54" ht="14.25" x14ac:dyDescent="0.2">
      <c r="B136" s="29">
        <f t="shared" si="81"/>
        <v>22</v>
      </c>
      <c r="C136" s="2">
        <f>+IF(C25=1,'Datos Iniciales'!$H28,0)</f>
        <v>0</v>
      </c>
      <c r="D136" s="2">
        <f>+IF(D25=1,'Datos Iniciales'!$H28,0)</f>
        <v>0</v>
      </c>
      <c r="E136" s="2">
        <f>+IF(E25=1,'Datos Iniciales'!$H28,0)</f>
        <v>0</v>
      </c>
      <c r="F136" s="2">
        <f>+IF(F25=1,'Datos Iniciales'!$H28,0)</f>
        <v>0</v>
      </c>
      <c r="G136" s="2">
        <f>+IF(G25=1,'Datos Iniciales'!$H28,0)</f>
        <v>0</v>
      </c>
      <c r="H136" s="2">
        <f>+IF(H25=1,'Datos Iniciales'!$H28,0)</f>
        <v>0</v>
      </c>
      <c r="I136" s="2">
        <f>+IF(I25=1,'Datos Iniciales'!$H28,0)</f>
        <v>0</v>
      </c>
      <c r="J136" s="2">
        <f>+IF(J25=1,'Datos Iniciales'!$H28,0)</f>
        <v>0</v>
      </c>
      <c r="K136" s="2">
        <f>+IF(K25=1,'Datos Iniciales'!$H28,0)</f>
        <v>0</v>
      </c>
      <c r="L136" s="2">
        <f>+IF(L25=1,'Datos Iniciales'!$H28,0)</f>
        <v>0</v>
      </c>
      <c r="M136" s="2">
        <f>+IF(M25=1,'Datos Iniciales'!$H28,0)</f>
        <v>0</v>
      </c>
      <c r="N136" s="2">
        <f>+IF(N25=1,'Datos Iniciales'!$H28,0)</f>
        <v>0</v>
      </c>
      <c r="O136" s="2">
        <f>+IF(O25=1,'Datos Iniciales'!$H28,0)</f>
        <v>0</v>
      </c>
      <c r="P136" s="2">
        <f>+IF(P25=1,'Datos Iniciales'!$H28,0)</f>
        <v>0</v>
      </c>
      <c r="Q136" s="2">
        <f>+IF(Q25=1,'Datos Iniciales'!$H28,0)</f>
        <v>0</v>
      </c>
      <c r="R136" s="2">
        <f>+IF(R25=1,'Datos Iniciales'!$H28,0)</f>
        <v>0</v>
      </c>
      <c r="S136" s="2">
        <f>+IF(S25=1,'Datos Iniciales'!$H28,0)</f>
        <v>0</v>
      </c>
      <c r="T136" s="2">
        <f>+IF(T25=1,'Datos Iniciales'!$H28,0)</f>
        <v>0</v>
      </c>
      <c r="U136" s="2">
        <f>+IF(U25=1,'Datos Iniciales'!$H28,0)</f>
        <v>0</v>
      </c>
      <c r="V136" s="2">
        <f>+IF(V25=1,'Datos Iniciales'!$H28,0)</f>
        <v>0</v>
      </c>
      <c r="W136" s="2">
        <f>+IF(W25=1,'Datos Iniciales'!$H28,0)</f>
        <v>0</v>
      </c>
      <c r="X136" s="2">
        <f>+IF(X25=1,'Datos Iniciales'!$H28,0)</f>
        <v>3.15</v>
      </c>
      <c r="Y136" s="2">
        <f>+IF(Y25=1,'Datos Iniciales'!$H28,0)</f>
        <v>0</v>
      </c>
      <c r="Z136" s="2">
        <f>+IF(Z25=1,'Datos Iniciales'!$H28,0)</f>
        <v>0</v>
      </c>
      <c r="AA136" s="2">
        <f>+IF(AA25=1,'Datos Iniciales'!$H28,0)</f>
        <v>0</v>
      </c>
      <c r="AB136" s="2">
        <f>+IF(AB25=1,'Datos Iniciales'!$H28,0)</f>
        <v>0</v>
      </c>
      <c r="AC136" s="2">
        <f>+IF(AC25=1,'Datos Iniciales'!$H28,0)</f>
        <v>0</v>
      </c>
      <c r="AD136" s="2">
        <f>+IF(AD25=1,'Datos Iniciales'!$H28,0)</f>
        <v>0</v>
      </c>
      <c r="AE136" s="2">
        <f>+IF(AE25=1,'Datos Iniciales'!$H28,0)</f>
        <v>0</v>
      </c>
      <c r="AF136" s="2">
        <f>+IF(AF25=1,'Datos Iniciales'!$H28,0)</f>
        <v>0</v>
      </c>
      <c r="AG136" s="2">
        <f>+IF(AG25=1,'Datos Iniciales'!$H28,0)</f>
        <v>0</v>
      </c>
      <c r="AH136" s="2">
        <f>+IF(AH25=1,'Datos Iniciales'!$H28,0)</f>
        <v>0</v>
      </c>
      <c r="AI136" s="2">
        <f>+IF(AI25=1,'Datos Iniciales'!$H28,0)</f>
        <v>0</v>
      </c>
      <c r="AJ136" s="2">
        <f>+IF(AJ25=1,'Datos Iniciales'!$H28,0)</f>
        <v>0</v>
      </c>
      <c r="AK136" s="2">
        <f>+IF(AK25=1,'Datos Iniciales'!$H28,0)</f>
        <v>0</v>
      </c>
      <c r="AL136" s="2">
        <f>+IF(AL25=1,'Datos Iniciales'!$H28,0)</f>
        <v>0</v>
      </c>
      <c r="AM136" s="2">
        <f>+IF(AM25=1,'Datos Iniciales'!$H28,0)</f>
        <v>0</v>
      </c>
      <c r="AN136" s="2">
        <f>+IF(AN25=1,'Datos Iniciales'!$H28,0)</f>
        <v>0</v>
      </c>
      <c r="AO136" s="2">
        <f>+IF(AO25=1,'Datos Iniciales'!$H28,0)</f>
        <v>0</v>
      </c>
      <c r="AP136" s="2">
        <f>+IF(AP25=1,'Datos Iniciales'!$H28,0)</f>
        <v>0</v>
      </c>
      <c r="AQ136" s="2">
        <f>+IF(AQ25=1,'Datos Iniciales'!$H28,0)</f>
        <v>0</v>
      </c>
      <c r="AR136" s="2">
        <f>+IF(AR25=1,'Datos Iniciales'!$H28,0)</f>
        <v>0</v>
      </c>
      <c r="AS136" s="2">
        <f>+IF(AS25=1,'Datos Iniciales'!$H28,0)</f>
        <v>0</v>
      </c>
      <c r="AT136" s="2">
        <f>+IF(AT25=1,'Datos Iniciales'!$H28,0)</f>
        <v>0</v>
      </c>
      <c r="AU136" s="2">
        <f>+IF(AU25=1,'Datos Iniciales'!$H28,0)</f>
        <v>0</v>
      </c>
      <c r="AV136" s="2">
        <f>+IF(AV25=1,'Datos Iniciales'!$H28,0)</f>
        <v>0</v>
      </c>
      <c r="AW136" s="2">
        <f>+IF(AW25=1,'Datos Iniciales'!$H28,0)</f>
        <v>0</v>
      </c>
      <c r="AX136" s="2">
        <f>+IF(AX25=1,'Datos Iniciales'!$H28,0)</f>
        <v>0</v>
      </c>
      <c r="AY136" s="2">
        <f>+IF(AY25=1,'Datos Iniciales'!$H28,0)</f>
        <v>0</v>
      </c>
      <c r="AZ136" s="2">
        <f>+IF(AZ25=1,'Datos Iniciales'!$H28,0)</f>
        <v>0</v>
      </c>
      <c r="BA136" s="2">
        <f>+IF(BA25=1,'Datos Iniciales'!$H28,0)</f>
        <v>0</v>
      </c>
      <c r="BB136" s="2">
        <f>+IF(BB25=1,'Datos Iniciales'!$H28,0)</f>
        <v>0</v>
      </c>
    </row>
    <row r="137" spans="2:54" ht="14.25" x14ac:dyDescent="0.2">
      <c r="B137" s="29">
        <f t="shared" si="81"/>
        <v>23</v>
      </c>
      <c r="C137" s="2">
        <f>+IF(C26=1,'Datos Iniciales'!$H29,0)</f>
        <v>0</v>
      </c>
      <c r="D137" s="2">
        <f>+IF(D26=1,'Datos Iniciales'!$H29,0)</f>
        <v>0</v>
      </c>
      <c r="E137" s="2">
        <f>+IF(E26=1,'Datos Iniciales'!$H29,0)</f>
        <v>0</v>
      </c>
      <c r="F137" s="2">
        <f>+IF(F26=1,'Datos Iniciales'!$H29,0)</f>
        <v>0</v>
      </c>
      <c r="G137" s="2">
        <f>+IF(G26=1,'Datos Iniciales'!$H29,0)</f>
        <v>0</v>
      </c>
      <c r="H137" s="2">
        <f>+IF(H26=1,'Datos Iniciales'!$H29,0)</f>
        <v>0</v>
      </c>
      <c r="I137" s="2">
        <f>+IF(I26=1,'Datos Iniciales'!$H29,0)</f>
        <v>0</v>
      </c>
      <c r="J137" s="2">
        <f>+IF(J26=1,'Datos Iniciales'!$H29,0)</f>
        <v>0</v>
      </c>
      <c r="K137" s="2">
        <f>+IF(K26=1,'Datos Iniciales'!$H29,0)</f>
        <v>0</v>
      </c>
      <c r="L137" s="2">
        <f>+IF(L26=1,'Datos Iniciales'!$H29,0)</f>
        <v>0</v>
      </c>
      <c r="M137" s="2">
        <f>+IF(M26=1,'Datos Iniciales'!$H29,0)</f>
        <v>0</v>
      </c>
      <c r="N137" s="2">
        <f>+IF(N26=1,'Datos Iniciales'!$H29,0)</f>
        <v>0</v>
      </c>
      <c r="O137" s="2">
        <f>+IF(O26=1,'Datos Iniciales'!$H29,0)</f>
        <v>0</v>
      </c>
      <c r="P137" s="2">
        <f>+IF(P26=1,'Datos Iniciales'!$H29,0)</f>
        <v>0</v>
      </c>
      <c r="Q137" s="2">
        <f>+IF(Q26=1,'Datos Iniciales'!$H29,0)</f>
        <v>0</v>
      </c>
      <c r="R137" s="2">
        <f>+IF(R26=1,'Datos Iniciales'!$H29,0)</f>
        <v>0</v>
      </c>
      <c r="S137" s="2">
        <f>+IF(S26=1,'Datos Iniciales'!$H29,0)</f>
        <v>0</v>
      </c>
      <c r="T137" s="2">
        <f>+IF(T26=1,'Datos Iniciales'!$H29,0)</f>
        <v>0</v>
      </c>
      <c r="U137" s="2">
        <f>+IF(U26=1,'Datos Iniciales'!$H29,0)</f>
        <v>0</v>
      </c>
      <c r="V137" s="2">
        <f>+IF(V26=1,'Datos Iniciales'!$H29,0)</f>
        <v>0</v>
      </c>
      <c r="W137" s="2">
        <f>+IF(W26=1,'Datos Iniciales'!$H29,0)</f>
        <v>0</v>
      </c>
      <c r="X137" s="2">
        <f>+IF(X26=1,'Datos Iniciales'!$H29,0)</f>
        <v>0</v>
      </c>
      <c r="Y137" s="2">
        <f>+IF(Y26=1,'Datos Iniciales'!$H29,0)</f>
        <v>3.15</v>
      </c>
      <c r="Z137" s="2">
        <f>+IF(Z26=1,'Datos Iniciales'!$H29,0)</f>
        <v>0</v>
      </c>
      <c r="AA137" s="2">
        <f>+IF(AA26=1,'Datos Iniciales'!$H29,0)</f>
        <v>0</v>
      </c>
      <c r="AB137" s="2">
        <f>+IF(AB26=1,'Datos Iniciales'!$H29,0)</f>
        <v>0</v>
      </c>
      <c r="AC137" s="2">
        <f>+IF(AC26=1,'Datos Iniciales'!$H29,0)</f>
        <v>0</v>
      </c>
      <c r="AD137" s="2">
        <f>+IF(AD26=1,'Datos Iniciales'!$H29,0)</f>
        <v>0</v>
      </c>
      <c r="AE137" s="2">
        <f>+IF(AE26=1,'Datos Iniciales'!$H29,0)</f>
        <v>0</v>
      </c>
      <c r="AF137" s="2">
        <f>+IF(AF26=1,'Datos Iniciales'!$H29,0)</f>
        <v>0</v>
      </c>
      <c r="AG137" s="2">
        <f>+IF(AG26=1,'Datos Iniciales'!$H29,0)</f>
        <v>0</v>
      </c>
      <c r="AH137" s="2">
        <f>+IF(AH26=1,'Datos Iniciales'!$H29,0)</f>
        <v>0</v>
      </c>
      <c r="AI137" s="2">
        <f>+IF(AI26=1,'Datos Iniciales'!$H29,0)</f>
        <v>0</v>
      </c>
      <c r="AJ137" s="2">
        <f>+IF(AJ26=1,'Datos Iniciales'!$H29,0)</f>
        <v>0</v>
      </c>
      <c r="AK137" s="2">
        <f>+IF(AK26=1,'Datos Iniciales'!$H29,0)</f>
        <v>0</v>
      </c>
      <c r="AL137" s="2">
        <f>+IF(AL26=1,'Datos Iniciales'!$H29,0)</f>
        <v>0</v>
      </c>
      <c r="AM137" s="2">
        <f>+IF(AM26=1,'Datos Iniciales'!$H29,0)</f>
        <v>0</v>
      </c>
      <c r="AN137" s="2">
        <f>+IF(AN26=1,'Datos Iniciales'!$H29,0)</f>
        <v>0</v>
      </c>
      <c r="AO137" s="2">
        <f>+IF(AO26=1,'Datos Iniciales'!$H29,0)</f>
        <v>0</v>
      </c>
      <c r="AP137" s="2">
        <f>+IF(AP26=1,'Datos Iniciales'!$H29,0)</f>
        <v>0</v>
      </c>
      <c r="AQ137" s="2">
        <f>+IF(AQ26=1,'Datos Iniciales'!$H29,0)</f>
        <v>0</v>
      </c>
      <c r="AR137" s="2">
        <f>+IF(AR26=1,'Datos Iniciales'!$H29,0)</f>
        <v>0</v>
      </c>
      <c r="AS137" s="2">
        <f>+IF(AS26=1,'Datos Iniciales'!$H29,0)</f>
        <v>0</v>
      </c>
      <c r="AT137" s="2">
        <f>+IF(AT26=1,'Datos Iniciales'!$H29,0)</f>
        <v>0</v>
      </c>
      <c r="AU137" s="2">
        <f>+IF(AU26=1,'Datos Iniciales'!$H29,0)</f>
        <v>0</v>
      </c>
      <c r="AV137" s="2">
        <f>+IF(AV26=1,'Datos Iniciales'!$H29,0)</f>
        <v>0</v>
      </c>
      <c r="AW137" s="2">
        <f>+IF(AW26=1,'Datos Iniciales'!$H29,0)</f>
        <v>0</v>
      </c>
      <c r="AX137" s="2">
        <f>+IF(AX26=1,'Datos Iniciales'!$H29,0)</f>
        <v>0</v>
      </c>
      <c r="AY137" s="2">
        <f>+IF(AY26=1,'Datos Iniciales'!$H29,0)</f>
        <v>0</v>
      </c>
      <c r="AZ137" s="2">
        <f>+IF(AZ26=1,'Datos Iniciales'!$H29,0)</f>
        <v>0</v>
      </c>
      <c r="BA137" s="2">
        <f>+IF(BA26=1,'Datos Iniciales'!$H29,0)</f>
        <v>0</v>
      </c>
      <c r="BB137" s="2">
        <f>+IF(BB26=1,'Datos Iniciales'!$H29,0)</f>
        <v>0</v>
      </c>
    </row>
    <row r="138" spans="2:54" ht="14.25" x14ac:dyDescent="0.2">
      <c r="B138" s="29">
        <f t="shared" si="81"/>
        <v>24</v>
      </c>
      <c r="C138" s="2">
        <f>+IF(C27=1,'Datos Iniciales'!$H30,0)</f>
        <v>0</v>
      </c>
      <c r="D138" s="2">
        <f>+IF(D27=1,'Datos Iniciales'!$H30,0)</f>
        <v>0</v>
      </c>
      <c r="E138" s="2">
        <f>+IF(E27=1,'Datos Iniciales'!$H30,0)</f>
        <v>0</v>
      </c>
      <c r="F138" s="2">
        <f>+IF(F27=1,'Datos Iniciales'!$H30,0)</f>
        <v>0</v>
      </c>
      <c r="G138" s="2">
        <f>+IF(G27=1,'Datos Iniciales'!$H30,0)</f>
        <v>0</v>
      </c>
      <c r="H138" s="2">
        <f>+IF(H27=1,'Datos Iniciales'!$H30,0)</f>
        <v>0</v>
      </c>
      <c r="I138" s="2">
        <f>+IF(I27=1,'Datos Iniciales'!$H30,0)</f>
        <v>0</v>
      </c>
      <c r="J138" s="2">
        <f>+IF(J27=1,'Datos Iniciales'!$H30,0)</f>
        <v>0</v>
      </c>
      <c r="K138" s="2">
        <f>+IF(K27=1,'Datos Iniciales'!$H30,0)</f>
        <v>0</v>
      </c>
      <c r="L138" s="2">
        <f>+IF(L27=1,'Datos Iniciales'!$H30,0)</f>
        <v>0</v>
      </c>
      <c r="M138" s="2">
        <f>+IF(M27=1,'Datos Iniciales'!$H30,0)</f>
        <v>0</v>
      </c>
      <c r="N138" s="2">
        <f>+IF(N27=1,'Datos Iniciales'!$H30,0)</f>
        <v>0</v>
      </c>
      <c r="O138" s="2">
        <f>+IF(O27=1,'Datos Iniciales'!$H30,0)</f>
        <v>0</v>
      </c>
      <c r="P138" s="2">
        <f>+IF(P27=1,'Datos Iniciales'!$H30,0)</f>
        <v>0</v>
      </c>
      <c r="Q138" s="2">
        <f>+IF(Q27=1,'Datos Iniciales'!$H30,0)</f>
        <v>0</v>
      </c>
      <c r="R138" s="2">
        <f>+IF(R27=1,'Datos Iniciales'!$H30,0)</f>
        <v>0</v>
      </c>
      <c r="S138" s="2">
        <f>+IF(S27=1,'Datos Iniciales'!$H30,0)</f>
        <v>0</v>
      </c>
      <c r="T138" s="2">
        <f>+IF(T27=1,'Datos Iniciales'!$H30,0)</f>
        <v>0</v>
      </c>
      <c r="U138" s="2">
        <f>+IF(U27=1,'Datos Iniciales'!$H30,0)</f>
        <v>0</v>
      </c>
      <c r="V138" s="2">
        <f>+IF(V27=1,'Datos Iniciales'!$H30,0)</f>
        <v>0</v>
      </c>
      <c r="W138" s="2">
        <f>+IF(W27=1,'Datos Iniciales'!$H30,0)</f>
        <v>0</v>
      </c>
      <c r="X138" s="2">
        <f>+IF(X27=1,'Datos Iniciales'!$H30,0)</f>
        <v>0</v>
      </c>
      <c r="Y138" s="2">
        <f>+IF(Y27=1,'Datos Iniciales'!$H30,0)</f>
        <v>0</v>
      </c>
      <c r="Z138" s="2">
        <f>+IF(Z27=1,'Datos Iniciales'!$H30,0)</f>
        <v>3.15</v>
      </c>
      <c r="AA138" s="2">
        <f>+IF(AA27=1,'Datos Iniciales'!$H30,0)</f>
        <v>0</v>
      </c>
      <c r="AB138" s="2">
        <f>+IF(AB27=1,'Datos Iniciales'!$H30,0)</f>
        <v>0</v>
      </c>
      <c r="AC138" s="2">
        <f>+IF(AC27=1,'Datos Iniciales'!$H30,0)</f>
        <v>0</v>
      </c>
      <c r="AD138" s="2">
        <f>+IF(AD27=1,'Datos Iniciales'!$H30,0)</f>
        <v>0</v>
      </c>
      <c r="AE138" s="2">
        <f>+IF(AE27=1,'Datos Iniciales'!$H30,0)</f>
        <v>0</v>
      </c>
      <c r="AF138" s="2">
        <f>+IF(AF27=1,'Datos Iniciales'!$H30,0)</f>
        <v>0</v>
      </c>
      <c r="AG138" s="2">
        <f>+IF(AG27=1,'Datos Iniciales'!$H30,0)</f>
        <v>0</v>
      </c>
      <c r="AH138" s="2">
        <f>+IF(AH27=1,'Datos Iniciales'!$H30,0)</f>
        <v>0</v>
      </c>
      <c r="AI138" s="2">
        <f>+IF(AI27=1,'Datos Iniciales'!$H30,0)</f>
        <v>0</v>
      </c>
      <c r="AJ138" s="2">
        <f>+IF(AJ27=1,'Datos Iniciales'!$H30,0)</f>
        <v>0</v>
      </c>
      <c r="AK138" s="2">
        <f>+IF(AK27=1,'Datos Iniciales'!$H30,0)</f>
        <v>0</v>
      </c>
      <c r="AL138" s="2">
        <f>+IF(AL27=1,'Datos Iniciales'!$H30,0)</f>
        <v>0</v>
      </c>
      <c r="AM138" s="2">
        <f>+IF(AM27=1,'Datos Iniciales'!$H30,0)</f>
        <v>0</v>
      </c>
      <c r="AN138" s="2">
        <f>+IF(AN27=1,'Datos Iniciales'!$H30,0)</f>
        <v>0</v>
      </c>
      <c r="AO138" s="2">
        <f>+IF(AO27=1,'Datos Iniciales'!$H30,0)</f>
        <v>0</v>
      </c>
      <c r="AP138" s="2">
        <f>+IF(AP27=1,'Datos Iniciales'!$H30,0)</f>
        <v>0</v>
      </c>
      <c r="AQ138" s="2">
        <f>+IF(AQ27=1,'Datos Iniciales'!$H30,0)</f>
        <v>0</v>
      </c>
      <c r="AR138" s="2">
        <f>+IF(AR27=1,'Datos Iniciales'!$H30,0)</f>
        <v>0</v>
      </c>
      <c r="AS138" s="2">
        <f>+IF(AS27=1,'Datos Iniciales'!$H30,0)</f>
        <v>0</v>
      </c>
      <c r="AT138" s="2">
        <f>+IF(AT27=1,'Datos Iniciales'!$H30,0)</f>
        <v>0</v>
      </c>
      <c r="AU138" s="2">
        <f>+IF(AU27=1,'Datos Iniciales'!$H30,0)</f>
        <v>0</v>
      </c>
      <c r="AV138" s="2">
        <f>+IF(AV27=1,'Datos Iniciales'!$H30,0)</f>
        <v>0</v>
      </c>
      <c r="AW138" s="2">
        <f>+IF(AW27=1,'Datos Iniciales'!$H30,0)</f>
        <v>0</v>
      </c>
      <c r="AX138" s="2">
        <f>+IF(AX27=1,'Datos Iniciales'!$H30,0)</f>
        <v>0</v>
      </c>
      <c r="AY138" s="2">
        <f>+IF(AY27=1,'Datos Iniciales'!$H30,0)</f>
        <v>0</v>
      </c>
      <c r="AZ138" s="2">
        <f>+IF(AZ27=1,'Datos Iniciales'!$H30,0)</f>
        <v>0</v>
      </c>
      <c r="BA138" s="2">
        <f>+IF(BA27=1,'Datos Iniciales'!$H30,0)</f>
        <v>0</v>
      </c>
      <c r="BB138" s="2">
        <f>+IF(BB27=1,'Datos Iniciales'!$H30,0)</f>
        <v>0</v>
      </c>
    </row>
    <row r="139" spans="2:54" ht="14.25" x14ac:dyDescent="0.2">
      <c r="B139" s="29">
        <f t="shared" si="81"/>
        <v>25</v>
      </c>
      <c r="C139" s="2">
        <f>+IF(C28=1,'Datos Iniciales'!$H31,0)</f>
        <v>0</v>
      </c>
      <c r="D139" s="2">
        <f>+IF(D28=1,'Datos Iniciales'!$H31,0)</f>
        <v>0</v>
      </c>
      <c r="E139" s="2">
        <f>+IF(E28=1,'Datos Iniciales'!$H31,0)</f>
        <v>0</v>
      </c>
      <c r="F139" s="2">
        <f>+IF(F28=1,'Datos Iniciales'!$H31,0)</f>
        <v>0</v>
      </c>
      <c r="G139" s="2">
        <f>+IF(G28=1,'Datos Iniciales'!$H31,0)</f>
        <v>0</v>
      </c>
      <c r="H139" s="2">
        <f>+IF(H28=1,'Datos Iniciales'!$H31,0)</f>
        <v>0</v>
      </c>
      <c r="I139" s="2">
        <f>+IF(I28=1,'Datos Iniciales'!$H31,0)</f>
        <v>0</v>
      </c>
      <c r="J139" s="2">
        <f>+IF(J28=1,'Datos Iniciales'!$H31,0)</f>
        <v>0</v>
      </c>
      <c r="K139" s="2">
        <f>+IF(K28=1,'Datos Iniciales'!$H31,0)</f>
        <v>0</v>
      </c>
      <c r="L139" s="2">
        <f>+IF(L28=1,'Datos Iniciales'!$H31,0)</f>
        <v>0</v>
      </c>
      <c r="M139" s="2">
        <f>+IF(M28=1,'Datos Iniciales'!$H31,0)</f>
        <v>0</v>
      </c>
      <c r="N139" s="2">
        <f>+IF(N28=1,'Datos Iniciales'!$H31,0)</f>
        <v>0</v>
      </c>
      <c r="O139" s="2">
        <f>+IF(O28=1,'Datos Iniciales'!$H31,0)</f>
        <v>0</v>
      </c>
      <c r="P139" s="2">
        <f>+IF(P28=1,'Datos Iniciales'!$H31,0)</f>
        <v>0</v>
      </c>
      <c r="Q139" s="2">
        <f>+IF(Q28=1,'Datos Iniciales'!$H31,0)</f>
        <v>0</v>
      </c>
      <c r="R139" s="2">
        <f>+IF(R28=1,'Datos Iniciales'!$H31,0)</f>
        <v>0</v>
      </c>
      <c r="S139" s="2">
        <f>+IF(S28=1,'Datos Iniciales'!$H31,0)</f>
        <v>0</v>
      </c>
      <c r="T139" s="2">
        <f>+IF(T28=1,'Datos Iniciales'!$H31,0)</f>
        <v>0</v>
      </c>
      <c r="U139" s="2">
        <f>+IF(U28=1,'Datos Iniciales'!$H31,0)</f>
        <v>0</v>
      </c>
      <c r="V139" s="2">
        <f>+IF(V28=1,'Datos Iniciales'!$H31,0)</f>
        <v>0</v>
      </c>
      <c r="W139" s="2">
        <f>+IF(W28=1,'Datos Iniciales'!$H31,0)</f>
        <v>0</v>
      </c>
      <c r="X139" s="2">
        <f>+IF(X28=1,'Datos Iniciales'!$H31,0)</f>
        <v>0</v>
      </c>
      <c r="Y139" s="2">
        <f>+IF(Y28=1,'Datos Iniciales'!$H31,0)</f>
        <v>0</v>
      </c>
      <c r="Z139" s="2">
        <f>+IF(Z28=1,'Datos Iniciales'!$H31,0)</f>
        <v>0</v>
      </c>
      <c r="AA139" s="2">
        <f>+IF(AA28=1,'Datos Iniciales'!$H31,0)</f>
        <v>3.15</v>
      </c>
      <c r="AB139" s="2">
        <f>+IF(AB28=1,'Datos Iniciales'!$H31,0)</f>
        <v>0</v>
      </c>
      <c r="AC139" s="2">
        <f>+IF(AC28=1,'Datos Iniciales'!$H31,0)</f>
        <v>0</v>
      </c>
      <c r="AD139" s="2">
        <f>+IF(AD28=1,'Datos Iniciales'!$H31,0)</f>
        <v>0</v>
      </c>
      <c r="AE139" s="2">
        <f>+IF(AE28=1,'Datos Iniciales'!$H31,0)</f>
        <v>0</v>
      </c>
      <c r="AF139" s="2">
        <f>+IF(AF28=1,'Datos Iniciales'!$H31,0)</f>
        <v>0</v>
      </c>
      <c r="AG139" s="2">
        <f>+IF(AG28=1,'Datos Iniciales'!$H31,0)</f>
        <v>0</v>
      </c>
      <c r="AH139" s="2">
        <f>+IF(AH28=1,'Datos Iniciales'!$H31,0)</f>
        <v>0</v>
      </c>
      <c r="AI139" s="2">
        <f>+IF(AI28=1,'Datos Iniciales'!$H31,0)</f>
        <v>0</v>
      </c>
      <c r="AJ139" s="2">
        <f>+IF(AJ28=1,'Datos Iniciales'!$H31,0)</f>
        <v>0</v>
      </c>
      <c r="AK139" s="2">
        <f>+IF(AK28=1,'Datos Iniciales'!$H31,0)</f>
        <v>0</v>
      </c>
      <c r="AL139" s="2">
        <f>+IF(AL28=1,'Datos Iniciales'!$H31,0)</f>
        <v>0</v>
      </c>
      <c r="AM139" s="2">
        <f>+IF(AM28=1,'Datos Iniciales'!$H31,0)</f>
        <v>0</v>
      </c>
      <c r="AN139" s="2">
        <f>+IF(AN28=1,'Datos Iniciales'!$H31,0)</f>
        <v>0</v>
      </c>
      <c r="AO139" s="2">
        <f>+IF(AO28=1,'Datos Iniciales'!$H31,0)</f>
        <v>0</v>
      </c>
      <c r="AP139" s="2">
        <f>+IF(AP28=1,'Datos Iniciales'!$H31,0)</f>
        <v>0</v>
      </c>
      <c r="AQ139" s="2">
        <f>+IF(AQ28=1,'Datos Iniciales'!$H31,0)</f>
        <v>0</v>
      </c>
      <c r="AR139" s="2">
        <f>+IF(AR28=1,'Datos Iniciales'!$H31,0)</f>
        <v>0</v>
      </c>
      <c r="AS139" s="2">
        <f>+IF(AS28=1,'Datos Iniciales'!$H31,0)</f>
        <v>0</v>
      </c>
      <c r="AT139" s="2">
        <f>+IF(AT28=1,'Datos Iniciales'!$H31,0)</f>
        <v>0</v>
      </c>
      <c r="AU139" s="2">
        <f>+IF(AU28=1,'Datos Iniciales'!$H31,0)</f>
        <v>0</v>
      </c>
      <c r="AV139" s="2">
        <f>+IF(AV28=1,'Datos Iniciales'!$H31,0)</f>
        <v>0</v>
      </c>
      <c r="AW139" s="2">
        <f>+IF(AW28=1,'Datos Iniciales'!$H31,0)</f>
        <v>0</v>
      </c>
      <c r="AX139" s="2">
        <f>+IF(AX28=1,'Datos Iniciales'!$H31,0)</f>
        <v>0</v>
      </c>
      <c r="AY139" s="2">
        <f>+IF(AY28=1,'Datos Iniciales'!$H31,0)</f>
        <v>0</v>
      </c>
      <c r="AZ139" s="2">
        <f>+IF(AZ28=1,'Datos Iniciales'!$H31,0)</f>
        <v>0</v>
      </c>
      <c r="BA139" s="2">
        <f>+IF(BA28=1,'Datos Iniciales'!$H31,0)</f>
        <v>0</v>
      </c>
      <c r="BB139" s="2">
        <f>+IF(BB28=1,'Datos Iniciales'!$H31,0)</f>
        <v>0</v>
      </c>
    </row>
    <row r="140" spans="2:54" ht="14.25" x14ac:dyDescent="0.2">
      <c r="B140" s="29">
        <f t="shared" si="81"/>
        <v>26</v>
      </c>
      <c r="C140" s="2">
        <f>+IF(C29=1,'Datos Iniciales'!$H32,0)</f>
        <v>0</v>
      </c>
      <c r="D140" s="2">
        <f>+IF(D29=1,'Datos Iniciales'!$H32,0)</f>
        <v>0</v>
      </c>
      <c r="E140" s="2">
        <f>+IF(E29=1,'Datos Iniciales'!$H32,0)</f>
        <v>0</v>
      </c>
      <c r="F140" s="2">
        <f>+IF(F29=1,'Datos Iniciales'!$H32,0)</f>
        <v>0</v>
      </c>
      <c r="G140" s="2">
        <f>+IF(G29=1,'Datos Iniciales'!$H32,0)</f>
        <v>0</v>
      </c>
      <c r="H140" s="2">
        <f>+IF(H29=1,'Datos Iniciales'!$H32,0)</f>
        <v>0</v>
      </c>
      <c r="I140" s="2">
        <f>+IF(I29=1,'Datos Iniciales'!$H32,0)</f>
        <v>0</v>
      </c>
      <c r="J140" s="2">
        <f>+IF(J29=1,'Datos Iniciales'!$H32,0)</f>
        <v>0</v>
      </c>
      <c r="K140" s="2">
        <f>+IF(K29=1,'Datos Iniciales'!$H32,0)</f>
        <v>0</v>
      </c>
      <c r="L140" s="2">
        <f>+IF(L29=1,'Datos Iniciales'!$H32,0)</f>
        <v>0</v>
      </c>
      <c r="M140" s="2">
        <f>+IF(M29=1,'Datos Iniciales'!$H32,0)</f>
        <v>0</v>
      </c>
      <c r="N140" s="2">
        <f>+IF(N29=1,'Datos Iniciales'!$H32,0)</f>
        <v>0</v>
      </c>
      <c r="O140" s="2">
        <f>+IF(O29=1,'Datos Iniciales'!$H32,0)</f>
        <v>0</v>
      </c>
      <c r="P140" s="2">
        <f>+IF(P29=1,'Datos Iniciales'!$H32,0)</f>
        <v>0</v>
      </c>
      <c r="Q140" s="2">
        <f>+IF(Q29=1,'Datos Iniciales'!$H32,0)</f>
        <v>0</v>
      </c>
      <c r="R140" s="2">
        <f>+IF(R29=1,'Datos Iniciales'!$H32,0)</f>
        <v>0</v>
      </c>
      <c r="S140" s="2">
        <f>+IF(S29=1,'Datos Iniciales'!$H32,0)</f>
        <v>0</v>
      </c>
      <c r="T140" s="2">
        <f>+IF(T29=1,'Datos Iniciales'!$H32,0)</f>
        <v>0</v>
      </c>
      <c r="U140" s="2">
        <f>+IF(U29=1,'Datos Iniciales'!$H32,0)</f>
        <v>0</v>
      </c>
      <c r="V140" s="2">
        <f>+IF(V29=1,'Datos Iniciales'!$H32,0)</f>
        <v>0</v>
      </c>
      <c r="W140" s="2">
        <f>+IF(W29=1,'Datos Iniciales'!$H32,0)</f>
        <v>0</v>
      </c>
      <c r="X140" s="2">
        <f>+IF(X29=1,'Datos Iniciales'!$H32,0)</f>
        <v>0</v>
      </c>
      <c r="Y140" s="2">
        <f>+IF(Y29=1,'Datos Iniciales'!$H32,0)</f>
        <v>0</v>
      </c>
      <c r="Z140" s="2">
        <f>+IF(Z29=1,'Datos Iniciales'!$H32,0)</f>
        <v>0</v>
      </c>
      <c r="AA140" s="2">
        <f>+IF(AA29=1,'Datos Iniciales'!$H32,0)</f>
        <v>0</v>
      </c>
      <c r="AB140" s="2">
        <f>+IF(AB29=1,'Datos Iniciales'!$H32,0)</f>
        <v>3.15</v>
      </c>
      <c r="AC140" s="2">
        <f>+IF(AC29=1,'Datos Iniciales'!$H32,0)</f>
        <v>0</v>
      </c>
      <c r="AD140" s="2">
        <f>+IF(AD29=1,'Datos Iniciales'!$H32,0)</f>
        <v>0</v>
      </c>
      <c r="AE140" s="2">
        <f>+IF(AE29=1,'Datos Iniciales'!$H32,0)</f>
        <v>0</v>
      </c>
      <c r="AF140" s="2">
        <f>+IF(AF29=1,'Datos Iniciales'!$H32,0)</f>
        <v>0</v>
      </c>
      <c r="AG140" s="2">
        <f>+IF(AG29=1,'Datos Iniciales'!$H32,0)</f>
        <v>0</v>
      </c>
      <c r="AH140" s="2">
        <f>+IF(AH29=1,'Datos Iniciales'!$H32,0)</f>
        <v>0</v>
      </c>
      <c r="AI140" s="2">
        <f>+IF(AI29=1,'Datos Iniciales'!$H32,0)</f>
        <v>0</v>
      </c>
      <c r="AJ140" s="2">
        <f>+IF(AJ29=1,'Datos Iniciales'!$H32,0)</f>
        <v>0</v>
      </c>
      <c r="AK140" s="2">
        <f>+IF(AK29=1,'Datos Iniciales'!$H32,0)</f>
        <v>0</v>
      </c>
      <c r="AL140" s="2">
        <f>+IF(AL29=1,'Datos Iniciales'!$H32,0)</f>
        <v>0</v>
      </c>
      <c r="AM140" s="2">
        <f>+IF(AM29=1,'Datos Iniciales'!$H32,0)</f>
        <v>0</v>
      </c>
      <c r="AN140" s="2">
        <f>+IF(AN29=1,'Datos Iniciales'!$H32,0)</f>
        <v>0</v>
      </c>
      <c r="AO140" s="2">
        <f>+IF(AO29=1,'Datos Iniciales'!$H32,0)</f>
        <v>0</v>
      </c>
      <c r="AP140" s="2">
        <f>+IF(AP29=1,'Datos Iniciales'!$H32,0)</f>
        <v>0</v>
      </c>
      <c r="AQ140" s="2">
        <f>+IF(AQ29=1,'Datos Iniciales'!$H32,0)</f>
        <v>0</v>
      </c>
      <c r="AR140" s="2">
        <f>+IF(AR29=1,'Datos Iniciales'!$H32,0)</f>
        <v>0</v>
      </c>
      <c r="AS140" s="2">
        <f>+IF(AS29=1,'Datos Iniciales'!$H32,0)</f>
        <v>0</v>
      </c>
      <c r="AT140" s="2">
        <f>+IF(AT29=1,'Datos Iniciales'!$H32,0)</f>
        <v>0</v>
      </c>
      <c r="AU140" s="2">
        <f>+IF(AU29=1,'Datos Iniciales'!$H32,0)</f>
        <v>0</v>
      </c>
      <c r="AV140" s="2">
        <f>+IF(AV29=1,'Datos Iniciales'!$H32,0)</f>
        <v>0</v>
      </c>
      <c r="AW140" s="2">
        <f>+IF(AW29=1,'Datos Iniciales'!$H32,0)</f>
        <v>0</v>
      </c>
      <c r="AX140" s="2">
        <f>+IF(AX29=1,'Datos Iniciales'!$H32,0)</f>
        <v>0</v>
      </c>
      <c r="AY140" s="2">
        <f>+IF(AY29=1,'Datos Iniciales'!$H32,0)</f>
        <v>0</v>
      </c>
      <c r="AZ140" s="2">
        <f>+IF(AZ29=1,'Datos Iniciales'!$H32,0)</f>
        <v>0</v>
      </c>
      <c r="BA140" s="2">
        <f>+IF(BA29=1,'Datos Iniciales'!$H32,0)</f>
        <v>0</v>
      </c>
      <c r="BB140" s="2">
        <f>+IF(BB29=1,'Datos Iniciales'!$H32,0)</f>
        <v>0</v>
      </c>
    </row>
    <row r="141" spans="2:54" ht="14.25" x14ac:dyDescent="0.2">
      <c r="B141" s="29">
        <f t="shared" si="81"/>
        <v>27</v>
      </c>
      <c r="C141" s="2">
        <f>+IF(C30=1,'Datos Iniciales'!$H33,0)</f>
        <v>0</v>
      </c>
      <c r="D141" s="2">
        <f>+IF(D30=1,'Datos Iniciales'!$H33,0)</f>
        <v>0</v>
      </c>
      <c r="E141" s="2">
        <f>+IF(E30=1,'Datos Iniciales'!$H33,0)</f>
        <v>0</v>
      </c>
      <c r="F141" s="2">
        <f>+IF(F30=1,'Datos Iniciales'!$H33,0)</f>
        <v>0</v>
      </c>
      <c r="G141" s="2">
        <f>+IF(G30=1,'Datos Iniciales'!$H33,0)</f>
        <v>0</v>
      </c>
      <c r="H141" s="2">
        <f>+IF(H30=1,'Datos Iniciales'!$H33,0)</f>
        <v>0</v>
      </c>
      <c r="I141" s="2">
        <f>+IF(I30=1,'Datos Iniciales'!$H33,0)</f>
        <v>0</v>
      </c>
      <c r="J141" s="2">
        <f>+IF(J30=1,'Datos Iniciales'!$H33,0)</f>
        <v>0</v>
      </c>
      <c r="K141" s="2">
        <f>+IF(K30=1,'Datos Iniciales'!$H33,0)</f>
        <v>0</v>
      </c>
      <c r="L141" s="2">
        <f>+IF(L30=1,'Datos Iniciales'!$H33,0)</f>
        <v>0</v>
      </c>
      <c r="M141" s="2">
        <f>+IF(M30=1,'Datos Iniciales'!$H33,0)</f>
        <v>0</v>
      </c>
      <c r="N141" s="2">
        <f>+IF(N30=1,'Datos Iniciales'!$H33,0)</f>
        <v>0</v>
      </c>
      <c r="O141" s="2">
        <f>+IF(O30=1,'Datos Iniciales'!$H33,0)</f>
        <v>0</v>
      </c>
      <c r="P141" s="2">
        <f>+IF(P30=1,'Datos Iniciales'!$H33,0)</f>
        <v>0</v>
      </c>
      <c r="Q141" s="2">
        <f>+IF(Q30=1,'Datos Iniciales'!$H33,0)</f>
        <v>0</v>
      </c>
      <c r="R141" s="2">
        <f>+IF(R30=1,'Datos Iniciales'!$H33,0)</f>
        <v>0</v>
      </c>
      <c r="S141" s="2">
        <f>+IF(S30=1,'Datos Iniciales'!$H33,0)</f>
        <v>0</v>
      </c>
      <c r="T141" s="2">
        <f>+IF(T30=1,'Datos Iniciales'!$H33,0)</f>
        <v>0</v>
      </c>
      <c r="U141" s="2">
        <f>+IF(U30=1,'Datos Iniciales'!$H33,0)</f>
        <v>0</v>
      </c>
      <c r="V141" s="2">
        <f>+IF(V30=1,'Datos Iniciales'!$H33,0)</f>
        <v>0</v>
      </c>
      <c r="W141" s="2">
        <f>+IF(W30=1,'Datos Iniciales'!$H33,0)</f>
        <v>0</v>
      </c>
      <c r="X141" s="2">
        <f>+IF(X30=1,'Datos Iniciales'!$H33,0)</f>
        <v>0</v>
      </c>
      <c r="Y141" s="2">
        <f>+IF(Y30=1,'Datos Iniciales'!$H33,0)</f>
        <v>0</v>
      </c>
      <c r="Z141" s="2">
        <f>+IF(Z30=1,'Datos Iniciales'!$H33,0)</f>
        <v>0</v>
      </c>
      <c r="AA141" s="2">
        <f>+IF(AA30=1,'Datos Iniciales'!$H33,0)</f>
        <v>0</v>
      </c>
      <c r="AB141" s="2">
        <f>+IF(AB30=1,'Datos Iniciales'!$H33,0)</f>
        <v>0</v>
      </c>
      <c r="AC141" s="2">
        <f>+IF(AC30=1,'Datos Iniciales'!$H33,0)</f>
        <v>3.15</v>
      </c>
      <c r="AD141" s="2">
        <f>+IF(AD30=1,'Datos Iniciales'!$H33,0)</f>
        <v>0</v>
      </c>
      <c r="AE141" s="2">
        <f>+IF(AE30=1,'Datos Iniciales'!$H33,0)</f>
        <v>0</v>
      </c>
      <c r="AF141" s="2">
        <f>+IF(AF30=1,'Datos Iniciales'!$H33,0)</f>
        <v>0</v>
      </c>
      <c r="AG141" s="2">
        <f>+IF(AG30=1,'Datos Iniciales'!$H33,0)</f>
        <v>0</v>
      </c>
      <c r="AH141" s="2">
        <f>+IF(AH30=1,'Datos Iniciales'!$H33,0)</f>
        <v>0</v>
      </c>
      <c r="AI141" s="2">
        <f>+IF(AI30=1,'Datos Iniciales'!$H33,0)</f>
        <v>0</v>
      </c>
      <c r="AJ141" s="2">
        <f>+IF(AJ30=1,'Datos Iniciales'!$H33,0)</f>
        <v>0</v>
      </c>
      <c r="AK141" s="2">
        <f>+IF(AK30=1,'Datos Iniciales'!$H33,0)</f>
        <v>0</v>
      </c>
      <c r="AL141" s="2">
        <f>+IF(AL30=1,'Datos Iniciales'!$H33,0)</f>
        <v>0</v>
      </c>
      <c r="AM141" s="2">
        <f>+IF(AM30=1,'Datos Iniciales'!$H33,0)</f>
        <v>0</v>
      </c>
      <c r="AN141" s="2">
        <f>+IF(AN30=1,'Datos Iniciales'!$H33,0)</f>
        <v>0</v>
      </c>
      <c r="AO141" s="2">
        <f>+IF(AO30=1,'Datos Iniciales'!$H33,0)</f>
        <v>0</v>
      </c>
      <c r="AP141" s="2">
        <f>+IF(AP30=1,'Datos Iniciales'!$H33,0)</f>
        <v>0</v>
      </c>
      <c r="AQ141" s="2">
        <f>+IF(AQ30=1,'Datos Iniciales'!$H33,0)</f>
        <v>0</v>
      </c>
      <c r="AR141" s="2">
        <f>+IF(AR30=1,'Datos Iniciales'!$H33,0)</f>
        <v>0</v>
      </c>
      <c r="AS141" s="2">
        <f>+IF(AS30=1,'Datos Iniciales'!$H33,0)</f>
        <v>0</v>
      </c>
      <c r="AT141" s="2">
        <f>+IF(AT30=1,'Datos Iniciales'!$H33,0)</f>
        <v>0</v>
      </c>
      <c r="AU141" s="2">
        <f>+IF(AU30=1,'Datos Iniciales'!$H33,0)</f>
        <v>0</v>
      </c>
      <c r="AV141" s="2">
        <f>+IF(AV30=1,'Datos Iniciales'!$H33,0)</f>
        <v>0</v>
      </c>
      <c r="AW141" s="2">
        <f>+IF(AW30=1,'Datos Iniciales'!$H33,0)</f>
        <v>0</v>
      </c>
      <c r="AX141" s="2">
        <f>+IF(AX30=1,'Datos Iniciales'!$H33,0)</f>
        <v>0</v>
      </c>
      <c r="AY141" s="2">
        <f>+IF(AY30=1,'Datos Iniciales'!$H33,0)</f>
        <v>0</v>
      </c>
      <c r="AZ141" s="2">
        <f>+IF(AZ30=1,'Datos Iniciales'!$H33,0)</f>
        <v>0</v>
      </c>
      <c r="BA141" s="2">
        <f>+IF(BA30=1,'Datos Iniciales'!$H33,0)</f>
        <v>0</v>
      </c>
      <c r="BB141" s="2">
        <f>+IF(BB30=1,'Datos Iniciales'!$H33,0)</f>
        <v>0</v>
      </c>
    </row>
    <row r="142" spans="2:54" ht="14.25" x14ac:dyDescent="0.2">
      <c r="B142" s="29">
        <f t="shared" si="81"/>
        <v>28</v>
      </c>
      <c r="C142" s="2">
        <f>+IF(C31=1,'Datos Iniciales'!$H34,0)</f>
        <v>0</v>
      </c>
      <c r="D142" s="2">
        <f>+IF(D31=1,'Datos Iniciales'!$H34,0)</f>
        <v>0</v>
      </c>
      <c r="E142" s="2">
        <f>+IF(E31=1,'Datos Iniciales'!$H34,0)</f>
        <v>0</v>
      </c>
      <c r="F142" s="2">
        <f>+IF(F31=1,'Datos Iniciales'!$H34,0)</f>
        <v>0</v>
      </c>
      <c r="G142" s="2">
        <f>+IF(G31=1,'Datos Iniciales'!$H34,0)</f>
        <v>0</v>
      </c>
      <c r="H142" s="2">
        <f>+IF(H31=1,'Datos Iniciales'!$H34,0)</f>
        <v>0</v>
      </c>
      <c r="I142" s="2">
        <f>+IF(I31=1,'Datos Iniciales'!$H34,0)</f>
        <v>0</v>
      </c>
      <c r="J142" s="2">
        <f>+IF(J31=1,'Datos Iniciales'!$H34,0)</f>
        <v>0</v>
      </c>
      <c r="K142" s="2">
        <f>+IF(K31=1,'Datos Iniciales'!$H34,0)</f>
        <v>0</v>
      </c>
      <c r="L142" s="2">
        <f>+IF(L31=1,'Datos Iniciales'!$H34,0)</f>
        <v>0</v>
      </c>
      <c r="M142" s="2">
        <f>+IF(M31=1,'Datos Iniciales'!$H34,0)</f>
        <v>0</v>
      </c>
      <c r="N142" s="2">
        <f>+IF(N31=1,'Datos Iniciales'!$H34,0)</f>
        <v>0</v>
      </c>
      <c r="O142" s="2">
        <f>+IF(O31=1,'Datos Iniciales'!$H34,0)</f>
        <v>0</v>
      </c>
      <c r="P142" s="2">
        <f>+IF(P31=1,'Datos Iniciales'!$H34,0)</f>
        <v>0</v>
      </c>
      <c r="Q142" s="2">
        <f>+IF(Q31=1,'Datos Iniciales'!$H34,0)</f>
        <v>0</v>
      </c>
      <c r="R142" s="2">
        <f>+IF(R31=1,'Datos Iniciales'!$H34,0)</f>
        <v>0</v>
      </c>
      <c r="S142" s="2">
        <f>+IF(S31=1,'Datos Iniciales'!$H34,0)</f>
        <v>0</v>
      </c>
      <c r="T142" s="2">
        <f>+IF(T31=1,'Datos Iniciales'!$H34,0)</f>
        <v>0</v>
      </c>
      <c r="U142" s="2">
        <f>+IF(U31=1,'Datos Iniciales'!$H34,0)</f>
        <v>0</v>
      </c>
      <c r="V142" s="2">
        <f>+IF(V31=1,'Datos Iniciales'!$H34,0)</f>
        <v>0</v>
      </c>
      <c r="W142" s="2">
        <f>+IF(W31=1,'Datos Iniciales'!$H34,0)</f>
        <v>0</v>
      </c>
      <c r="X142" s="2">
        <f>+IF(X31=1,'Datos Iniciales'!$H34,0)</f>
        <v>0</v>
      </c>
      <c r="Y142" s="2">
        <f>+IF(Y31=1,'Datos Iniciales'!$H34,0)</f>
        <v>0</v>
      </c>
      <c r="Z142" s="2">
        <f>+IF(Z31=1,'Datos Iniciales'!$H34,0)</f>
        <v>0</v>
      </c>
      <c r="AA142" s="2">
        <f>+IF(AA31=1,'Datos Iniciales'!$H34,0)</f>
        <v>0</v>
      </c>
      <c r="AB142" s="2">
        <f>+IF(AB31=1,'Datos Iniciales'!$H34,0)</f>
        <v>0</v>
      </c>
      <c r="AC142" s="2">
        <f>+IF(AC31=1,'Datos Iniciales'!$H34,0)</f>
        <v>0</v>
      </c>
      <c r="AD142" s="2">
        <f>+IF(AD31=1,'Datos Iniciales'!$H34,0)</f>
        <v>3.15</v>
      </c>
      <c r="AE142" s="2">
        <f>+IF(AE31=1,'Datos Iniciales'!$H34,0)</f>
        <v>0</v>
      </c>
      <c r="AF142" s="2">
        <f>+IF(AF31=1,'Datos Iniciales'!$H34,0)</f>
        <v>0</v>
      </c>
      <c r="AG142" s="2">
        <f>+IF(AG31=1,'Datos Iniciales'!$H34,0)</f>
        <v>0</v>
      </c>
      <c r="AH142" s="2">
        <f>+IF(AH31=1,'Datos Iniciales'!$H34,0)</f>
        <v>0</v>
      </c>
      <c r="AI142" s="2">
        <f>+IF(AI31=1,'Datos Iniciales'!$H34,0)</f>
        <v>0</v>
      </c>
      <c r="AJ142" s="2">
        <f>+IF(AJ31=1,'Datos Iniciales'!$H34,0)</f>
        <v>0</v>
      </c>
      <c r="AK142" s="2">
        <f>+IF(AK31=1,'Datos Iniciales'!$H34,0)</f>
        <v>0</v>
      </c>
      <c r="AL142" s="2">
        <f>+IF(AL31=1,'Datos Iniciales'!$H34,0)</f>
        <v>0</v>
      </c>
      <c r="AM142" s="2">
        <f>+IF(AM31=1,'Datos Iniciales'!$H34,0)</f>
        <v>0</v>
      </c>
      <c r="AN142" s="2">
        <f>+IF(AN31=1,'Datos Iniciales'!$H34,0)</f>
        <v>0</v>
      </c>
      <c r="AO142" s="2">
        <f>+IF(AO31=1,'Datos Iniciales'!$H34,0)</f>
        <v>0</v>
      </c>
      <c r="AP142" s="2">
        <f>+IF(AP31=1,'Datos Iniciales'!$H34,0)</f>
        <v>0</v>
      </c>
      <c r="AQ142" s="2">
        <f>+IF(AQ31=1,'Datos Iniciales'!$H34,0)</f>
        <v>0</v>
      </c>
      <c r="AR142" s="2">
        <f>+IF(AR31=1,'Datos Iniciales'!$H34,0)</f>
        <v>0</v>
      </c>
      <c r="AS142" s="2">
        <f>+IF(AS31=1,'Datos Iniciales'!$H34,0)</f>
        <v>0</v>
      </c>
      <c r="AT142" s="2">
        <f>+IF(AT31=1,'Datos Iniciales'!$H34,0)</f>
        <v>0</v>
      </c>
      <c r="AU142" s="2">
        <f>+IF(AU31=1,'Datos Iniciales'!$H34,0)</f>
        <v>0</v>
      </c>
      <c r="AV142" s="2">
        <f>+IF(AV31=1,'Datos Iniciales'!$H34,0)</f>
        <v>0</v>
      </c>
      <c r="AW142" s="2">
        <f>+IF(AW31=1,'Datos Iniciales'!$H34,0)</f>
        <v>0</v>
      </c>
      <c r="AX142" s="2">
        <f>+IF(AX31=1,'Datos Iniciales'!$H34,0)</f>
        <v>0</v>
      </c>
      <c r="AY142" s="2">
        <f>+IF(AY31=1,'Datos Iniciales'!$H34,0)</f>
        <v>0</v>
      </c>
      <c r="AZ142" s="2">
        <f>+IF(AZ31=1,'Datos Iniciales'!$H34,0)</f>
        <v>0</v>
      </c>
      <c r="BA142" s="2">
        <f>+IF(BA31=1,'Datos Iniciales'!$H34,0)</f>
        <v>0</v>
      </c>
      <c r="BB142" s="2">
        <f>+IF(BB31=1,'Datos Iniciales'!$H34,0)</f>
        <v>0</v>
      </c>
    </row>
    <row r="143" spans="2:54" ht="14.25" x14ac:dyDescent="0.2">
      <c r="B143" s="29">
        <f t="shared" si="81"/>
        <v>29</v>
      </c>
      <c r="C143" s="2">
        <f>+IF(C32=1,'Datos Iniciales'!$H35,0)</f>
        <v>0</v>
      </c>
      <c r="D143" s="2">
        <f>+IF(D32=1,'Datos Iniciales'!$H35,0)</f>
        <v>0</v>
      </c>
      <c r="E143" s="2">
        <f>+IF(E32=1,'Datos Iniciales'!$H35,0)</f>
        <v>0</v>
      </c>
      <c r="F143" s="2">
        <f>+IF(F32=1,'Datos Iniciales'!$H35,0)</f>
        <v>0</v>
      </c>
      <c r="G143" s="2">
        <f>+IF(G32=1,'Datos Iniciales'!$H35,0)</f>
        <v>0</v>
      </c>
      <c r="H143" s="2">
        <f>+IF(H32=1,'Datos Iniciales'!$H35,0)</f>
        <v>0</v>
      </c>
      <c r="I143" s="2">
        <f>+IF(I32=1,'Datos Iniciales'!$H35,0)</f>
        <v>0</v>
      </c>
      <c r="J143" s="2">
        <f>+IF(J32=1,'Datos Iniciales'!$H35,0)</f>
        <v>0</v>
      </c>
      <c r="K143" s="2">
        <f>+IF(K32=1,'Datos Iniciales'!$H35,0)</f>
        <v>0</v>
      </c>
      <c r="L143" s="2">
        <f>+IF(L32=1,'Datos Iniciales'!$H35,0)</f>
        <v>0</v>
      </c>
      <c r="M143" s="2">
        <f>+IF(M32=1,'Datos Iniciales'!$H35,0)</f>
        <v>0</v>
      </c>
      <c r="N143" s="2">
        <f>+IF(N32=1,'Datos Iniciales'!$H35,0)</f>
        <v>0</v>
      </c>
      <c r="O143" s="2">
        <f>+IF(O32=1,'Datos Iniciales'!$H35,0)</f>
        <v>0</v>
      </c>
      <c r="P143" s="2">
        <f>+IF(P32=1,'Datos Iniciales'!$H35,0)</f>
        <v>0</v>
      </c>
      <c r="Q143" s="2">
        <f>+IF(Q32=1,'Datos Iniciales'!$H35,0)</f>
        <v>0</v>
      </c>
      <c r="R143" s="2">
        <f>+IF(R32=1,'Datos Iniciales'!$H35,0)</f>
        <v>0</v>
      </c>
      <c r="S143" s="2">
        <f>+IF(S32=1,'Datos Iniciales'!$H35,0)</f>
        <v>0</v>
      </c>
      <c r="T143" s="2">
        <f>+IF(T32=1,'Datos Iniciales'!$H35,0)</f>
        <v>0</v>
      </c>
      <c r="U143" s="2">
        <f>+IF(U32=1,'Datos Iniciales'!$H35,0)</f>
        <v>0</v>
      </c>
      <c r="V143" s="2">
        <f>+IF(V32=1,'Datos Iniciales'!$H35,0)</f>
        <v>0</v>
      </c>
      <c r="W143" s="2">
        <f>+IF(W32=1,'Datos Iniciales'!$H35,0)</f>
        <v>0</v>
      </c>
      <c r="X143" s="2">
        <f>+IF(X32=1,'Datos Iniciales'!$H35,0)</f>
        <v>0</v>
      </c>
      <c r="Y143" s="2">
        <f>+IF(Y32=1,'Datos Iniciales'!$H35,0)</f>
        <v>0</v>
      </c>
      <c r="Z143" s="2">
        <f>+IF(Z32=1,'Datos Iniciales'!$H35,0)</f>
        <v>0</v>
      </c>
      <c r="AA143" s="2">
        <f>+IF(AA32=1,'Datos Iniciales'!$H35,0)</f>
        <v>0</v>
      </c>
      <c r="AB143" s="2">
        <f>+IF(AB32=1,'Datos Iniciales'!$H35,0)</f>
        <v>0</v>
      </c>
      <c r="AC143" s="2">
        <f>+IF(AC32=1,'Datos Iniciales'!$H35,0)</f>
        <v>0</v>
      </c>
      <c r="AD143" s="2">
        <f>+IF(AD32=1,'Datos Iniciales'!$H35,0)</f>
        <v>0</v>
      </c>
      <c r="AE143" s="2">
        <f>+IF(AE32=1,'Datos Iniciales'!$H35,0)</f>
        <v>3.15</v>
      </c>
      <c r="AF143" s="2">
        <f>+IF(AF32=1,'Datos Iniciales'!$H35,0)</f>
        <v>3.15</v>
      </c>
      <c r="AG143" s="2">
        <f>+IF(AG32=1,'Datos Iniciales'!$H35,0)</f>
        <v>3.15</v>
      </c>
      <c r="AH143" s="2">
        <f>+IF(AH32=1,'Datos Iniciales'!$H35,0)</f>
        <v>0</v>
      </c>
      <c r="AI143" s="2">
        <f>+IF(AI32=1,'Datos Iniciales'!$H35,0)</f>
        <v>0</v>
      </c>
      <c r="AJ143" s="2">
        <f>+IF(AJ32=1,'Datos Iniciales'!$H35,0)</f>
        <v>0</v>
      </c>
      <c r="AK143" s="2">
        <f>+IF(AK32=1,'Datos Iniciales'!$H35,0)</f>
        <v>0</v>
      </c>
      <c r="AL143" s="2">
        <f>+IF(AL32=1,'Datos Iniciales'!$H35,0)</f>
        <v>0</v>
      </c>
      <c r="AM143" s="2">
        <f>+IF(AM32=1,'Datos Iniciales'!$H35,0)</f>
        <v>0</v>
      </c>
      <c r="AN143" s="2">
        <f>+IF(AN32=1,'Datos Iniciales'!$H35,0)</f>
        <v>0</v>
      </c>
      <c r="AO143" s="2">
        <f>+IF(AO32=1,'Datos Iniciales'!$H35,0)</f>
        <v>0</v>
      </c>
      <c r="AP143" s="2">
        <f>+IF(AP32=1,'Datos Iniciales'!$H35,0)</f>
        <v>0</v>
      </c>
      <c r="AQ143" s="2">
        <f>+IF(AQ32=1,'Datos Iniciales'!$H35,0)</f>
        <v>0</v>
      </c>
      <c r="AR143" s="2">
        <f>+IF(AR32=1,'Datos Iniciales'!$H35,0)</f>
        <v>0</v>
      </c>
      <c r="AS143" s="2">
        <f>+IF(AS32=1,'Datos Iniciales'!$H35,0)</f>
        <v>0</v>
      </c>
      <c r="AT143" s="2">
        <f>+IF(AT32=1,'Datos Iniciales'!$H35,0)</f>
        <v>0</v>
      </c>
      <c r="AU143" s="2">
        <f>+IF(AU32=1,'Datos Iniciales'!$H35,0)</f>
        <v>0</v>
      </c>
      <c r="AV143" s="2">
        <f>+IF(AV32=1,'Datos Iniciales'!$H35,0)</f>
        <v>0</v>
      </c>
      <c r="AW143" s="2">
        <f>+IF(AW32=1,'Datos Iniciales'!$H35,0)</f>
        <v>0</v>
      </c>
      <c r="AX143" s="2">
        <f>+IF(AX32=1,'Datos Iniciales'!$H35,0)</f>
        <v>0</v>
      </c>
      <c r="AY143" s="2">
        <f>+IF(AY32=1,'Datos Iniciales'!$H35,0)</f>
        <v>0</v>
      </c>
      <c r="AZ143" s="2">
        <f>+IF(AZ32=1,'Datos Iniciales'!$H35,0)</f>
        <v>0</v>
      </c>
      <c r="BA143" s="2">
        <f>+IF(BA32=1,'Datos Iniciales'!$H35,0)</f>
        <v>0</v>
      </c>
      <c r="BB143" s="2">
        <f>+IF(BB32=1,'Datos Iniciales'!$H35,0)</f>
        <v>0</v>
      </c>
    </row>
    <row r="144" spans="2:54" ht="14.25" x14ac:dyDescent="0.2">
      <c r="B144" s="29">
        <f t="shared" si="81"/>
        <v>30</v>
      </c>
      <c r="C144" s="2">
        <f>+IF(C33=1,'Datos Iniciales'!$H36,0)</f>
        <v>0</v>
      </c>
      <c r="D144" s="2">
        <f>+IF(D33=1,'Datos Iniciales'!$H36,0)</f>
        <v>0</v>
      </c>
      <c r="E144" s="2">
        <f>+IF(E33=1,'Datos Iniciales'!$H36,0)</f>
        <v>0</v>
      </c>
      <c r="F144" s="2">
        <f>+IF(F33=1,'Datos Iniciales'!$H36,0)</f>
        <v>0</v>
      </c>
      <c r="G144" s="2">
        <f>+IF(G33=1,'Datos Iniciales'!$H36,0)</f>
        <v>0</v>
      </c>
      <c r="H144" s="2">
        <f>+IF(H33=1,'Datos Iniciales'!$H36,0)</f>
        <v>0</v>
      </c>
      <c r="I144" s="2">
        <f>+IF(I33=1,'Datos Iniciales'!$H36,0)</f>
        <v>0</v>
      </c>
      <c r="J144" s="2">
        <f>+IF(J33=1,'Datos Iniciales'!$H36,0)</f>
        <v>0</v>
      </c>
      <c r="K144" s="2">
        <f>+IF(K33=1,'Datos Iniciales'!$H36,0)</f>
        <v>0</v>
      </c>
      <c r="L144" s="2">
        <f>+IF(L33=1,'Datos Iniciales'!$H36,0)</f>
        <v>0</v>
      </c>
      <c r="M144" s="2">
        <f>+IF(M33=1,'Datos Iniciales'!$H36,0)</f>
        <v>0</v>
      </c>
      <c r="N144" s="2">
        <f>+IF(N33=1,'Datos Iniciales'!$H36,0)</f>
        <v>0</v>
      </c>
      <c r="O144" s="2">
        <f>+IF(O33=1,'Datos Iniciales'!$H36,0)</f>
        <v>0</v>
      </c>
      <c r="P144" s="2">
        <f>+IF(P33=1,'Datos Iniciales'!$H36,0)</f>
        <v>0</v>
      </c>
      <c r="Q144" s="2">
        <f>+IF(Q33=1,'Datos Iniciales'!$H36,0)</f>
        <v>0</v>
      </c>
      <c r="R144" s="2">
        <f>+IF(R33=1,'Datos Iniciales'!$H36,0)</f>
        <v>0</v>
      </c>
      <c r="S144" s="2">
        <f>+IF(S33=1,'Datos Iniciales'!$H36,0)</f>
        <v>0</v>
      </c>
      <c r="T144" s="2">
        <f>+IF(T33=1,'Datos Iniciales'!$H36,0)</f>
        <v>0</v>
      </c>
      <c r="U144" s="2">
        <f>+IF(U33=1,'Datos Iniciales'!$H36,0)</f>
        <v>0</v>
      </c>
      <c r="V144" s="2">
        <f>+IF(V33=1,'Datos Iniciales'!$H36,0)</f>
        <v>0</v>
      </c>
      <c r="W144" s="2">
        <f>+IF(W33=1,'Datos Iniciales'!$H36,0)</f>
        <v>0</v>
      </c>
      <c r="X144" s="2">
        <f>+IF(X33=1,'Datos Iniciales'!$H36,0)</f>
        <v>0</v>
      </c>
      <c r="Y144" s="2">
        <f>+IF(Y33=1,'Datos Iniciales'!$H36,0)</f>
        <v>0</v>
      </c>
      <c r="Z144" s="2">
        <f>+IF(Z33=1,'Datos Iniciales'!$H36,0)</f>
        <v>0</v>
      </c>
      <c r="AA144" s="2">
        <f>+IF(AA33=1,'Datos Iniciales'!$H36,0)</f>
        <v>0</v>
      </c>
      <c r="AB144" s="2">
        <f>+IF(AB33=1,'Datos Iniciales'!$H36,0)</f>
        <v>0</v>
      </c>
      <c r="AC144" s="2">
        <f>+IF(AC33=1,'Datos Iniciales'!$H36,0)</f>
        <v>0</v>
      </c>
      <c r="AD144" s="2">
        <f>+IF(AD33=1,'Datos Iniciales'!$H36,0)</f>
        <v>0</v>
      </c>
      <c r="AE144" s="2">
        <f>+IF(AE33=1,'Datos Iniciales'!$H36,0)</f>
        <v>0</v>
      </c>
      <c r="AF144" s="2">
        <f>+IF(AF33=1,'Datos Iniciales'!$H36,0)</f>
        <v>3.15</v>
      </c>
      <c r="AG144" s="2">
        <f>+IF(AG33=1,'Datos Iniciales'!$H36,0)</f>
        <v>0</v>
      </c>
      <c r="AH144" s="2">
        <f>+IF(AH33=1,'Datos Iniciales'!$H36,0)</f>
        <v>0</v>
      </c>
      <c r="AI144" s="2">
        <f>+IF(AI33=1,'Datos Iniciales'!$H36,0)</f>
        <v>0</v>
      </c>
      <c r="AJ144" s="2">
        <f>+IF(AJ33=1,'Datos Iniciales'!$H36,0)</f>
        <v>0</v>
      </c>
      <c r="AK144" s="2">
        <f>+IF(AK33=1,'Datos Iniciales'!$H36,0)</f>
        <v>0</v>
      </c>
      <c r="AL144" s="2">
        <f>+IF(AL33=1,'Datos Iniciales'!$H36,0)</f>
        <v>0</v>
      </c>
      <c r="AM144" s="2">
        <f>+IF(AM33=1,'Datos Iniciales'!$H36,0)</f>
        <v>0</v>
      </c>
      <c r="AN144" s="2">
        <f>+IF(AN33=1,'Datos Iniciales'!$H36,0)</f>
        <v>0</v>
      </c>
      <c r="AO144" s="2">
        <f>+IF(AO33=1,'Datos Iniciales'!$H36,0)</f>
        <v>0</v>
      </c>
      <c r="AP144" s="2">
        <f>+IF(AP33=1,'Datos Iniciales'!$H36,0)</f>
        <v>0</v>
      </c>
      <c r="AQ144" s="2">
        <f>+IF(AQ33=1,'Datos Iniciales'!$H36,0)</f>
        <v>0</v>
      </c>
      <c r="AR144" s="2">
        <f>+IF(AR33=1,'Datos Iniciales'!$H36,0)</f>
        <v>0</v>
      </c>
      <c r="AS144" s="2">
        <f>+IF(AS33=1,'Datos Iniciales'!$H36,0)</f>
        <v>0</v>
      </c>
      <c r="AT144" s="2">
        <f>+IF(AT33=1,'Datos Iniciales'!$H36,0)</f>
        <v>0</v>
      </c>
      <c r="AU144" s="2">
        <f>+IF(AU33=1,'Datos Iniciales'!$H36,0)</f>
        <v>0</v>
      </c>
      <c r="AV144" s="2">
        <f>+IF(AV33=1,'Datos Iniciales'!$H36,0)</f>
        <v>0</v>
      </c>
      <c r="AW144" s="2">
        <f>+IF(AW33=1,'Datos Iniciales'!$H36,0)</f>
        <v>0</v>
      </c>
      <c r="AX144" s="2">
        <f>+IF(AX33=1,'Datos Iniciales'!$H36,0)</f>
        <v>0</v>
      </c>
      <c r="AY144" s="2">
        <f>+IF(AY33=1,'Datos Iniciales'!$H36,0)</f>
        <v>0</v>
      </c>
      <c r="AZ144" s="2">
        <f>+IF(AZ33=1,'Datos Iniciales'!$H36,0)</f>
        <v>0</v>
      </c>
      <c r="BA144" s="2">
        <f>+IF(BA33=1,'Datos Iniciales'!$H36,0)</f>
        <v>0</v>
      </c>
      <c r="BB144" s="2">
        <f>+IF(BB33=1,'Datos Iniciales'!$H36,0)</f>
        <v>0</v>
      </c>
    </row>
    <row r="145" spans="2:54" ht="14.25" x14ac:dyDescent="0.2">
      <c r="B145" s="29">
        <f t="shared" si="81"/>
        <v>31</v>
      </c>
      <c r="C145" s="2">
        <f>+IF(C34=1,'Datos Iniciales'!$H37,0)</f>
        <v>0</v>
      </c>
      <c r="D145" s="2">
        <f>+IF(D34=1,'Datos Iniciales'!$H37,0)</f>
        <v>0</v>
      </c>
      <c r="E145" s="2">
        <f>+IF(E34=1,'Datos Iniciales'!$H37,0)</f>
        <v>0</v>
      </c>
      <c r="F145" s="2">
        <f>+IF(F34=1,'Datos Iniciales'!$H37,0)</f>
        <v>0</v>
      </c>
      <c r="G145" s="2">
        <f>+IF(G34=1,'Datos Iniciales'!$H37,0)</f>
        <v>0</v>
      </c>
      <c r="H145" s="2">
        <f>+IF(H34=1,'Datos Iniciales'!$H37,0)</f>
        <v>0</v>
      </c>
      <c r="I145" s="2">
        <f>+IF(I34=1,'Datos Iniciales'!$H37,0)</f>
        <v>0</v>
      </c>
      <c r="J145" s="2">
        <f>+IF(J34=1,'Datos Iniciales'!$H37,0)</f>
        <v>0</v>
      </c>
      <c r="K145" s="2">
        <f>+IF(K34=1,'Datos Iniciales'!$H37,0)</f>
        <v>0</v>
      </c>
      <c r="L145" s="2">
        <f>+IF(L34=1,'Datos Iniciales'!$H37,0)</f>
        <v>0</v>
      </c>
      <c r="M145" s="2">
        <f>+IF(M34=1,'Datos Iniciales'!$H37,0)</f>
        <v>0</v>
      </c>
      <c r="N145" s="2">
        <f>+IF(N34=1,'Datos Iniciales'!$H37,0)</f>
        <v>0</v>
      </c>
      <c r="O145" s="2">
        <f>+IF(O34=1,'Datos Iniciales'!$H37,0)</f>
        <v>0</v>
      </c>
      <c r="P145" s="2">
        <f>+IF(P34=1,'Datos Iniciales'!$H37,0)</f>
        <v>0</v>
      </c>
      <c r="Q145" s="2">
        <f>+IF(Q34=1,'Datos Iniciales'!$H37,0)</f>
        <v>0</v>
      </c>
      <c r="R145" s="2">
        <f>+IF(R34=1,'Datos Iniciales'!$H37,0)</f>
        <v>0</v>
      </c>
      <c r="S145" s="2">
        <f>+IF(S34=1,'Datos Iniciales'!$H37,0)</f>
        <v>0</v>
      </c>
      <c r="T145" s="2">
        <f>+IF(T34=1,'Datos Iniciales'!$H37,0)</f>
        <v>0</v>
      </c>
      <c r="U145" s="2">
        <f>+IF(U34=1,'Datos Iniciales'!$H37,0)</f>
        <v>0</v>
      </c>
      <c r="V145" s="2">
        <f>+IF(V34=1,'Datos Iniciales'!$H37,0)</f>
        <v>0</v>
      </c>
      <c r="W145" s="2">
        <f>+IF(W34=1,'Datos Iniciales'!$H37,0)</f>
        <v>0</v>
      </c>
      <c r="X145" s="2">
        <f>+IF(X34=1,'Datos Iniciales'!$H37,0)</f>
        <v>0</v>
      </c>
      <c r="Y145" s="2">
        <f>+IF(Y34=1,'Datos Iniciales'!$H37,0)</f>
        <v>0</v>
      </c>
      <c r="Z145" s="2">
        <f>+IF(Z34=1,'Datos Iniciales'!$H37,0)</f>
        <v>0</v>
      </c>
      <c r="AA145" s="2">
        <f>+IF(AA34=1,'Datos Iniciales'!$H37,0)</f>
        <v>0</v>
      </c>
      <c r="AB145" s="2">
        <f>+IF(AB34=1,'Datos Iniciales'!$H37,0)</f>
        <v>0</v>
      </c>
      <c r="AC145" s="2">
        <f>+IF(AC34=1,'Datos Iniciales'!$H37,0)</f>
        <v>0</v>
      </c>
      <c r="AD145" s="2">
        <f>+IF(AD34=1,'Datos Iniciales'!$H37,0)</f>
        <v>0</v>
      </c>
      <c r="AE145" s="2">
        <f>+IF(AE34=1,'Datos Iniciales'!$H37,0)</f>
        <v>0</v>
      </c>
      <c r="AF145" s="2">
        <f>+IF(AF34=1,'Datos Iniciales'!$H37,0)</f>
        <v>0</v>
      </c>
      <c r="AG145" s="2">
        <f>+IF(AG34=1,'Datos Iniciales'!$H37,0)</f>
        <v>3.15</v>
      </c>
      <c r="AH145" s="2">
        <f>+IF(AH34=1,'Datos Iniciales'!$H37,0)</f>
        <v>0</v>
      </c>
      <c r="AI145" s="2">
        <f>+IF(AI34=1,'Datos Iniciales'!$H37,0)</f>
        <v>0</v>
      </c>
      <c r="AJ145" s="2">
        <f>+IF(AJ34=1,'Datos Iniciales'!$H37,0)</f>
        <v>0</v>
      </c>
      <c r="AK145" s="2">
        <f>+IF(AK34=1,'Datos Iniciales'!$H37,0)</f>
        <v>0</v>
      </c>
      <c r="AL145" s="2">
        <f>+IF(AL34=1,'Datos Iniciales'!$H37,0)</f>
        <v>0</v>
      </c>
      <c r="AM145" s="2">
        <f>+IF(AM34=1,'Datos Iniciales'!$H37,0)</f>
        <v>0</v>
      </c>
      <c r="AN145" s="2">
        <f>+IF(AN34=1,'Datos Iniciales'!$H37,0)</f>
        <v>0</v>
      </c>
      <c r="AO145" s="2">
        <f>+IF(AO34=1,'Datos Iniciales'!$H37,0)</f>
        <v>0</v>
      </c>
      <c r="AP145" s="2">
        <f>+IF(AP34=1,'Datos Iniciales'!$H37,0)</f>
        <v>0</v>
      </c>
      <c r="AQ145" s="2">
        <f>+IF(AQ34=1,'Datos Iniciales'!$H37,0)</f>
        <v>0</v>
      </c>
      <c r="AR145" s="2">
        <f>+IF(AR34=1,'Datos Iniciales'!$H37,0)</f>
        <v>0</v>
      </c>
      <c r="AS145" s="2">
        <f>+IF(AS34=1,'Datos Iniciales'!$H37,0)</f>
        <v>0</v>
      </c>
      <c r="AT145" s="2">
        <f>+IF(AT34=1,'Datos Iniciales'!$H37,0)</f>
        <v>0</v>
      </c>
      <c r="AU145" s="2">
        <f>+IF(AU34=1,'Datos Iniciales'!$H37,0)</f>
        <v>0</v>
      </c>
      <c r="AV145" s="2">
        <f>+IF(AV34=1,'Datos Iniciales'!$H37,0)</f>
        <v>0</v>
      </c>
      <c r="AW145" s="2">
        <f>+IF(AW34=1,'Datos Iniciales'!$H37,0)</f>
        <v>0</v>
      </c>
      <c r="AX145" s="2">
        <f>+IF(AX34=1,'Datos Iniciales'!$H37,0)</f>
        <v>0</v>
      </c>
      <c r="AY145" s="2">
        <f>+IF(AY34=1,'Datos Iniciales'!$H37,0)</f>
        <v>0</v>
      </c>
      <c r="AZ145" s="2">
        <f>+IF(AZ34=1,'Datos Iniciales'!$H37,0)</f>
        <v>0</v>
      </c>
      <c r="BA145" s="2">
        <f>+IF(BA34=1,'Datos Iniciales'!$H37,0)</f>
        <v>0</v>
      </c>
      <c r="BB145" s="2">
        <f>+IF(BB34=1,'Datos Iniciales'!$H37,0)</f>
        <v>0</v>
      </c>
    </row>
    <row r="146" spans="2:54" ht="14.25" x14ac:dyDescent="0.2">
      <c r="B146" s="29">
        <f t="shared" si="81"/>
        <v>32</v>
      </c>
      <c r="C146" s="2">
        <f>+IF(C35=1,'Datos Iniciales'!$H38,0)</f>
        <v>0</v>
      </c>
      <c r="D146" s="2">
        <f>+IF(D35=1,'Datos Iniciales'!$H38,0)</f>
        <v>0</v>
      </c>
      <c r="E146" s="2">
        <f>+IF(E35=1,'Datos Iniciales'!$H38,0)</f>
        <v>0</v>
      </c>
      <c r="F146" s="2">
        <f>+IF(F35=1,'Datos Iniciales'!$H38,0)</f>
        <v>0</v>
      </c>
      <c r="G146" s="2">
        <f>+IF(G35=1,'Datos Iniciales'!$H38,0)</f>
        <v>0</v>
      </c>
      <c r="H146" s="2">
        <f>+IF(H35=1,'Datos Iniciales'!$H38,0)</f>
        <v>0</v>
      </c>
      <c r="I146" s="2">
        <f>+IF(I35=1,'Datos Iniciales'!$H38,0)</f>
        <v>0</v>
      </c>
      <c r="J146" s="2">
        <f>+IF(J35=1,'Datos Iniciales'!$H38,0)</f>
        <v>0</v>
      </c>
      <c r="K146" s="2">
        <f>+IF(K35=1,'Datos Iniciales'!$H38,0)</f>
        <v>0</v>
      </c>
      <c r="L146" s="2">
        <f>+IF(L35=1,'Datos Iniciales'!$H38,0)</f>
        <v>0</v>
      </c>
      <c r="M146" s="2">
        <f>+IF(M35=1,'Datos Iniciales'!$H38,0)</f>
        <v>0</v>
      </c>
      <c r="N146" s="2">
        <f>+IF(N35=1,'Datos Iniciales'!$H38,0)</f>
        <v>0</v>
      </c>
      <c r="O146" s="2">
        <f>+IF(O35=1,'Datos Iniciales'!$H38,0)</f>
        <v>0</v>
      </c>
      <c r="P146" s="2">
        <f>+IF(P35=1,'Datos Iniciales'!$H38,0)</f>
        <v>0</v>
      </c>
      <c r="Q146" s="2">
        <f>+IF(Q35=1,'Datos Iniciales'!$H38,0)</f>
        <v>0</v>
      </c>
      <c r="R146" s="2">
        <f>+IF(R35=1,'Datos Iniciales'!$H38,0)</f>
        <v>0</v>
      </c>
      <c r="S146" s="2">
        <f>+IF(S35=1,'Datos Iniciales'!$H38,0)</f>
        <v>0</v>
      </c>
      <c r="T146" s="2">
        <f>+IF(T35=1,'Datos Iniciales'!$H38,0)</f>
        <v>0</v>
      </c>
      <c r="U146" s="2">
        <f>+IF(U35=1,'Datos Iniciales'!$H38,0)</f>
        <v>0</v>
      </c>
      <c r="V146" s="2">
        <f>+IF(V35=1,'Datos Iniciales'!$H38,0)</f>
        <v>0</v>
      </c>
      <c r="W146" s="2">
        <f>+IF(W35=1,'Datos Iniciales'!$H38,0)</f>
        <v>0</v>
      </c>
      <c r="X146" s="2">
        <f>+IF(X35=1,'Datos Iniciales'!$H38,0)</f>
        <v>0</v>
      </c>
      <c r="Y146" s="2">
        <f>+IF(Y35=1,'Datos Iniciales'!$H38,0)</f>
        <v>0</v>
      </c>
      <c r="Z146" s="2">
        <f>+IF(Z35=1,'Datos Iniciales'!$H38,0)</f>
        <v>0</v>
      </c>
      <c r="AA146" s="2">
        <f>+IF(AA35=1,'Datos Iniciales'!$H38,0)</f>
        <v>0</v>
      </c>
      <c r="AB146" s="2">
        <f>+IF(AB35=1,'Datos Iniciales'!$H38,0)</f>
        <v>0</v>
      </c>
      <c r="AC146" s="2">
        <f>+IF(AC35=1,'Datos Iniciales'!$H38,0)</f>
        <v>0</v>
      </c>
      <c r="AD146" s="2">
        <f>+IF(AD35=1,'Datos Iniciales'!$H38,0)</f>
        <v>0</v>
      </c>
      <c r="AE146" s="2">
        <f>+IF(AE35=1,'Datos Iniciales'!$H38,0)</f>
        <v>0</v>
      </c>
      <c r="AF146" s="2">
        <f>+IF(AF35=1,'Datos Iniciales'!$H38,0)</f>
        <v>0</v>
      </c>
      <c r="AG146" s="2">
        <f>+IF(AG35=1,'Datos Iniciales'!$H38,0)</f>
        <v>0</v>
      </c>
      <c r="AH146" s="2">
        <f>+IF(AH35=1,'Datos Iniciales'!$H38,0)</f>
        <v>3.15</v>
      </c>
      <c r="AI146" s="2">
        <f>+IF(AI35=1,'Datos Iniciales'!$H38,0)</f>
        <v>0</v>
      </c>
      <c r="AJ146" s="2">
        <f>+IF(AJ35=1,'Datos Iniciales'!$H38,0)</f>
        <v>0</v>
      </c>
      <c r="AK146" s="2">
        <f>+IF(AK35=1,'Datos Iniciales'!$H38,0)</f>
        <v>0</v>
      </c>
      <c r="AL146" s="2">
        <f>+IF(AL35=1,'Datos Iniciales'!$H38,0)</f>
        <v>0</v>
      </c>
      <c r="AM146" s="2">
        <f>+IF(AM35=1,'Datos Iniciales'!$H38,0)</f>
        <v>0</v>
      </c>
      <c r="AN146" s="2">
        <f>+IF(AN35=1,'Datos Iniciales'!$H38,0)</f>
        <v>0</v>
      </c>
      <c r="AO146" s="2">
        <f>+IF(AO35=1,'Datos Iniciales'!$H38,0)</f>
        <v>0</v>
      </c>
      <c r="AP146" s="2">
        <f>+IF(AP35=1,'Datos Iniciales'!$H38,0)</f>
        <v>0</v>
      </c>
      <c r="AQ146" s="2">
        <f>+IF(AQ35=1,'Datos Iniciales'!$H38,0)</f>
        <v>0</v>
      </c>
      <c r="AR146" s="2">
        <f>+IF(AR35=1,'Datos Iniciales'!$H38,0)</f>
        <v>0</v>
      </c>
      <c r="AS146" s="2">
        <f>+IF(AS35=1,'Datos Iniciales'!$H38,0)</f>
        <v>0</v>
      </c>
      <c r="AT146" s="2">
        <f>+IF(AT35=1,'Datos Iniciales'!$H38,0)</f>
        <v>0</v>
      </c>
      <c r="AU146" s="2">
        <f>+IF(AU35=1,'Datos Iniciales'!$H38,0)</f>
        <v>0</v>
      </c>
      <c r="AV146" s="2">
        <f>+IF(AV35=1,'Datos Iniciales'!$H38,0)</f>
        <v>0</v>
      </c>
      <c r="AW146" s="2">
        <f>+IF(AW35=1,'Datos Iniciales'!$H38,0)</f>
        <v>0</v>
      </c>
      <c r="AX146" s="2">
        <f>+IF(AX35=1,'Datos Iniciales'!$H38,0)</f>
        <v>0</v>
      </c>
      <c r="AY146" s="2">
        <f>+IF(AY35=1,'Datos Iniciales'!$H38,0)</f>
        <v>0</v>
      </c>
      <c r="AZ146" s="2">
        <f>+IF(AZ35=1,'Datos Iniciales'!$H38,0)</f>
        <v>0</v>
      </c>
      <c r="BA146" s="2">
        <f>+IF(BA35=1,'Datos Iniciales'!$H38,0)</f>
        <v>0</v>
      </c>
      <c r="BB146" s="2">
        <f>+IF(BB35=1,'Datos Iniciales'!$H38,0)</f>
        <v>0</v>
      </c>
    </row>
    <row r="147" spans="2:54" ht="14.25" x14ac:dyDescent="0.2">
      <c r="B147" s="29">
        <f t="shared" si="81"/>
        <v>33</v>
      </c>
      <c r="C147" s="2">
        <f>+IF(C36=1,'Datos Iniciales'!$H39,0)</f>
        <v>0</v>
      </c>
      <c r="D147" s="2">
        <f>+IF(D36=1,'Datos Iniciales'!$H39,0)</f>
        <v>0</v>
      </c>
      <c r="E147" s="2">
        <f>+IF(E36=1,'Datos Iniciales'!$H39,0)</f>
        <v>0</v>
      </c>
      <c r="F147" s="2">
        <f>+IF(F36=1,'Datos Iniciales'!$H39,0)</f>
        <v>0</v>
      </c>
      <c r="G147" s="2">
        <f>+IF(G36=1,'Datos Iniciales'!$H39,0)</f>
        <v>0</v>
      </c>
      <c r="H147" s="2">
        <f>+IF(H36=1,'Datos Iniciales'!$H39,0)</f>
        <v>0</v>
      </c>
      <c r="I147" s="2">
        <f>+IF(I36=1,'Datos Iniciales'!$H39,0)</f>
        <v>0</v>
      </c>
      <c r="J147" s="2">
        <f>+IF(J36=1,'Datos Iniciales'!$H39,0)</f>
        <v>0</v>
      </c>
      <c r="K147" s="2">
        <f>+IF(K36=1,'Datos Iniciales'!$H39,0)</f>
        <v>0</v>
      </c>
      <c r="L147" s="2">
        <f>+IF(L36=1,'Datos Iniciales'!$H39,0)</f>
        <v>0</v>
      </c>
      <c r="M147" s="2">
        <f>+IF(M36=1,'Datos Iniciales'!$H39,0)</f>
        <v>0</v>
      </c>
      <c r="N147" s="2">
        <f>+IF(N36=1,'Datos Iniciales'!$H39,0)</f>
        <v>0</v>
      </c>
      <c r="O147" s="2">
        <f>+IF(O36=1,'Datos Iniciales'!$H39,0)</f>
        <v>0</v>
      </c>
      <c r="P147" s="2">
        <f>+IF(P36=1,'Datos Iniciales'!$H39,0)</f>
        <v>0</v>
      </c>
      <c r="Q147" s="2">
        <f>+IF(Q36=1,'Datos Iniciales'!$H39,0)</f>
        <v>0</v>
      </c>
      <c r="R147" s="2">
        <f>+IF(R36=1,'Datos Iniciales'!$H39,0)</f>
        <v>0</v>
      </c>
      <c r="S147" s="2">
        <f>+IF(S36=1,'Datos Iniciales'!$H39,0)</f>
        <v>0</v>
      </c>
      <c r="T147" s="2">
        <f>+IF(T36=1,'Datos Iniciales'!$H39,0)</f>
        <v>0</v>
      </c>
      <c r="U147" s="2">
        <f>+IF(U36=1,'Datos Iniciales'!$H39,0)</f>
        <v>0</v>
      </c>
      <c r="V147" s="2">
        <f>+IF(V36=1,'Datos Iniciales'!$H39,0)</f>
        <v>0</v>
      </c>
      <c r="W147" s="2">
        <f>+IF(W36=1,'Datos Iniciales'!$H39,0)</f>
        <v>0</v>
      </c>
      <c r="X147" s="2">
        <f>+IF(X36=1,'Datos Iniciales'!$H39,0)</f>
        <v>0</v>
      </c>
      <c r="Y147" s="2">
        <f>+IF(Y36=1,'Datos Iniciales'!$H39,0)</f>
        <v>0</v>
      </c>
      <c r="Z147" s="2">
        <f>+IF(Z36=1,'Datos Iniciales'!$H39,0)</f>
        <v>0</v>
      </c>
      <c r="AA147" s="2">
        <f>+IF(AA36=1,'Datos Iniciales'!$H39,0)</f>
        <v>0</v>
      </c>
      <c r="AB147" s="2">
        <f>+IF(AB36=1,'Datos Iniciales'!$H39,0)</f>
        <v>0</v>
      </c>
      <c r="AC147" s="2">
        <f>+IF(AC36=1,'Datos Iniciales'!$H39,0)</f>
        <v>0</v>
      </c>
      <c r="AD147" s="2">
        <f>+IF(AD36=1,'Datos Iniciales'!$H39,0)</f>
        <v>0</v>
      </c>
      <c r="AE147" s="2">
        <f>+IF(AE36=1,'Datos Iniciales'!$H39,0)</f>
        <v>0</v>
      </c>
      <c r="AF147" s="2">
        <f>+IF(AF36=1,'Datos Iniciales'!$H39,0)</f>
        <v>0</v>
      </c>
      <c r="AG147" s="2">
        <f>+IF(AG36=1,'Datos Iniciales'!$H39,0)</f>
        <v>0</v>
      </c>
      <c r="AH147" s="2">
        <f>+IF(AH36=1,'Datos Iniciales'!$H39,0)</f>
        <v>0</v>
      </c>
      <c r="AI147" s="2">
        <f>+IF(AI36=1,'Datos Iniciales'!$H39,0)</f>
        <v>3.15</v>
      </c>
      <c r="AJ147" s="2">
        <f>+IF(AJ36=1,'Datos Iniciales'!$H39,0)</f>
        <v>0</v>
      </c>
      <c r="AK147" s="2">
        <f>+IF(AK36=1,'Datos Iniciales'!$H39,0)</f>
        <v>0</v>
      </c>
      <c r="AL147" s="2">
        <f>+IF(AL36=1,'Datos Iniciales'!$H39,0)</f>
        <v>0</v>
      </c>
      <c r="AM147" s="2">
        <f>+IF(AM36=1,'Datos Iniciales'!$H39,0)</f>
        <v>0</v>
      </c>
      <c r="AN147" s="2">
        <f>+IF(AN36=1,'Datos Iniciales'!$H39,0)</f>
        <v>0</v>
      </c>
      <c r="AO147" s="2">
        <f>+IF(AO36=1,'Datos Iniciales'!$H39,0)</f>
        <v>0</v>
      </c>
      <c r="AP147" s="2">
        <f>+IF(AP36=1,'Datos Iniciales'!$H39,0)</f>
        <v>0</v>
      </c>
      <c r="AQ147" s="2">
        <f>+IF(AQ36=1,'Datos Iniciales'!$H39,0)</f>
        <v>0</v>
      </c>
      <c r="AR147" s="2">
        <f>+IF(AR36=1,'Datos Iniciales'!$H39,0)</f>
        <v>0</v>
      </c>
      <c r="AS147" s="2">
        <f>+IF(AS36=1,'Datos Iniciales'!$H39,0)</f>
        <v>0</v>
      </c>
      <c r="AT147" s="2">
        <f>+IF(AT36=1,'Datos Iniciales'!$H39,0)</f>
        <v>0</v>
      </c>
      <c r="AU147" s="2">
        <f>+IF(AU36=1,'Datos Iniciales'!$H39,0)</f>
        <v>0</v>
      </c>
      <c r="AV147" s="2">
        <f>+IF(AV36=1,'Datos Iniciales'!$H39,0)</f>
        <v>0</v>
      </c>
      <c r="AW147" s="2">
        <f>+IF(AW36=1,'Datos Iniciales'!$H39,0)</f>
        <v>0</v>
      </c>
      <c r="AX147" s="2">
        <f>+IF(AX36=1,'Datos Iniciales'!$H39,0)</f>
        <v>0</v>
      </c>
      <c r="AY147" s="2">
        <f>+IF(AY36=1,'Datos Iniciales'!$H39,0)</f>
        <v>0</v>
      </c>
      <c r="AZ147" s="2">
        <f>+IF(AZ36=1,'Datos Iniciales'!$H39,0)</f>
        <v>0</v>
      </c>
      <c r="BA147" s="2">
        <f>+IF(BA36=1,'Datos Iniciales'!$H39,0)</f>
        <v>0</v>
      </c>
      <c r="BB147" s="2">
        <f>+IF(BB36=1,'Datos Iniciales'!$H39,0)</f>
        <v>0</v>
      </c>
    </row>
    <row r="148" spans="2:54" ht="14.25" x14ac:dyDescent="0.2">
      <c r="B148" s="29">
        <f t="shared" si="81"/>
        <v>34</v>
      </c>
      <c r="C148" s="2">
        <f>+IF(C37=1,'Datos Iniciales'!$H40,0)</f>
        <v>0</v>
      </c>
      <c r="D148" s="2">
        <f>+IF(D37=1,'Datos Iniciales'!$H40,0)</f>
        <v>0</v>
      </c>
      <c r="E148" s="2">
        <f>+IF(E37=1,'Datos Iniciales'!$H40,0)</f>
        <v>0</v>
      </c>
      <c r="F148" s="2">
        <f>+IF(F37=1,'Datos Iniciales'!$H40,0)</f>
        <v>0</v>
      </c>
      <c r="G148" s="2">
        <f>+IF(G37=1,'Datos Iniciales'!$H40,0)</f>
        <v>0</v>
      </c>
      <c r="H148" s="2">
        <f>+IF(H37=1,'Datos Iniciales'!$H40,0)</f>
        <v>0</v>
      </c>
      <c r="I148" s="2">
        <f>+IF(I37=1,'Datos Iniciales'!$H40,0)</f>
        <v>0</v>
      </c>
      <c r="J148" s="2">
        <f>+IF(J37=1,'Datos Iniciales'!$H40,0)</f>
        <v>0</v>
      </c>
      <c r="K148" s="2">
        <f>+IF(K37=1,'Datos Iniciales'!$H40,0)</f>
        <v>0</v>
      </c>
      <c r="L148" s="2">
        <f>+IF(L37=1,'Datos Iniciales'!$H40,0)</f>
        <v>0</v>
      </c>
      <c r="M148" s="2">
        <f>+IF(M37=1,'Datos Iniciales'!$H40,0)</f>
        <v>0</v>
      </c>
      <c r="N148" s="2">
        <f>+IF(N37=1,'Datos Iniciales'!$H40,0)</f>
        <v>0</v>
      </c>
      <c r="O148" s="2">
        <f>+IF(O37=1,'Datos Iniciales'!$H40,0)</f>
        <v>0</v>
      </c>
      <c r="P148" s="2">
        <f>+IF(P37=1,'Datos Iniciales'!$H40,0)</f>
        <v>0</v>
      </c>
      <c r="Q148" s="2">
        <f>+IF(Q37=1,'Datos Iniciales'!$H40,0)</f>
        <v>0</v>
      </c>
      <c r="R148" s="2">
        <f>+IF(R37=1,'Datos Iniciales'!$H40,0)</f>
        <v>0</v>
      </c>
      <c r="S148" s="2">
        <f>+IF(S37=1,'Datos Iniciales'!$H40,0)</f>
        <v>0</v>
      </c>
      <c r="T148" s="2">
        <f>+IF(T37=1,'Datos Iniciales'!$H40,0)</f>
        <v>0</v>
      </c>
      <c r="U148" s="2">
        <f>+IF(U37=1,'Datos Iniciales'!$H40,0)</f>
        <v>0</v>
      </c>
      <c r="V148" s="2">
        <f>+IF(V37=1,'Datos Iniciales'!$H40,0)</f>
        <v>0</v>
      </c>
      <c r="W148" s="2">
        <f>+IF(W37=1,'Datos Iniciales'!$H40,0)</f>
        <v>0</v>
      </c>
      <c r="X148" s="2">
        <f>+IF(X37=1,'Datos Iniciales'!$H40,0)</f>
        <v>0</v>
      </c>
      <c r="Y148" s="2">
        <f>+IF(Y37=1,'Datos Iniciales'!$H40,0)</f>
        <v>0</v>
      </c>
      <c r="Z148" s="2">
        <f>+IF(Z37=1,'Datos Iniciales'!$H40,0)</f>
        <v>0</v>
      </c>
      <c r="AA148" s="2">
        <f>+IF(AA37=1,'Datos Iniciales'!$H40,0)</f>
        <v>0</v>
      </c>
      <c r="AB148" s="2">
        <f>+IF(AB37=1,'Datos Iniciales'!$H40,0)</f>
        <v>0</v>
      </c>
      <c r="AC148" s="2">
        <f>+IF(AC37=1,'Datos Iniciales'!$H40,0)</f>
        <v>0</v>
      </c>
      <c r="AD148" s="2">
        <f>+IF(AD37=1,'Datos Iniciales'!$H40,0)</f>
        <v>0</v>
      </c>
      <c r="AE148" s="2">
        <f>+IF(AE37=1,'Datos Iniciales'!$H40,0)</f>
        <v>0</v>
      </c>
      <c r="AF148" s="2">
        <f>+IF(AF37=1,'Datos Iniciales'!$H40,0)</f>
        <v>0</v>
      </c>
      <c r="AG148" s="2">
        <f>+IF(AG37=1,'Datos Iniciales'!$H40,0)</f>
        <v>0</v>
      </c>
      <c r="AH148" s="2">
        <f>+IF(AH37=1,'Datos Iniciales'!$H40,0)</f>
        <v>0</v>
      </c>
      <c r="AI148" s="2">
        <f>+IF(AI37=1,'Datos Iniciales'!$H40,0)</f>
        <v>0</v>
      </c>
      <c r="AJ148" s="2">
        <f>+IF(AJ37=1,'Datos Iniciales'!$H40,0)</f>
        <v>3.15</v>
      </c>
      <c r="AK148" s="2">
        <f>+IF(AK37=1,'Datos Iniciales'!$H40,0)</f>
        <v>0</v>
      </c>
      <c r="AL148" s="2">
        <f>+IF(AL37=1,'Datos Iniciales'!$H40,0)</f>
        <v>0</v>
      </c>
      <c r="AM148" s="2">
        <f>+IF(AM37=1,'Datos Iniciales'!$H40,0)</f>
        <v>0</v>
      </c>
      <c r="AN148" s="2">
        <f>+IF(AN37=1,'Datos Iniciales'!$H40,0)</f>
        <v>0</v>
      </c>
      <c r="AO148" s="2">
        <f>+IF(AO37=1,'Datos Iniciales'!$H40,0)</f>
        <v>0</v>
      </c>
      <c r="AP148" s="2">
        <f>+IF(AP37=1,'Datos Iniciales'!$H40,0)</f>
        <v>0</v>
      </c>
      <c r="AQ148" s="2">
        <f>+IF(AQ37=1,'Datos Iniciales'!$H40,0)</f>
        <v>0</v>
      </c>
      <c r="AR148" s="2">
        <f>+IF(AR37=1,'Datos Iniciales'!$H40,0)</f>
        <v>0</v>
      </c>
      <c r="AS148" s="2">
        <f>+IF(AS37=1,'Datos Iniciales'!$H40,0)</f>
        <v>0</v>
      </c>
      <c r="AT148" s="2">
        <f>+IF(AT37=1,'Datos Iniciales'!$H40,0)</f>
        <v>0</v>
      </c>
      <c r="AU148" s="2">
        <f>+IF(AU37=1,'Datos Iniciales'!$H40,0)</f>
        <v>0</v>
      </c>
      <c r="AV148" s="2">
        <f>+IF(AV37=1,'Datos Iniciales'!$H40,0)</f>
        <v>0</v>
      </c>
      <c r="AW148" s="2">
        <f>+IF(AW37=1,'Datos Iniciales'!$H40,0)</f>
        <v>0</v>
      </c>
      <c r="AX148" s="2">
        <f>+IF(AX37=1,'Datos Iniciales'!$H40,0)</f>
        <v>0</v>
      </c>
      <c r="AY148" s="2">
        <f>+IF(AY37=1,'Datos Iniciales'!$H40,0)</f>
        <v>0</v>
      </c>
      <c r="AZ148" s="2">
        <f>+IF(AZ37=1,'Datos Iniciales'!$H40,0)</f>
        <v>0</v>
      </c>
      <c r="BA148" s="2">
        <f>+IF(BA37=1,'Datos Iniciales'!$H40,0)</f>
        <v>0</v>
      </c>
      <c r="BB148" s="2">
        <f>+IF(BB37=1,'Datos Iniciales'!$H40,0)</f>
        <v>0</v>
      </c>
    </row>
    <row r="149" spans="2:54" ht="14.25" x14ac:dyDescent="0.2">
      <c r="B149" s="29">
        <f t="shared" si="81"/>
        <v>35</v>
      </c>
      <c r="C149" s="2">
        <f>+IF(C38=1,'Datos Iniciales'!$H41,0)</f>
        <v>0</v>
      </c>
      <c r="D149" s="2">
        <f>+IF(D38=1,'Datos Iniciales'!$H41,0)</f>
        <v>0</v>
      </c>
      <c r="E149" s="2">
        <f>+IF(E38=1,'Datos Iniciales'!$H41,0)</f>
        <v>0</v>
      </c>
      <c r="F149" s="2">
        <f>+IF(F38=1,'Datos Iniciales'!$H41,0)</f>
        <v>0</v>
      </c>
      <c r="G149" s="2">
        <f>+IF(G38=1,'Datos Iniciales'!$H41,0)</f>
        <v>0</v>
      </c>
      <c r="H149" s="2">
        <f>+IF(H38=1,'Datos Iniciales'!$H41,0)</f>
        <v>0</v>
      </c>
      <c r="I149" s="2">
        <f>+IF(I38=1,'Datos Iniciales'!$H41,0)</f>
        <v>0</v>
      </c>
      <c r="J149" s="2">
        <f>+IF(J38=1,'Datos Iniciales'!$H41,0)</f>
        <v>0</v>
      </c>
      <c r="K149" s="2">
        <f>+IF(K38=1,'Datos Iniciales'!$H41,0)</f>
        <v>0</v>
      </c>
      <c r="L149" s="2">
        <f>+IF(L38=1,'Datos Iniciales'!$H41,0)</f>
        <v>0</v>
      </c>
      <c r="M149" s="2">
        <f>+IF(M38=1,'Datos Iniciales'!$H41,0)</f>
        <v>0</v>
      </c>
      <c r="N149" s="2">
        <f>+IF(N38=1,'Datos Iniciales'!$H41,0)</f>
        <v>0</v>
      </c>
      <c r="O149" s="2">
        <f>+IF(O38=1,'Datos Iniciales'!$H41,0)</f>
        <v>0</v>
      </c>
      <c r="P149" s="2">
        <f>+IF(P38=1,'Datos Iniciales'!$H41,0)</f>
        <v>0</v>
      </c>
      <c r="Q149" s="2">
        <f>+IF(Q38=1,'Datos Iniciales'!$H41,0)</f>
        <v>0</v>
      </c>
      <c r="R149" s="2">
        <f>+IF(R38=1,'Datos Iniciales'!$H41,0)</f>
        <v>0</v>
      </c>
      <c r="S149" s="2">
        <f>+IF(S38=1,'Datos Iniciales'!$H41,0)</f>
        <v>0</v>
      </c>
      <c r="T149" s="2">
        <f>+IF(T38=1,'Datos Iniciales'!$H41,0)</f>
        <v>0</v>
      </c>
      <c r="U149" s="2">
        <f>+IF(U38=1,'Datos Iniciales'!$H41,0)</f>
        <v>0</v>
      </c>
      <c r="V149" s="2">
        <f>+IF(V38=1,'Datos Iniciales'!$H41,0)</f>
        <v>0</v>
      </c>
      <c r="W149" s="2">
        <f>+IF(W38=1,'Datos Iniciales'!$H41,0)</f>
        <v>0</v>
      </c>
      <c r="X149" s="2">
        <f>+IF(X38=1,'Datos Iniciales'!$H41,0)</f>
        <v>0</v>
      </c>
      <c r="Y149" s="2">
        <f>+IF(Y38=1,'Datos Iniciales'!$H41,0)</f>
        <v>0</v>
      </c>
      <c r="Z149" s="2">
        <f>+IF(Z38=1,'Datos Iniciales'!$H41,0)</f>
        <v>0</v>
      </c>
      <c r="AA149" s="2">
        <f>+IF(AA38=1,'Datos Iniciales'!$H41,0)</f>
        <v>0</v>
      </c>
      <c r="AB149" s="2">
        <f>+IF(AB38=1,'Datos Iniciales'!$H41,0)</f>
        <v>0</v>
      </c>
      <c r="AC149" s="2">
        <f>+IF(AC38=1,'Datos Iniciales'!$H41,0)</f>
        <v>0</v>
      </c>
      <c r="AD149" s="2">
        <f>+IF(AD38=1,'Datos Iniciales'!$H41,0)</f>
        <v>0</v>
      </c>
      <c r="AE149" s="2">
        <f>+IF(AE38=1,'Datos Iniciales'!$H41,0)</f>
        <v>0</v>
      </c>
      <c r="AF149" s="2">
        <f>+IF(AF38=1,'Datos Iniciales'!$H41,0)</f>
        <v>0</v>
      </c>
      <c r="AG149" s="2">
        <f>+IF(AG38=1,'Datos Iniciales'!$H41,0)</f>
        <v>0</v>
      </c>
      <c r="AH149" s="2">
        <f>+IF(AH38=1,'Datos Iniciales'!$H41,0)</f>
        <v>0</v>
      </c>
      <c r="AI149" s="2">
        <f>+IF(AI38=1,'Datos Iniciales'!$H41,0)</f>
        <v>0</v>
      </c>
      <c r="AJ149" s="2">
        <f>+IF(AJ38=1,'Datos Iniciales'!$H41,0)</f>
        <v>0</v>
      </c>
      <c r="AK149" s="2">
        <f>+IF(AK38=1,'Datos Iniciales'!$H41,0)</f>
        <v>3.15</v>
      </c>
      <c r="AL149" s="2">
        <f>+IF(AL38=1,'Datos Iniciales'!$H41,0)</f>
        <v>0</v>
      </c>
      <c r="AM149" s="2">
        <f>+IF(AM38=1,'Datos Iniciales'!$H41,0)</f>
        <v>0</v>
      </c>
      <c r="AN149" s="2">
        <f>+IF(AN38=1,'Datos Iniciales'!$H41,0)</f>
        <v>0</v>
      </c>
      <c r="AO149" s="2">
        <f>+IF(AO38=1,'Datos Iniciales'!$H41,0)</f>
        <v>0</v>
      </c>
      <c r="AP149" s="2">
        <f>+IF(AP38=1,'Datos Iniciales'!$H41,0)</f>
        <v>0</v>
      </c>
      <c r="AQ149" s="2">
        <f>+IF(AQ38=1,'Datos Iniciales'!$H41,0)</f>
        <v>0</v>
      </c>
      <c r="AR149" s="2">
        <f>+IF(AR38=1,'Datos Iniciales'!$H41,0)</f>
        <v>0</v>
      </c>
      <c r="AS149" s="2">
        <f>+IF(AS38=1,'Datos Iniciales'!$H41,0)</f>
        <v>0</v>
      </c>
      <c r="AT149" s="2">
        <f>+IF(AT38=1,'Datos Iniciales'!$H41,0)</f>
        <v>0</v>
      </c>
      <c r="AU149" s="2">
        <f>+IF(AU38=1,'Datos Iniciales'!$H41,0)</f>
        <v>0</v>
      </c>
      <c r="AV149" s="2">
        <f>+IF(AV38=1,'Datos Iniciales'!$H41,0)</f>
        <v>0</v>
      </c>
      <c r="AW149" s="2">
        <f>+IF(AW38=1,'Datos Iniciales'!$H41,0)</f>
        <v>0</v>
      </c>
      <c r="AX149" s="2">
        <f>+IF(AX38=1,'Datos Iniciales'!$H41,0)</f>
        <v>0</v>
      </c>
      <c r="AY149" s="2">
        <f>+IF(AY38=1,'Datos Iniciales'!$H41,0)</f>
        <v>0</v>
      </c>
      <c r="AZ149" s="2">
        <f>+IF(AZ38=1,'Datos Iniciales'!$H41,0)</f>
        <v>0</v>
      </c>
      <c r="BA149" s="2">
        <f>+IF(BA38=1,'Datos Iniciales'!$H41,0)</f>
        <v>0</v>
      </c>
      <c r="BB149" s="2">
        <f>+IF(BB38=1,'Datos Iniciales'!$H41,0)</f>
        <v>0</v>
      </c>
    </row>
    <row r="150" spans="2:54" ht="14.25" x14ac:dyDescent="0.2">
      <c r="B150" s="29">
        <f t="shared" si="81"/>
        <v>36</v>
      </c>
      <c r="C150" s="2">
        <f>+IF(C39=1,'Datos Iniciales'!$H42,0)</f>
        <v>0</v>
      </c>
      <c r="D150" s="2">
        <f>+IF(D39=1,'Datos Iniciales'!$H42,0)</f>
        <v>0</v>
      </c>
      <c r="E150" s="2">
        <f>+IF(E39=1,'Datos Iniciales'!$H42,0)</f>
        <v>0</v>
      </c>
      <c r="F150" s="2">
        <f>+IF(F39=1,'Datos Iniciales'!$H42,0)</f>
        <v>0</v>
      </c>
      <c r="G150" s="2">
        <f>+IF(G39=1,'Datos Iniciales'!$H42,0)</f>
        <v>0</v>
      </c>
      <c r="H150" s="2">
        <f>+IF(H39=1,'Datos Iniciales'!$H42,0)</f>
        <v>0</v>
      </c>
      <c r="I150" s="2">
        <f>+IF(I39=1,'Datos Iniciales'!$H42,0)</f>
        <v>0</v>
      </c>
      <c r="J150" s="2">
        <f>+IF(J39=1,'Datos Iniciales'!$H42,0)</f>
        <v>0</v>
      </c>
      <c r="K150" s="2">
        <f>+IF(K39=1,'Datos Iniciales'!$H42,0)</f>
        <v>0</v>
      </c>
      <c r="L150" s="2">
        <f>+IF(L39=1,'Datos Iniciales'!$H42,0)</f>
        <v>0</v>
      </c>
      <c r="M150" s="2">
        <f>+IF(M39=1,'Datos Iniciales'!$H42,0)</f>
        <v>0</v>
      </c>
      <c r="N150" s="2">
        <f>+IF(N39=1,'Datos Iniciales'!$H42,0)</f>
        <v>0</v>
      </c>
      <c r="O150" s="2">
        <f>+IF(O39=1,'Datos Iniciales'!$H42,0)</f>
        <v>0</v>
      </c>
      <c r="P150" s="2">
        <f>+IF(P39=1,'Datos Iniciales'!$H42,0)</f>
        <v>0</v>
      </c>
      <c r="Q150" s="2">
        <f>+IF(Q39=1,'Datos Iniciales'!$H42,0)</f>
        <v>0</v>
      </c>
      <c r="R150" s="2">
        <f>+IF(R39=1,'Datos Iniciales'!$H42,0)</f>
        <v>0</v>
      </c>
      <c r="S150" s="2">
        <f>+IF(S39=1,'Datos Iniciales'!$H42,0)</f>
        <v>0</v>
      </c>
      <c r="T150" s="2">
        <f>+IF(T39=1,'Datos Iniciales'!$H42,0)</f>
        <v>0</v>
      </c>
      <c r="U150" s="2">
        <f>+IF(U39=1,'Datos Iniciales'!$H42,0)</f>
        <v>0</v>
      </c>
      <c r="V150" s="2">
        <f>+IF(V39=1,'Datos Iniciales'!$H42,0)</f>
        <v>0</v>
      </c>
      <c r="W150" s="2">
        <f>+IF(W39=1,'Datos Iniciales'!$H42,0)</f>
        <v>0</v>
      </c>
      <c r="X150" s="2">
        <f>+IF(X39=1,'Datos Iniciales'!$H42,0)</f>
        <v>0</v>
      </c>
      <c r="Y150" s="2">
        <f>+IF(Y39=1,'Datos Iniciales'!$H42,0)</f>
        <v>0</v>
      </c>
      <c r="Z150" s="2">
        <f>+IF(Z39=1,'Datos Iniciales'!$H42,0)</f>
        <v>0</v>
      </c>
      <c r="AA150" s="2">
        <f>+IF(AA39=1,'Datos Iniciales'!$H42,0)</f>
        <v>0</v>
      </c>
      <c r="AB150" s="2">
        <f>+IF(AB39=1,'Datos Iniciales'!$H42,0)</f>
        <v>0</v>
      </c>
      <c r="AC150" s="2">
        <f>+IF(AC39=1,'Datos Iniciales'!$H42,0)</f>
        <v>0</v>
      </c>
      <c r="AD150" s="2">
        <f>+IF(AD39=1,'Datos Iniciales'!$H42,0)</f>
        <v>0</v>
      </c>
      <c r="AE150" s="2">
        <f>+IF(AE39=1,'Datos Iniciales'!$H42,0)</f>
        <v>0</v>
      </c>
      <c r="AF150" s="2">
        <f>+IF(AF39=1,'Datos Iniciales'!$H42,0)</f>
        <v>0</v>
      </c>
      <c r="AG150" s="2">
        <f>+IF(AG39=1,'Datos Iniciales'!$H42,0)</f>
        <v>0</v>
      </c>
      <c r="AH150" s="2">
        <f>+IF(AH39=1,'Datos Iniciales'!$H42,0)</f>
        <v>0</v>
      </c>
      <c r="AI150" s="2">
        <f>+IF(AI39=1,'Datos Iniciales'!$H42,0)</f>
        <v>0</v>
      </c>
      <c r="AJ150" s="2">
        <f>+IF(AJ39=1,'Datos Iniciales'!$H42,0)</f>
        <v>0</v>
      </c>
      <c r="AK150" s="2">
        <f>+IF(AK39=1,'Datos Iniciales'!$H42,0)</f>
        <v>0</v>
      </c>
      <c r="AL150" s="2">
        <f>+IF(AL39=1,'Datos Iniciales'!$H42,0)</f>
        <v>3.15</v>
      </c>
      <c r="AM150" s="2">
        <f>+IF(AM39=1,'Datos Iniciales'!$H42,0)</f>
        <v>0</v>
      </c>
      <c r="AN150" s="2">
        <f>+IF(AN39=1,'Datos Iniciales'!$H42,0)</f>
        <v>0</v>
      </c>
      <c r="AO150" s="2">
        <f>+IF(AO39=1,'Datos Iniciales'!$H42,0)</f>
        <v>0</v>
      </c>
      <c r="AP150" s="2">
        <f>+IF(AP39=1,'Datos Iniciales'!$H42,0)</f>
        <v>0</v>
      </c>
      <c r="AQ150" s="2">
        <f>+IF(AQ39=1,'Datos Iniciales'!$H42,0)</f>
        <v>0</v>
      </c>
      <c r="AR150" s="2">
        <f>+IF(AR39=1,'Datos Iniciales'!$H42,0)</f>
        <v>0</v>
      </c>
      <c r="AS150" s="2">
        <f>+IF(AS39=1,'Datos Iniciales'!$H42,0)</f>
        <v>0</v>
      </c>
      <c r="AT150" s="2">
        <f>+IF(AT39=1,'Datos Iniciales'!$H42,0)</f>
        <v>0</v>
      </c>
      <c r="AU150" s="2">
        <f>+IF(AU39=1,'Datos Iniciales'!$H42,0)</f>
        <v>0</v>
      </c>
      <c r="AV150" s="2">
        <f>+IF(AV39=1,'Datos Iniciales'!$H42,0)</f>
        <v>0</v>
      </c>
      <c r="AW150" s="2">
        <f>+IF(AW39=1,'Datos Iniciales'!$H42,0)</f>
        <v>0</v>
      </c>
      <c r="AX150" s="2">
        <f>+IF(AX39=1,'Datos Iniciales'!$H42,0)</f>
        <v>0</v>
      </c>
      <c r="AY150" s="2">
        <f>+IF(AY39=1,'Datos Iniciales'!$H42,0)</f>
        <v>0</v>
      </c>
      <c r="AZ150" s="2">
        <f>+IF(AZ39=1,'Datos Iniciales'!$H42,0)</f>
        <v>0</v>
      </c>
      <c r="BA150" s="2">
        <f>+IF(BA39=1,'Datos Iniciales'!$H42,0)</f>
        <v>0</v>
      </c>
      <c r="BB150" s="2">
        <f>+IF(BB39=1,'Datos Iniciales'!$H42,0)</f>
        <v>0</v>
      </c>
    </row>
    <row r="151" spans="2:54" ht="14.25" x14ac:dyDescent="0.2">
      <c r="B151" s="29">
        <f t="shared" si="81"/>
        <v>37</v>
      </c>
      <c r="C151" s="2">
        <f>+IF(C40=1,'Datos Iniciales'!$H43,0)</f>
        <v>0</v>
      </c>
      <c r="D151" s="2">
        <f>+IF(D40=1,'Datos Iniciales'!$H43,0)</f>
        <v>0</v>
      </c>
      <c r="E151" s="2">
        <f>+IF(E40=1,'Datos Iniciales'!$H43,0)</f>
        <v>0</v>
      </c>
      <c r="F151" s="2">
        <f>+IF(F40=1,'Datos Iniciales'!$H43,0)</f>
        <v>0</v>
      </c>
      <c r="G151" s="2">
        <f>+IF(G40=1,'Datos Iniciales'!$H43,0)</f>
        <v>0</v>
      </c>
      <c r="H151" s="2">
        <f>+IF(H40=1,'Datos Iniciales'!$H43,0)</f>
        <v>0</v>
      </c>
      <c r="I151" s="2">
        <f>+IF(I40=1,'Datos Iniciales'!$H43,0)</f>
        <v>0</v>
      </c>
      <c r="J151" s="2">
        <f>+IF(J40=1,'Datos Iniciales'!$H43,0)</f>
        <v>0</v>
      </c>
      <c r="K151" s="2">
        <f>+IF(K40=1,'Datos Iniciales'!$H43,0)</f>
        <v>0</v>
      </c>
      <c r="L151" s="2">
        <f>+IF(L40=1,'Datos Iniciales'!$H43,0)</f>
        <v>0</v>
      </c>
      <c r="M151" s="2">
        <f>+IF(M40=1,'Datos Iniciales'!$H43,0)</f>
        <v>0</v>
      </c>
      <c r="N151" s="2">
        <f>+IF(N40=1,'Datos Iniciales'!$H43,0)</f>
        <v>0</v>
      </c>
      <c r="O151" s="2">
        <f>+IF(O40=1,'Datos Iniciales'!$H43,0)</f>
        <v>0</v>
      </c>
      <c r="P151" s="2">
        <f>+IF(P40=1,'Datos Iniciales'!$H43,0)</f>
        <v>0</v>
      </c>
      <c r="Q151" s="2">
        <f>+IF(Q40=1,'Datos Iniciales'!$H43,0)</f>
        <v>0</v>
      </c>
      <c r="R151" s="2">
        <f>+IF(R40=1,'Datos Iniciales'!$H43,0)</f>
        <v>0</v>
      </c>
      <c r="S151" s="2">
        <f>+IF(S40=1,'Datos Iniciales'!$H43,0)</f>
        <v>0</v>
      </c>
      <c r="T151" s="2">
        <f>+IF(T40=1,'Datos Iniciales'!$H43,0)</f>
        <v>0</v>
      </c>
      <c r="U151" s="2">
        <f>+IF(U40=1,'Datos Iniciales'!$H43,0)</f>
        <v>0</v>
      </c>
      <c r="V151" s="2">
        <f>+IF(V40=1,'Datos Iniciales'!$H43,0)</f>
        <v>0</v>
      </c>
      <c r="W151" s="2">
        <f>+IF(W40=1,'Datos Iniciales'!$H43,0)</f>
        <v>0</v>
      </c>
      <c r="X151" s="2">
        <f>+IF(X40=1,'Datos Iniciales'!$H43,0)</f>
        <v>0</v>
      </c>
      <c r="Y151" s="2">
        <f>+IF(Y40=1,'Datos Iniciales'!$H43,0)</f>
        <v>0</v>
      </c>
      <c r="Z151" s="2">
        <f>+IF(Z40=1,'Datos Iniciales'!$H43,0)</f>
        <v>0</v>
      </c>
      <c r="AA151" s="2">
        <f>+IF(AA40=1,'Datos Iniciales'!$H43,0)</f>
        <v>0</v>
      </c>
      <c r="AB151" s="2">
        <f>+IF(AB40=1,'Datos Iniciales'!$H43,0)</f>
        <v>0</v>
      </c>
      <c r="AC151" s="2">
        <f>+IF(AC40=1,'Datos Iniciales'!$H43,0)</f>
        <v>0</v>
      </c>
      <c r="AD151" s="2">
        <f>+IF(AD40=1,'Datos Iniciales'!$H43,0)</f>
        <v>0</v>
      </c>
      <c r="AE151" s="2">
        <f>+IF(AE40=1,'Datos Iniciales'!$H43,0)</f>
        <v>0</v>
      </c>
      <c r="AF151" s="2">
        <f>+IF(AF40=1,'Datos Iniciales'!$H43,0)</f>
        <v>0</v>
      </c>
      <c r="AG151" s="2">
        <f>+IF(AG40=1,'Datos Iniciales'!$H43,0)</f>
        <v>0</v>
      </c>
      <c r="AH151" s="2">
        <f>+IF(AH40=1,'Datos Iniciales'!$H43,0)</f>
        <v>0</v>
      </c>
      <c r="AI151" s="2">
        <f>+IF(AI40=1,'Datos Iniciales'!$H43,0)</f>
        <v>0</v>
      </c>
      <c r="AJ151" s="2">
        <f>+IF(AJ40=1,'Datos Iniciales'!$H43,0)</f>
        <v>0</v>
      </c>
      <c r="AK151" s="2">
        <f>+IF(AK40=1,'Datos Iniciales'!$H43,0)</f>
        <v>0</v>
      </c>
      <c r="AL151" s="2">
        <f>+IF(AL40=1,'Datos Iniciales'!$H43,0)</f>
        <v>0</v>
      </c>
      <c r="AM151" s="2">
        <f>+IF(AM40=1,'Datos Iniciales'!$H43,0)</f>
        <v>3.15</v>
      </c>
      <c r="AN151" s="2">
        <f>+IF(AN40=1,'Datos Iniciales'!$H43,0)</f>
        <v>0</v>
      </c>
      <c r="AO151" s="2">
        <f>+IF(AO40=1,'Datos Iniciales'!$H43,0)</f>
        <v>0</v>
      </c>
      <c r="AP151" s="2">
        <f>+IF(AP40=1,'Datos Iniciales'!$H43,0)</f>
        <v>0</v>
      </c>
      <c r="AQ151" s="2">
        <f>+IF(AQ40=1,'Datos Iniciales'!$H43,0)</f>
        <v>0</v>
      </c>
      <c r="AR151" s="2">
        <f>+IF(AR40=1,'Datos Iniciales'!$H43,0)</f>
        <v>0</v>
      </c>
      <c r="AS151" s="2">
        <f>+IF(AS40=1,'Datos Iniciales'!$H43,0)</f>
        <v>0</v>
      </c>
      <c r="AT151" s="2">
        <f>+IF(AT40=1,'Datos Iniciales'!$H43,0)</f>
        <v>0</v>
      </c>
      <c r="AU151" s="2">
        <f>+IF(AU40=1,'Datos Iniciales'!$H43,0)</f>
        <v>0</v>
      </c>
      <c r="AV151" s="2">
        <f>+IF(AV40=1,'Datos Iniciales'!$H43,0)</f>
        <v>0</v>
      </c>
      <c r="AW151" s="2">
        <f>+IF(AW40=1,'Datos Iniciales'!$H43,0)</f>
        <v>0</v>
      </c>
      <c r="AX151" s="2">
        <f>+IF(AX40=1,'Datos Iniciales'!$H43,0)</f>
        <v>0</v>
      </c>
      <c r="AY151" s="2">
        <f>+IF(AY40=1,'Datos Iniciales'!$H43,0)</f>
        <v>0</v>
      </c>
      <c r="AZ151" s="2">
        <f>+IF(AZ40=1,'Datos Iniciales'!$H43,0)</f>
        <v>0</v>
      </c>
      <c r="BA151" s="2">
        <f>+IF(BA40=1,'Datos Iniciales'!$H43,0)</f>
        <v>0</v>
      </c>
      <c r="BB151" s="2">
        <f>+IF(BB40=1,'Datos Iniciales'!$H43,0)</f>
        <v>0</v>
      </c>
    </row>
    <row r="152" spans="2:54" ht="14.25" x14ac:dyDescent="0.2">
      <c r="B152" s="29">
        <f t="shared" si="81"/>
        <v>38</v>
      </c>
      <c r="C152" s="2">
        <f>+IF(C41=1,'Datos Iniciales'!$H44,0)</f>
        <v>0</v>
      </c>
      <c r="D152" s="2">
        <f>+IF(D41=1,'Datos Iniciales'!$H44,0)</f>
        <v>0</v>
      </c>
      <c r="E152" s="2">
        <f>+IF(E41=1,'Datos Iniciales'!$H44,0)</f>
        <v>0</v>
      </c>
      <c r="F152" s="2">
        <f>+IF(F41=1,'Datos Iniciales'!$H44,0)</f>
        <v>0</v>
      </c>
      <c r="G152" s="2">
        <f>+IF(G41=1,'Datos Iniciales'!$H44,0)</f>
        <v>0</v>
      </c>
      <c r="H152" s="2">
        <f>+IF(H41=1,'Datos Iniciales'!$H44,0)</f>
        <v>0</v>
      </c>
      <c r="I152" s="2">
        <f>+IF(I41=1,'Datos Iniciales'!$H44,0)</f>
        <v>0</v>
      </c>
      <c r="J152" s="2">
        <f>+IF(J41=1,'Datos Iniciales'!$H44,0)</f>
        <v>0</v>
      </c>
      <c r="K152" s="2">
        <f>+IF(K41=1,'Datos Iniciales'!$H44,0)</f>
        <v>0</v>
      </c>
      <c r="L152" s="2">
        <f>+IF(L41=1,'Datos Iniciales'!$H44,0)</f>
        <v>0</v>
      </c>
      <c r="M152" s="2">
        <f>+IF(M41=1,'Datos Iniciales'!$H44,0)</f>
        <v>0</v>
      </c>
      <c r="N152" s="2">
        <f>+IF(N41=1,'Datos Iniciales'!$H44,0)</f>
        <v>0</v>
      </c>
      <c r="O152" s="2">
        <f>+IF(O41=1,'Datos Iniciales'!$H44,0)</f>
        <v>0</v>
      </c>
      <c r="P152" s="2">
        <f>+IF(P41=1,'Datos Iniciales'!$H44,0)</f>
        <v>0</v>
      </c>
      <c r="Q152" s="2">
        <f>+IF(Q41=1,'Datos Iniciales'!$H44,0)</f>
        <v>0</v>
      </c>
      <c r="R152" s="2">
        <f>+IF(R41=1,'Datos Iniciales'!$H44,0)</f>
        <v>0</v>
      </c>
      <c r="S152" s="2">
        <f>+IF(S41=1,'Datos Iniciales'!$H44,0)</f>
        <v>0</v>
      </c>
      <c r="T152" s="2">
        <f>+IF(T41=1,'Datos Iniciales'!$H44,0)</f>
        <v>0</v>
      </c>
      <c r="U152" s="2">
        <f>+IF(U41=1,'Datos Iniciales'!$H44,0)</f>
        <v>0</v>
      </c>
      <c r="V152" s="2">
        <f>+IF(V41=1,'Datos Iniciales'!$H44,0)</f>
        <v>0</v>
      </c>
      <c r="W152" s="2">
        <f>+IF(W41=1,'Datos Iniciales'!$H44,0)</f>
        <v>0</v>
      </c>
      <c r="X152" s="2">
        <f>+IF(X41=1,'Datos Iniciales'!$H44,0)</f>
        <v>0</v>
      </c>
      <c r="Y152" s="2">
        <f>+IF(Y41=1,'Datos Iniciales'!$H44,0)</f>
        <v>0</v>
      </c>
      <c r="Z152" s="2">
        <f>+IF(Z41=1,'Datos Iniciales'!$H44,0)</f>
        <v>0</v>
      </c>
      <c r="AA152" s="2">
        <f>+IF(AA41=1,'Datos Iniciales'!$H44,0)</f>
        <v>0</v>
      </c>
      <c r="AB152" s="2">
        <f>+IF(AB41=1,'Datos Iniciales'!$H44,0)</f>
        <v>0</v>
      </c>
      <c r="AC152" s="2">
        <f>+IF(AC41=1,'Datos Iniciales'!$H44,0)</f>
        <v>0</v>
      </c>
      <c r="AD152" s="2">
        <f>+IF(AD41=1,'Datos Iniciales'!$H44,0)</f>
        <v>0</v>
      </c>
      <c r="AE152" s="2">
        <f>+IF(AE41=1,'Datos Iniciales'!$H44,0)</f>
        <v>0</v>
      </c>
      <c r="AF152" s="2">
        <f>+IF(AF41=1,'Datos Iniciales'!$H44,0)</f>
        <v>0</v>
      </c>
      <c r="AG152" s="2">
        <f>+IF(AG41=1,'Datos Iniciales'!$H44,0)</f>
        <v>0</v>
      </c>
      <c r="AH152" s="2">
        <f>+IF(AH41=1,'Datos Iniciales'!$H44,0)</f>
        <v>0</v>
      </c>
      <c r="AI152" s="2">
        <f>+IF(AI41=1,'Datos Iniciales'!$H44,0)</f>
        <v>0</v>
      </c>
      <c r="AJ152" s="2">
        <f>+IF(AJ41=1,'Datos Iniciales'!$H44,0)</f>
        <v>0</v>
      </c>
      <c r="AK152" s="2">
        <f>+IF(AK41=1,'Datos Iniciales'!$H44,0)</f>
        <v>0</v>
      </c>
      <c r="AL152" s="2">
        <f>+IF(AL41=1,'Datos Iniciales'!$H44,0)</f>
        <v>0</v>
      </c>
      <c r="AM152" s="2">
        <f>+IF(AM41=1,'Datos Iniciales'!$H44,0)</f>
        <v>0</v>
      </c>
      <c r="AN152" s="2">
        <f>+IF(AN41=1,'Datos Iniciales'!$H44,0)</f>
        <v>3.15</v>
      </c>
      <c r="AO152" s="2">
        <f>+IF(AO41=1,'Datos Iniciales'!$H44,0)</f>
        <v>0</v>
      </c>
      <c r="AP152" s="2">
        <f>+IF(AP41=1,'Datos Iniciales'!$H44,0)</f>
        <v>0</v>
      </c>
      <c r="AQ152" s="2">
        <f>+IF(AQ41=1,'Datos Iniciales'!$H44,0)</f>
        <v>0</v>
      </c>
      <c r="AR152" s="2">
        <f>+IF(AR41=1,'Datos Iniciales'!$H44,0)</f>
        <v>0</v>
      </c>
      <c r="AS152" s="2">
        <f>+IF(AS41=1,'Datos Iniciales'!$H44,0)</f>
        <v>0</v>
      </c>
      <c r="AT152" s="2">
        <f>+IF(AT41=1,'Datos Iniciales'!$H44,0)</f>
        <v>0</v>
      </c>
      <c r="AU152" s="2">
        <f>+IF(AU41=1,'Datos Iniciales'!$H44,0)</f>
        <v>0</v>
      </c>
      <c r="AV152" s="2">
        <f>+IF(AV41=1,'Datos Iniciales'!$H44,0)</f>
        <v>0</v>
      </c>
      <c r="AW152" s="2">
        <f>+IF(AW41=1,'Datos Iniciales'!$H44,0)</f>
        <v>0</v>
      </c>
      <c r="AX152" s="2">
        <f>+IF(AX41=1,'Datos Iniciales'!$H44,0)</f>
        <v>0</v>
      </c>
      <c r="AY152" s="2">
        <f>+IF(AY41=1,'Datos Iniciales'!$H44,0)</f>
        <v>0</v>
      </c>
      <c r="AZ152" s="2">
        <f>+IF(AZ41=1,'Datos Iniciales'!$H44,0)</f>
        <v>0</v>
      </c>
      <c r="BA152" s="2">
        <f>+IF(BA41=1,'Datos Iniciales'!$H44,0)</f>
        <v>0</v>
      </c>
      <c r="BB152" s="2">
        <f>+IF(BB41=1,'Datos Iniciales'!$H44,0)</f>
        <v>0</v>
      </c>
    </row>
    <row r="153" spans="2:54" ht="14.25" x14ac:dyDescent="0.2">
      <c r="B153" s="29">
        <f t="shared" si="81"/>
        <v>39</v>
      </c>
      <c r="C153" s="2">
        <f>+IF(C42=1,'Datos Iniciales'!$H45,0)</f>
        <v>0</v>
      </c>
      <c r="D153" s="2">
        <f>+IF(D42=1,'Datos Iniciales'!$H45,0)</f>
        <v>0</v>
      </c>
      <c r="E153" s="2">
        <f>+IF(E42=1,'Datos Iniciales'!$H45,0)</f>
        <v>0</v>
      </c>
      <c r="F153" s="2">
        <f>+IF(F42=1,'Datos Iniciales'!$H45,0)</f>
        <v>0</v>
      </c>
      <c r="G153" s="2">
        <f>+IF(G42=1,'Datos Iniciales'!$H45,0)</f>
        <v>0</v>
      </c>
      <c r="H153" s="2">
        <f>+IF(H42=1,'Datos Iniciales'!$H45,0)</f>
        <v>0</v>
      </c>
      <c r="I153" s="2">
        <f>+IF(I42=1,'Datos Iniciales'!$H45,0)</f>
        <v>0</v>
      </c>
      <c r="J153" s="2">
        <f>+IF(J42=1,'Datos Iniciales'!$H45,0)</f>
        <v>0</v>
      </c>
      <c r="K153" s="2">
        <f>+IF(K42=1,'Datos Iniciales'!$H45,0)</f>
        <v>0</v>
      </c>
      <c r="L153" s="2">
        <f>+IF(L42=1,'Datos Iniciales'!$H45,0)</f>
        <v>0</v>
      </c>
      <c r="M153" s="2">
        <f>+IF(M42=1,'Datos Iniciales'!$H45,0)</f>
        <v>0</v>
      </c>
      <c r="N153" s="2">
        <f>+IF(N42=1,'Datos Iniciales'!$H45,0)</f>
        <v>0</v>
      </c>
      <c r="O153" s="2">
        <f>+IF(O42=1,'Datos Iniciales'!$H45,0)</f>
        <v>0</v>
      </c>
      <c r="P153" s="2">
        <f>+IF(P42=1,'Datos Iniciales'!$H45,0)</f>
        <v>0</v>
      </c>
      <c r="Q153" s="2">
        <f>+IF(Q42=1,'Datos Iniciales'!$H45,0)</f>
        <v>0</v>
      </c>
      <c r="R153" s="2">
        <f>+IF(R42=1,'Datos Iniciales'!$H45,0)</f>
        <v>0</v>
      </c>
      <c r="S153" s="2">
        <f>+IF(S42=1,'Datos Iniciales'!$H45,0)</f>
        <v>0</v>
      </c>
      <c r="T153" s="2">
        <f>+IF(T42=1,'Datos Iniciales'!$H45,0)</f>
        <v>0</v>
      </c>
      <c r="U153" s="2">
        <f>+IF(U42=1,'Datos Iniciales'!$H45,0)</f>
        <v>0</v>
      </c>
      <c r="V153" s="2">
        <f>+IF(V42=1,'Datos Iniciales'!$H45,0)</f>
        <v>0</v>
      </c>
      <c r="W153" s="2">
        <f>+IF(W42=1,'Datos Iniciales'!$H45,0)</f>
        <v>0</v>
      </c>
      <c r="X153" s="2">
        <f>+IF(X42=1,'Datos Iniciales'!$H45,0)</f>
        <v>0</v>
      </c>
      <c r="Y153" s="2">
        <f>+IF(Y42=1,'Datos Iniciales'!$H45,0)</f>
        <v>0</v>
      </c>
      <c r="Z153" s="2">
        <f>+IF(Z42=1,'Datos Iniciales'!$H45,0)</f>
        <v>0</v>
      </c>
      <c r="AA153" s="2">
        <f>+IF(AA42=1,'Datos Iniciales'!$H45,0)</f>
        <v>0</v>
      </c>
      <c r="AB153" s="2">
        <f>+IF(AB42=1,'Datos Iniciales'!$H45,0)</f>
        <v>0</v>
      </c>
      <c r="AC153" s="2">
        <f>+IF(AC42=1,'Datos Iniciales'!$H45,0)</f>
        <v>0</v>
      </c>
      <c r="AD153" s="2">
        <f>+IF(AD42=1,'Datos Iniciales'!$H45,0)</f>
        <v>0</v>
      </c>
      <c r="AE153" s="2">
        <f>+IF(AE42=1,'Datos Iniciales'!$H45,0)</f>
        <v>0</v>
      </c>
      <c r="AF153" s="2">
        <f>+IF(AF42=1,'Datos Iniciales'!$H45,0)</f>
        <v>0</v>
      </c>
      <c r="AG153" s="2">
        <f>+IF(AG42=1,'Datos Iniciales'!$H45,0)</f>
        <v>0</v>
      </c>
      <c r="AH153" s="2">
        <f>+IF(AH42=1,'Datos Iniciales'!$H45,0)</f>
        <v>0</v>
      </c>
      <c r="AI153" s="2">
        <f>+IF(AI42=1,'Datos Iniciales'!$H45,0)</f>
        <v>0</v>
      </c>
      <c r="AJ153" s="2">
        <f>+IF(AJ42=1,'Datos Iniciales'!$H45,0)</f>
        <v>0</v>
      </c>
      <c r="AK153" s="2">
        <f>+IF(AK42=1,'Datos Iniciales'!$H45,0)</f>
        <v>0</v>
      </c>
      <c r="AL153" s="2">
        <f>+IF(AL42=1,'Datos Iniciales'!$H45,0)</f>
        <v>0</v>
      </c>
      <c r="AM153" s="2">
        <f>+IF(AM42=1,'Datos Iniciales'!$H45,0)</f>
        <v>0</v>
      </c>
      <c r="AN153" s="2">
        <f>+IF(AN42=1,'Datos Iniciales'!$H45,0)</f>
        <v>0</v>
      </c>
      <c r="AO153" s="2">
        <f>+IF(AO42=1,'Datos Iniciales'!$H45,0)</f>
        <v>3.15</v>
      </c>
      <c r="AP153" s="2">
        <f>+IF(AP42=1,'Datos Iniciales'!$H45,0)</f>
        <v>0</v>
      </c>
      <c r="AQ153" s="2">
        <f>+IF(AQ42=1,'Datos Iniciales'!$H45,0)</f>
        <v>0</v>
      </c>
      <c r="AR153" s="2">
        <f>+IF(AR42=1,'Datos Iniciales'!$H45,0)</f>
        <v>0</v>
      </c>
      <c r="AS153" s="2">
        <f>+IF(AS42=1,'Datos Iniciales'!$H45,0)</f>
        <v>0</v>
      </c>
      <c r="AT153" s="2">
        <f>+IF(AT42=1,'Datos Iniciales'!$H45,0)</f>
        <v>0</v>
      </c>
      <c r="AU153" s="2">
        <f>+IF(AU42=1,'Datos Iniciales'!$H45,0)</f>
        <v>0</v>
      </c>
      <c r="AV153" s="2">
        <f>+IF(AV42=1,'Datos Iniciales'!$H45,0)</f>
        <v>0</v>
      </c>
      <c r="AW153" s="2">
        <f>+IF(AW42=1,'Datos Iniciales'!$H45,0)</f>
        <v>0</v>
      </c>
      <c r="AX153" s="2">
        <f>+IF(AX42=1,'Datos Iniciales'!$H45,0)</f>
        <v>0</v>
      </c>
      <c r="AY153" s="2">
        <f>+IF(AY42=1,'Datos Iniciales'!$H45,0)</f>
        <v>0</v>
      </c>
      <c r="AZ153" s="2">
        <f>+IF(AZ42=1,'Datos Iniciales'!$H45,0)</f>
        <v>0</v>
      </c>
      <c r="BA153" s="2">
        <f>+IF(BA42=1,'Datos Iniciales'!$H45,0)</f>
        <v>0</v>
      </c>
      <c r="BB153" s="2">
        <f>+IF(BB42=1,'Datos Iniciales'!$H45,0)</f>
        <v>0</v>
      </c>
    </row>
    <row r="154" spans="2:54" ht="14.25" x14ac:dyDescent="0.2">
      <c r="B154" s="29">
        <f t="shared" si="81"/>
        <v>40</v>
      </c>
      <c r="C154" s="2">
        <f>+IF(C43=1,'Datos Iniciales'!$H46,0)</f>
        <v>0</v>
      </c>
      <c r="D154" s="2">
        <f>+IF(D43=1,'Datos Iniciales'!$H46,0)</f>
        <v>0</v>
      </c>
      <c r="E154" s="2">
        <f>+IF(E43=1,'Datos Iniciales'!$H46,0)</f>
        <v>0</v>
      </c>
      <c r="F154" s="2">
        <f>+IF(F43=1,'Datos Iniciales'!$H46,0)</f>
        <v>0</v>
      </c>
      <c r="G154" s="2">
        <f>+IF(G43=1,'Datos Iniciales'!$H46,0)</f>
        <v>0</v>
      </c>
      <c r="H154" s="2">
        <f>+IF(H43=1,'Datos Iniciales'!$H46,0)</f>
        <v>0</v>
      </c>
      <c r="I154" s="2">
        <f>+IF(I43=1,'Datos Iniciales'!$H46,0)</f>
        <v>0</v>
      </c>
      <c r="J154" s="2">
        <f>+IF(J43=1,'Datos Iniciales'!$H46,0)</f>
        <v>0</v>
      </c>
      <c r="K154" s="2">
        <f>+IF(K43=1,'Datos Iniciales'!$H46,0)</f>
        <v>0</v>
      </c>
      <c r="L154" s="2">
        <f>+IF(L43=1,'Datos Iniciales'!$H46,0)</f>
        <v>0</v>
      </c>
      <c r="M154" s="2">
        <f>+IF(M43=1,'Datos Iniciales'!$H46,0)</f>
        <v>0</v>
      </c>
      <c r="N154" s="2">
        <f>+IF(N43=1,'Datos Iniciales'!$H46,0)</f>
        <v>0</v>
      </c>
      <c r="O154" s="2">
        <f>+IF(O43=1,'Datos Iniciales'!$H46,0)</f>
        <v>0</v>
      </c>
      <c r="P154" s="2">
        <f>+IF(P43=1,'Datos Iniciales'!$H46,0)</f>
        <v>0</v>
      </c>
      <c r="Q154" s="2">
        <f>+IF(Q43=1,'Datos Iniciales'!$H46,0)</f>
        <v>0</v>
      </c>
      <c r="R154" s="2">
        <f>+IF(R43=1,'Datos Iniciales'!$H46,0)</f>
        <v>0</v>
      </c>
      <c r="S154" s="2">
        <f>+IF(S43=1,'Datos Iniciales'!$H46,0)</f>
        <v>0</v>
      </c>
      <c r="T154" s="2">
        <f>+IF(T43=1,'Datos Iniciales'!$H46,0)</f>
        <v>0</v>
      </c>
      <c r="U154" s="2">
        <f>+IF(U43=1,'Datos Iniciales'!$H46,0)</f>
        <v>0</v>
      </c>
      <c r="V154" s="2">
        <f>+IF(V43=1,'Datos Iniciales'!$H46,0)</f>
        <v>0</v>
      </c>
      <c r="W154" s="2">
        <f>+IF(W43=1,'Datos Iniciales'!$H46,0)</f>
        <v>0</v>
      </c>
      <c r="X154" s="2">
        <f>+IF(X43=1,'Datos Iniciales'!$H46,0)</f>
        <v>0</v>
      </c>
      <c r="Y154" s="2">
        <f>+IF(Y43=1,'Datos Iniciales'!$H46,0)</f>
        <v>0</v>
      </c>
      <c r="Z154" s="2">
        <f>+IF(Z43=1,'Datos Iniciales'!$H46,0)</f>
        <v>0</v>
      </c>
      <c r="AA154" s="2">
        <f>+IF(AA43=1,'Datos Iniciales'!$H46,0)</f>
        <v>0</v>
      </c>
      <c r="AB154" s="2">
        <f>+IF(AB43=1,'Datos Iniciales'!$H46,0)</f>
        <v>0</v>
      </c>
      <c r="AC154" s="2">
        <f>+IF(AC43=1,'Datos Iniciales'!$H46,0)</f>
        <v>0</v>
      </c>
      <c r="AD154" s="2">
        <f>+IF(AD43=1,'Datos Iniciales'!$H46,0)</f>
        <v>0</v>
      </c>
      <c r="AE154" s="2">
        <f>+IF(AE43=1,'Datos Iniciales'!$H46,0)</f>
        <v>0</v>
      </c>
      <c r="AF154" s="2">
        <f>+IF(AF43=1,'Datos Iniciales'!$H46,0)</f>
        <v>0</v>
      </c>
      <c r="AG154" s="2">
        <f>+IF(AG43=1,'Datos Iniciales'!$H46,0)</f>
        <v>0</v>
      </c>
      <c r="AH154" s="2">
        <f>+IF(AH43=1,'Datos Iniciales'!$H46,0)</f>
        <v>0</v>
      </c>
      <c r="AI154" s="2">
        <f>+IF(AI43=1,'Datos Iniciales'!$H46,0)</f>
        <v>0</v>
      </c>
      <c r="AJ154" s="2">
        <f>+IF(AJ43=1,'Datos Iniciales'!$H46,0)</f>
        <v>0</v>
      </c>
      <c r="AK154" s="2">
        <f>+IF(AK43=1,'Datos Iniciales'!$H46,0)</f>
        <v>0</v>
      </c>
      <c r="AL154" s="2">
        <f>+IF(AL43=1,'Datos Iniciales'!$H46,0)</f>
        <v>0</v>
      </c>
      <c r="AM154" s="2">
        <f>+IF(AM43=1,'Datos Iniciales'!$H46,0)</f>
        <v>0</v>
      </c>
      <c r="AN154" s="2">
        <f>+IF(AN43=1,'Datos Iniciales'!$H46,0)</f>
        <v>0</v>
      </c>
      <c r="AO154" s="2">
        <f>+IF(AO43=1,'Datos Iniciales'!$H46,0)</f>
        <v>0</v>
      </c>
      <c r="AP154" s="2">
        <f>+IF(AP43=1,'Datos Iniciales'!$H46,0)</f>
        <v>3.15</v>
      </c>
      <c r="AQ154" s="2">
        <f>+IF(AQ43=1,'Datos Iniciales'!$H46,0)</f>
        <v>0</v>
      </c>
      <c r="AR154" s="2">
        <f>+IF(AR43=1,'Datos Iniciales'!$H46,0)</f>
        <v>0</v>
      </c>
      <c r="AS154" s="2">
        <f>+IF(AS43=1,'Datos Iniciales'!$H46,0)</f>
        <v>0</v>
      </c>
      <c r="AT154" s="2">
        <f>+IF(AT43=1,'Datos Iniciales'!$H46,0)</f>
        <v>0</v>
      </c>
      <c r="AU154" s="2">
        <f>+IF(AU43=1,'Datos Iniciales'!$H46,0)</f>
        <v>0</v>
      </c>
      <c r="AV154" s="2">
        <f>+IF(AV43=1,'Datos Iniciales'!$H46,0)</f>
        <v>0</v>
      </c>
      <c r="AW154" s="2">
        <f>+IF(AW43=1,'Datos Iniciales'!$H46,0)</f>
        <v>0</v>
      </c>
      <c r="AX154" s="2">
        <f>+IF(AX43=1,'Datos Iniciales'!$H46,0)</f>
        <v>0</v>
      </c>
      <c r="AY154" s="2">
        <f>+IF(AY43=1,'Datos Iniciales'!$H46,0)</f>
        <v>0</v>
      </c>
      <c r="AZ154" s="2">
        <f>+IF(AZ43=1,'Datos Iniciales'!$H46,0)</f>
        <v>0</v>
      </c>
      <c r="BA154" s="2">
        <f>+IF(BA43=1,'Datos Iniciales'!$H46,0)</f>
        <v>0</v>
      </c>
      <c r="BB154" s="2">
        <f>+IF(BB43=1,'Datos Iniciales'!$H46,0)</f>
        <v>0</v>
      </c>
    </row>
    <row r="155" spans="2:54" ht="14.25" x14ac:dyDescent="0.2">
      <c r="B155" s="29">
        <f t="shared" si="81"/>
        <v>41</v>
      </c>
      <c r="C155" s="2">
        <f>+IF(C44=1,'Datos Iniciales'!$H47,0)</f>
        <v>0</v>
      </c>
      <c r="D155" s="2">
        <f>+IF(D44=1,'Datos Iniciales'!$H47,0)</f>
        <v>0</v>
      </c>
      <c r="E155" s="2">
        <f>+IF(E44=1,'Datos Iniciales'!$H47,0)</f>
        <v>0</v>
      </c>
      <c r="F155" s="2">
        <f>+IF(F44=1,'Datos Iniciales'!$H47,0)</f>
        <v>0</v>
      </c>
      <c r="G155" s="2">
        <f>+IF(G44=1,'Datos Iniciales'!$H47,0)</f>
        <v>0</v>
      </c>
      <c r="H155" s="2">
        <f>+IF(H44=1,'Datos Iniciales'!$H47,0)</f>
        <v>0</v>
      </c>
      <c r="I155" s="2">
        <f>+IF(I44=1,'Datos Iniciales'!$H47,0)</f>
        <v>0</v>
      </c>
      <c r="J155" s="2">
        <f>+IF(J44=1,'Datos Iniciales'!$H47,0)</f>
        <v>0</v>
      </c>
      <c r="K155" s="2">
        <f>+IF(K44=1,'Datos Iniciales'!$H47,0)</f>
        <v>0</v>
      </c>
      <c r="L155" s="2">
        <f>+IF(L44=1,'Datos Iniciales'!$H47,0)</f>
        <v>0</v>
      </c>
      <c r="M155" s="2">
        <f>+IF(M44=1,'Datos Iniciales'!$H47,0)</f>
        <v>0</v>
      </c>
      <c r="N155" s="2">
        <f>+IF(N44=1,'Datos Iniciales'!$H47,0)</f>
        <v>0</v>
      </c>
      <c r="O155" s="2">
        <f>+IF(O44=1,'Datos Iniciales'!$H47,0)</f>
        <v>0</v>
      </c>
      <c r="P155" s="2">
        <f>+IF(P44=1,'Datos Iniciales'!$H47,0)</f>
        <v>0</v>
      </c>
      <c r="Q155" s="2">
        <f>+IF(Q44=1,'Datos Iniciales'!$H47,0)</f>
        <v>0</v>
      </c>
      <c r="R155" s="2">
        <f>+IF(R44=1,'Datos Iniciales'!$H47,0)</f>
        <v>0</v>
      </c>
      <c r="S155" s="2">
        <f>+IF(S44=1,'Datos Iniciales'!$H47,0)</f>
        <v>0</v>
      </c>
      <c r="T155" s="2">
        <f>+IF(T44=1,'Datos Iniciales'!$H47,0)</f>
        <v>0</v>
      </c>
      <c r="U155" s="2">
        <f>+IF(U44=1,'Datos Iniciales'!$H47,0)</f>
        <v>0</v>
      </c>
      <c r="V155" s="2">
        <f>+IF(V44=1,'Datos Iniciales'!$H47,0)</f>
        <v>0</v>
      </c>
      <c r="W155" s="2">
        <f>+IF(W44=1,'Datos Iniciales'!$H47,0)</f>
        <v>0</v>
      </c>
      <c r="X155" s="2">
        <f>+IF(X44=1,'Datos Iniciales'!$H47,0)</f>
        <v>0</v>
      </c>
      <c r="Y155" s="2">
        <f>+IF(Y44=1,'Datos Iniciales'!$H47,0)</f>
        <v>0</v>
      </c>
      <c r="Z155" s="2">
        <f>+IF(Z44=1,'Datos Iniciales'!$H47,0)</f>
        <v>0</v>
      </c>
      <c r="AA155" s="2">
        <f>+IF(AA44=1,'Datos Iniciales'!$H47,0)</f>
        <v>0</v>
      </c>
      <c r="AB155" s="2">
        <f>+IF(AB44=1,'Datos Iniciales'!$H47,0)</f>
        <v>0</v>
      </c>
      <c r="AC155" s="2">
        <f>+IF(AC44=1,'Datos Iniciales'!$H47,0)</f>
        <v>0</v>
      </c>
      <c r="AD155" s="2">
        <f>+IF(AD44=1,'Datos Iniciales'!$H47,0)</f>
        <v>0</v>
      </c>
      <c r="AE155" s="2">
        <f>+IF(AE44=1,'Datos Iniciales'!$H47,0)</f>
        <v>0</v>
      </c>
      <c r="AF155" s="2">
        <f>+IF(AF44=1,'Datos Iniciales'!$H47,0)</f>
        <v>0</v>
      </c>
      <c r="AG155" s="2">
        <f>+IF(AG44=1,'Datos Iniciales'!$H47,0)</f>
        <v>0</v>
      </c>
      <c r="AH155" s="2">
        <f>+IF(AH44=1,'Datos Iniciales'!$H47,0)</f>
        <v>0</v>
      </c>
      <c r="AI155" s="2">
        <f>+IF(AI44=1,'Datos Iniciales'!$H47,0)</f>
        <v>0</v>
      </c>
      <c r="AJ155" s="2">
        <f>+IF(AJ44=1,'Datos Iniciales'!$H47,0)</f>
        <v>0</v>
      </c>
      <c r="AK155" s="2">
        <f>+IF(AK44=1,'Datos Iniciales'!$H47,0)</f>
        <v>0</v>
      </c>
      <c r="AL155" s="2">
        <f>+IF(AL44=1,'Datos Iniciales'!$H47,0)</f>
        <v>0</v>
      </c>
      <c r="AM155" s="2">
        <f>+IF(AM44=1,'Datos Iniciales'!$H47,0)</f>
        <v>0</v>
      </c>
      <c r="AN155" s="2">
        <f>+IF(AN44=1,'Datos Iniciales'!$H47,0)</f>
        <v>0</v>
      </c>
      <c r="AO155" s="2">
        <f>+IF(AO44=1,'Datos Iniciales'!$H47,0)</f>
        <v>0</v>
      </c>
      <c r="AP155" s="2">
        <f>+IF(AP44=1,'Datos Iniciales'!$H47,0)</f>
        <v>0</v>
      </c>
      <c r="AQ155" s="2">
        <f>+IF(AQ44=1,'Datos Iniciales'!$H47,0)</f>
        <v>3.15</v>
      </c>
      <c r="AR155" s="2">
        <f>+IF(AR44=1,'Datos Iniciales'!$H47,0)</f>
        <v>0</v>
      </c>
      <c r="AS155" s="2">
        <f>+IF(AS44=1,'Datos Iniciales'!$H47,0)</f>
        <v>0</v>
      </c>
      <c r="AT155" s="2">
        <f>+IF(AT44=1,'Datos Iniciales'!$H47,0)</f>
        <v>0</v>
      </c>
      <c r="AU155" s="2">
        <f>+IF(AU44=1,'Datos Iniciales'!$H47,0)</f>
        <v>0</v>
      </c>
      <c r="AV155" s="2">
        <f>+IF(AV44=1,'Datos Iniciales'!$H47,0)</f>
        <v>0</v>
      </c>
      <c r="AW155" s="2">
        <f>+IF(AW44=1,'Datos Iniciales'!$H47,0)</f>
        <v>0</v>
      </c>
      <c r="AX155" s="2">
        <f>+IF(AX44=1,'Datos Iniciales'!$H47,0)</f>
        <v>0</v>
      </c>
      <c r="AY155" s="2">
        <f>+IF(AY44=1,'Datos Iniciales'!$H47,0)</f>
        <v>0</v>
      </c>
      <c r="AZ155" s="2">
        <f>+IF(AZ44=1,'Datos Iniciales'!$H47,0)</f>
        <v>0</v>
      </c>
      <c r="BA155" s="2">
        <f>+IF(BA44=1,'Datos Iniciales'!$H47,0)</f>
        <v>0</v>
      </c>
      <c r="BB155" s="2">
        <f>+IF(BB44=1,'Datos Iniciales'!$H47,0)</f>
        <v>0</v>
      </c>
    </row>
    <row r="156" spans="2:54" ht="14.25" x14ac:dyDescent="0.2">
      <c r="B156" s="29">
        <f t="shared" si="81"/>
        <v>42</v>
      </c>
      <c r="C156" s="2">
        <f>+IF(C45=1,'Datos Iniciales'!$H48,0)</f>
        <v>0</v>
      </c>
      <c r="D156" s="2">
        <f>+IF(D45=1,'Datos Iniciales'!$H48,0)</f>
        <v>0</v>
      </c>
      <c r="E156" s="2">
        <f>+IF(E45=1,'Datos Iniciales'!$H48,0)</f>
        <v>0</v>
      </c>
      <c r="F156" s="2">
        <f>+IF(F45=1,'Datos Iniciales'!$H48,0)</f>
        <v>0</v>
      </c>
      <c r="G156" s="2">
        <f>+IF(G45=1,'Datos Iniciales'!$H48,0)</f>
        <v>0</v>
      </c>
      <c r="H156" s="2">
        <f>+IF(H45=1,'Datos Iniciales'!$H48,0)</f>
        <v>0</v>
      </c>
      <c r="I156" s="2">
        <f>+IF(I45=1,'Datos Iniciales'!$H48,0)</f>
        <v>0</v>
      </c>
      <c r="J156" s="2">
        <f>+IF(J45=1,'Datos Iniciales'!$H48,0)</f>
        <v>0</v>
      </c>
      <c r="K156" s="2">
        <f>+IF(K45=1,'Datos Iniciales'!$H48,0)</f>
        <v>0</v>
      </c>
      <c r="L156" s="2">
        <f>+IF(L45=1,'Datos Iniciales'!$H48,0)</f>
        <v>0</v>
      </c>
      <c r="M156" s="2">
        <f>+IF(M45=1,'Datos Iniciales'!$H48,0)</f>
        <v>0</v>
      </c>
      <c r="N156" s="2">
        <f>+IF(N45=1,'Datos Iniciales'!$H48,0)</f>
        <v>0</v>
      </c>
      <c r="O156" s="2">
        <f>+IF(O45=1,'Datos Iniciales'!$H48,0)</f>
        <v>0</v>
      </c>
      <c r="P156" s="2">
        <f>+IF(P45=1,'Datos Iniciales'!$H48,0)</f>
        <v>0</v>
      </c>
      <c r="Q156" s="2">
        <f>+IF(Q45=1,'Datos Iniciales'!$H48,0)</f>
        <v>0</v>
      </c>
      <c r="R156" s="2">
        <f>+IF(R45=1,'Datos Iniciales'!$H48,0)</f>
        <v>0</v>
      </c>
      <c r="S156" s="2">
        <f>+IF(S45=1,'Datos Iniciales'!$H48,0)</f>
        <v>0</v>
      </c>
      <c r="T156" s="2">
        <f>+IF(T45=1,'Datos Iniciales'!$H48,0)</f>
        <v>0</v>
      </c>
      <c r="U156" s="2">
        <f>+IF(U45=1,'Datos Iniciales'!$H48,0)</f>
        <v>0</v>
      </c>
      <c r="V156" s="2">
        <f>+IF(V45=1,'Datos Iniciales'!$H48,0)</f>
        <v>0</v>
      </c>
      <c r="W156" s="2">
        <f>+IF(W45=1,'Datos Iniciales'!$H48,0)</f>
        <v>0</v>
      </c>
      <c r="X156" s="2">
        <f>+IF(X45=1,'Datos Iniciales'!$H48,0)</f>
        <v>0</v>
      </c>
      <c r="Y156" s="2">
        <f>+IF(Y45=1,'Datos Iniciales'!$H48,0)</f>
        <v>0</v>
      </c>
      <c r="Z156" s="2">
        <f>+IF(Z45=1,'Datos Iniciales'!$H48,0)</f>
        <v>0</v>
      </c>
      <c r="AA156" s="2">
        <f>+IF(AA45=1,'Datos Iniciales'!$H48,0)</f>
        <v>0</v>
      </c>
      <c r="AB156" s="2">
        <f>+IF(AB45=1,'Datos Iniciales'!$H48,0)</f>
        <v>0</v>
      </c>
      <c r="AC156" s="2">
        <f>+IF(AC45=1,'Datos Iniciales'!$H48,0)</f>
        <v>0</v>
      </c>
      <c r="AD156" s="2">
        <f>+IF(AD45=1,'Datos Iniciales'!$H48,0)</f>
        <v>0</v>
      </c>
      <c r="AE156" s="2">
        <f>+IF(AE45=1,'Datos Iniciales'!$H48,0)</f>
        <v>0</v>
      </c>
      <c r="AF156" s="2">
        <f>+IF(AF45=1,'Datos Iniciales'!$H48,0)</f>
        <v>0</v>
      </c>
      <c r="AG156" s="2">
        <f>+IF(AG45=1,'Datos Iniciales'!$H48,0)</f>
        <v>0</v>
      </c>
      <c r="AH156" s="2">
        <f>+IF(AH45=1,'Datos Iniciales'!$H48,0)</f>
        <v>0</v>
      </c>
      <c r="AI156" s="2">
        <f>+IF(AI45=1,'Datos Iniciales'!$H48,0)</f>
        <v>0</v>
      </c>
      <c r="AJ156" s="2">
        <f>+IF(AJ45=1,'Datos Iniciales'!$H48,0)</f>
        <v>0</v>
      </c>
      <c r="AK156" s="2">
        <f>+IF(AK45=1,'Datos Iniciales'!$H48,0)</f>
        <v>0</v>
      </c>
      <c r="AL156" s="2">
        <f>+IF(AL45=1,'Datos Iniciales'!$H48,0)</f>
        <v>0</v>
      </c>
      <c r="AM156" s="2">
        <f>+IF(AM45=1,'Datos Iniciales'!$H48,0)</f>
        <v>0</v>
      </c>
      <c r="AN156" s="2">
        <f>+IF(AN45=1,'Datos Iniciales'!$H48,0)</f>
        <v>0</v>
      </c>
      <c r="AO156" s="2">
        <f>+IF(AO45=1,'Datos Iniciales'!$H48,0)</f>
        <v>0</v>
      </c>
      <c r="AP156" s="2">
        <f>+IF(AP45=1,'Datos Iniciales'!$H48,0)</f>
        <v>0</v>
      </c>
      <c r="AQ156" s="2">
        <f>+IF(AQ45=1,'Datos Iniciales'!$H48,0)</f>
        <v>0</v>
      </c>
      <c r="AR156" s="2">
        <f>+IF(AR45=1,'Datos Iniciales'!$H48,0)</f>
        <v>3.15</v>
      </c>
      <c r="AS156" s="2">
        <f>+IF(AS45=1,'Datos Iniciales'!$H48,0)</f>
        <v>0</v>
      </c>
      <c r="AT156" s="2">
        <f>+IF(AT45=1,'Datos Iniciales'!$H48,0)</f>
        <v>0</v>
      </c>
      <c r="AU156" s="2">
        <f>+IF(AU45=1,'Datos Iniciales'!$H48,0)</f>
        <v>0</v>
      </c>
      <c r="AV156" s="2">
        <f>+IF(AV45=1,'Datos Iniciales'!$H48,0)</f>
        <v>0</v>
      </c>
      <c r="AW156" s="2">
        <f>+IF(AW45=1,'Datos Iniciales'!$H48,0)</f>
        <v>0</v>
      </c>
      <c r="AX156" s="2">
        <f>+IF(AX45=1,'Datos Iniciales'!$H48,0)</f>
        <v>0</v>
      </c>
      <c r="AY156" s="2">
        <f>+IF(AY45=1,'Datos Iniciales'!$H48,0)</f>
        <v>0</v>
      </c>
      <c r="AZ156" s="2">
        <f>+IF(AZ45=1,'Datos Iniciales'!$H48,0)</f>
        <v>0</v>
      </c>
      <c r="BA156" s="2">
        <f>+IF(BA45=1,'Datos Iniciales'!$H48,0)</f>
        <v>0</v>
      </c>
      <c r="BB156" s="2">
        <f>+IF(BB45=1,'Datos Iniciales'!$H48,0)</f>
        <v>0</v>
      </c>
    </row>
    <row r="157" spans="2:54" ht="14.25" x14ac:dyDescent="0.2">
      <c r="B157" s="29">
        <f t="shared" si="81"/>
        <v>43</v>
      </c>
      <c r="C157" s="2">
        <f>+IF(C46=1,'Datos Iniciales'!$H49,0)</f>
        <v>0</v>
      </c>
      <c r="D157" s="2">
        <f>+IF(D46=1,'Datos Iniciales'!$H49,0)</f>
        <v>0</v>
      </c>
      <c r="E157" s="2">
        <f>+IF(E46=1,'Datos Iniciales'!$H49,0)</f>
        <v>0</v>
      </c>
      <c r="F157" s="2">
        <f>+IF(F46=1,'Datos Iniciales'!$H49,0)</f>
        <v>0</v>
      </c>
      <c r="G157" s="2">
        <f>+IF(G46=1,'Datos Iniciales'!$H49,0)</f>
        <v>0</v>
      </c>
      <c r="H157" s="2">
        <f>+IF(H46=1,'Datos Iniciales'!$H49,0)</f>
        <v>0</v>
      </c>
      <c r="I157" s="2">
        <f>+IF(I46=1,'Datos Iniciales'!$H49,0)</f>
        <v>0</v>
      </c>
      <c r="J157" s="2">
        <f>+IF(J46=1,'Datos Iniciales'!$H49,0)</f>
        <v>0</v>
      </c>
      <c r="K157" s="2">
        <f>+IF(K46=1,'Datos Iniciales'!$H49,0)</f>
        <v>0</v>
      </c>
      <c r="L157" s="2">
        <f>+IF(L46=1,'Datos Iniciales'!$H49,0)</f>
        <v>0</v>
      </c>
      <c r="M157" s="2">
        <f>+IF(M46=1,'Datos Iniciales'!$H49,0)</f>
        <v>0</v>
      </c>
      <c r="N157" s="2">
        <f>+IF(N46=1,'Datos Iniciales'!$H49,0)</f>
        <v>0</v>
      </c>
      <c r="O157" s="2">
        <f>+IF(O46=1,'Datos Iniciales'!$H49,0)</f>
        <v>0</v>
      </c>
      <c r="P157" s="2">
        <f>+IF(P46=1,'Datos Iniciales'!$H49,0)</f>
        <v>0</v>
      </c>
      <c r="Q157" s="2">
        <f>+IF(Q46=1,'Datos Iniciales'!$H49,0)</f>
        <v>0</v>
      </c>
      <c r="R157" s="2">
        <f>+IF(R46=1,'Datos Iniciales'!$H49,0)</f>
        <v>0</v>
      </c>
      <c r="S157" s="2">
        <f>+IF(S46=1,'Datos Iniciales'!$H49,0)</f>
        <v>0</v>
      </c>
      <c r="T157" s="2">
        <f>+IF(T46=1,'Datos Iniciales'!$H49,0)</f>
        <v>0</v>
      </c>
      <c r="U157" s="2">
        <f>+IF(U46=1,'Datos Iniciales'!$H49,0)</f>
        <v>0</v>
      </c>
      <c r="V157" s="2">
        <f>+IF(V46=1,'Datos Iniciales'!$H49,0)</f>
        <v>0</v>
      </c>
      <c r="W157" s="2">
        <f>+IF(W46=1,'Datos Iniciales'!$H49,0)</f>
        <v>0</v>
      </c>
      <c r="X157" s="2">
        <f>+IF(X46=1,'Datos Iniciales'!$H49,0)</f>
        <v>0</v>
      </c>
      <c r="Y157" s="2">
        <f>+IF(Y46=1,'Datos Iniciales'!$H49,0)</f>
        <v>0</v>
      </c>
      <c r="Z157" s="2">
        <f>+IF(Z46=1,'Datos Iniciales'!$H49,0)</f>
        <v>0</v>
      </c>
      <c r="AA157" s="2">
        <f>+IF(AA46=1,'Datos Iniciales'!$H49,0)</f>
        <v>0</v>
      </c>
      <c r="AB157" s="2">
        <f>+IF(AB46=1,'Datos Iniciales'!$H49,0)</f>
        <v>0</v>
      </c>
      <c r="AC157" s="2">
        <f>+IF(AC46=1,'Datos Iniciales'!$H49,0)</f>
        <v>0</v>
      </c>
      <c r="AD157" s="2">
        <f>+IF(AD46=1,'Datos Iniciales'!$H49,0)</f>
        <v>0</v>
      </c>
      <c r="AE157" s="2">
        <f>+IF(AE46=1,'Datos Iniciales'!$H49,0)</f>
        <v>0</v>
      </c>
      <c r="AF157" s="2">
        <f>+IF(AF46=1,'Datos Iniciales'!$H49,0)</f>
        <v>0</v>
      </c>
      <c r="AG157" s="2">
        <f>+IF(AG46=1,'Datos Iniciales'!$H49,0)</f>
        <v>0</v>
      </c>
      <c r="AH157" s="2">
        <f>+IF(AH46=1,'Datos Iniciales'!$H49,0)</f>
        <v>0</v>
      </c>
      <c r="AI157" s="2">
        <f>+IF(AI46=1,'Datos Iniciales'!$H49,0)</f>
        <v>0</v>
      </c>
      <c r="AJ157" s="2">
        <f>+IF(AJ46=1,'Datos Iniciales'!$H49,0)</f>
        <v>0</v>
      </c>
      <c r="AK157" s="2">
        <f>+IF(AK46=1,'Datos Iniciales'!$H49,0)</f>
        <v>0</v>
      </c>
      <c r="AL157" s="2">
        <f>+IF(AL46=1,'Datos Iniciales'!$H49,0)</f>
        <v>0</v>
      </c>
      <c r="AM157" s="2">
        <f>+IF(AM46=1,'Datos Iniciales'!$H49,0)</f>
        <v>0</v>
      </c>
      <c r="AN157" s="2">
        <f>+IF(AN46=1,'Datos Iniciales'!$H49,0)</f>
        <v>0</v>
      </c>
      <c r="AO157" s="2">
        <f>+IF(AO46=1,'Datos Iniciales'!$H49,0)</f>
        <v>0</v>
      </c>
      <c r="AP157" s="2">
        <f>+IF(AP46=1,'Datos Iniciales'!$H49,0)</f>
        <v>0</v>
      </c>
      <c r="AQ157" s="2">
        <f>+IF(AQ46=1,'Datos Iniciales'!$H49,0)</f>
        <v>0</v>
      </c>
      <c r="AR157" s="2">
        <f>+IF(AR46=1,'Datos Iniciales'!$H49,0)</f>
        <v>0</v>
      </c>
      <c r="AS157" s="2">
        <f>+IF(AS46=1,'Datos Iniciales'!$H49,0)</f>
        <v>3.15</v>
      </c>
      <c r="AT157" s="2">
        <f>+IF(AT46=1,'Datos Iniciales'!$H49,0)</f>
        <v>0</v>
      </c>
      <c r="AU157" s="2">
        <f>+IF(AU46=1,'Datos Iniciales'!$H49,0)</f>
        <v>0</v>
      </c>
      <c r="AV157" s="2">
        <f>+IF(AV46=1,'Datos Iniciales'!$H49,0)</f>
        <v>0</v>
      </c>
      <c r="AW157" s="2">
        <f>+IF(AW46=1,'Datos Iniciales'!$H49,0)</f>
        <v>0</v>
      </c>
      <c r="AX157" s="2">
        <f>+IF(AX46=1,'Datos Iniciales'!$H49,0)</f>
        <v>0</v>
      </c>
      <c r="AY157" s="2">
        <f>+IF(AY46=1,'Datos Iniciales'!$H49,0)</f>
        <v>0</v>
      </c>
      <c r="AZ157" s="2">
        <f>+IF(AZ46=1,'Datos Iniciales'!$H49,0)</f>
        <v>0</v>
      </c>
      <c r="BA157" s="2">
        <f>+IF(BA46=1,'Datos Iniciales'!$H49,0)</f>
        <v>0</v>
      </c>
      <c r="BB157" s="2">
        <f>+IF(BB46=1,'Datos Iniciales'!$H49,0)</f>
        <v>0</v>
      </c>
    </row>
    <row r="158" spans="2:54" ht="14.25" x14ac:dyDescent="0.2">
      <c r="B158" s="29">
        <f t="shared" si="81"/>
        <v>44</v>
      </c>
      <c r="C158" s="2">
        <f>+IF(C47=1,'Datos Iniciales'!$H50,0)</f>
        <v>0</v>
      </c>
      <c r="D158" s="2">
        <f>+IF(D47=1,'Datos Iniciales'!$H50,0)</f>
        <v>0</v>
      </c>
      <c r="E158" s="2">
        <f>+IF(E47=1,'Datos Iniciales'!$H50,0)</f>
        <v>0</v>
      </c>
      <c r="F158" s="2">
        <f>+IF(F47=1,'Datos Iniciales'!$H50,0)</f>
        <v>0</v>
      </c>
      <c r="G158" s="2">
        <f>+IF(G47=1,'Datos Iniciales'!$H50,0)</f>
        <v>0</v>
      </c>
      <c r="H158" s="2">
        <f>+IF(H47=1,'Datos Iniciales'!$H50,0)</f>
        <v>0</v>
      </c>
      <c r="I158" s="2">
        <f>+IF(I47=1,'Datos Iniciales'!$H50,0)</f>
        <v>0</v>
      </c>
      <c r="J158" s="2">
        <f>+IF(J47=1,'Datos Iniciales'!$H50,0)</f>
        <v>0</v>
      </c>
      <c r="K158" s="2">
        <f>+IF(K47=1,'Datos Iniciales'!$H50,0)</f>
        <v>0</v>
      </c>
      <c r="L158" s="2">
        <f>+IF(L47=1,'Datos Iniciales'!$H50,0)</f>
        <v>0</v>
      </c>
      <c r="M158" s="2">
        <f>+IF(M47=1,'Datos Iniciales'!$H50,0)</f>
        <v>0</v>
      </c>
      <c r="N158" s="2">
        <f>+IF(N47=1,'Datos Iniciales'!$H50,0)</f>
        <v>0</v>
      </c>
      <c r="O158" s="2">
        <f>+IF(O47=1,'Datos Iniciales'!$H50,0)</f>
        <v>0</v>
      </c>
      <c r="P158" s="2">
        <f>+IF(P47=1,'Datos Iniciales'!$H50,0)</f>
        <v>0</v>
      </c>
      <c r="Q158" s="2">
        <f>+IF(Q47=1,'Datos Iniciales'!$H50,0)</f>
        <v>0</v>
      </c>
      <c r="R158" s="2">
        <f>+IF(R47=1,'Datos Iniciales'!$H50,0)</f>
        <v>0</v>
      </c>
      <c r="S158" s="2">
        <f>+IF(S47=1,'Datos Iniciales'!$H50,0)</f>
        <v>0</v>
      </c>
      <c r="T158" s="2">
        <f>+IF(T47=1,'Datos Iniciales'!$H50,0)</f>
        <v>0</v>
      </c>
      <c r="U158" s="2">
        <f>+IF(U47=1,'Datos Iniciales'!$H50,0)</f>
        <v>0</v>
      </c>
      <c r="V158" s="2">
        <f>+IF(V47=1,'Datos Iniciales'!$H50,0)</f>
        <v>0</v>
      </c>
      <c r="W158" s="2">
        <f>+IF(W47=1,'Datos Iniciales'!$H50,0)</f>
        <v>0</v>
      </c>
      <c r="X158" s="2">
        <f>+IF(X47=1,'Datos Iniciales'!$H50,0)</f>
        <v>0</v>
      </c>
      <c r="Y158" s="2">
        <f>+IF(Y47=1,'Datos Iniciales'!$H50,0)</f>
        <v>0</v>
      </c>
      <c r="Z158" s="2">
        <f>+IF(Z47=1,'Datos Iniciales'!$H50,0)</f>
        <v>0</v>
      </c>
      <c r="AA158" s="2">
        <f>+IF(AA47=1,'Datos Iniciales'!$H50,0)</f>
        <v>0</v>
      </c>
      <c r="AB158" s="2">
        <f>+IF(AB47=1,'Datos Iniciales'!$H50,0)</f>
        <v>0</v>
      </c>
      <c r="AC158" s="2">
        <f>+IF(AC47=1,'Datos Iniciales'!$H50,0)</f>
        <v>0</v>
      </c>
      <c r="AD158" s="2">
        <f>+IF(AD47=1,'Datos Iniciales'!$H50,0)</f>
        <v>0</v>
      </c>
      <c r="AE158" s="2">
        <f>+IF(AE47=1,'Datos Iniciales'!$H50,0)</f>
        <v>0</v>
      </c>
      <c r="AF158" s="2">
        <f>+IF(AF47=1,'Datos Iniciales'!$H50,0)</f>
        <v>0</v>
      </c>
      <c r="AG158" s="2">
        <f>+IF(AG47=1,'Datos Iniciales'!$H50,0)</f>
        <v>0</v>
      </c>
      <c r="AH158" s="2">
        <f>+IF(AH47=1,'Datos Iniciales'!$H50,0)</f>
        <v>0</v>
      </c>
      <c r="AI158" s="2">
        <f>+IF(AI47=1,'Datos Iniciales'!$H50,0)</f>
        <v>0</v>
      </c>
      <c r="AJ158" s="2">
        <f>+IF(AJ47=1,'Datos Iniciales'!$H50,0)</f>
        <v>0</v>
      </c>
      <c r="AK158" s="2">
        <f>+IF(AK47=1,'Datos Iniciales'!$H50,0)</f>
        <v>0</v>
      </c>
      <c r="AL158" s="2">
        <f>+IF(AL47=1,'Datos Iniciales'!$H50,0)</f>
        <v>0</v>
      </c>
      <c r="AM158" s="2">
        <f>+IF(AM47=1,'Datos Iniciales'!$H50,0)</f>
        <v>0</v>
      </c>
      <c r="AN158" s="2">
        <f>+IF(AN47=1,'Datos Iniciales'!$H50,0)</f>
        <v>0</v>
      </c>
      <c r="AO158" s="2">
        <f>+IF(AO47=1,'Datos Iniciales'!$H50,0)</f>
        <v>0</v>
      </c>
      <c r="AP158" s="2">
        <f>+IF(AP47=1,'Datos Iniciales'!$H50,0)</f>
        <v>0</v>
      </c>
      <c r="AQ158" s="2">
        <f>+IF(AQ47=1,'Datos Iniciales'!$H50,0)</f>
        <v>0</v>
      </c>
      <c r="AR158" s="2">
        <f>+IF(AR47=1,'Datos Iniciales'!$H50,0)</f>
        <v>0</v>
      </c>
      <c r="AS158" s="2">
        <f>+IF(AS47=1,'Datos Iniciales'!$H50,0)</f>
        <v>0</v>
      </c>
      <c r="AT158" s="2">
        <f>+IF(AT47=1,'Datos Iniciales'!$H50,0)</f>
        <v>3.15</v>
      </c>
      <c r="AU158" s="2">
        <f>+IF(AU47=1,'Datos Iniciales'!$H50,0)</f>
        <v>0</v>
      </c>
      <c r="AV158" s="2">
        <f>+IF(AV47=1,'Datos Iniciales'!$H50,0)</f>
        <v>0</v>
      </c>
      <c r="AW158" s="2">
        <f>+IF(AW47=1,'Datos Iniciales'!$H50,0)</f>
        <v>0</v>
      </c>
      <c r="AX158" s="2">
        <f>+IF(AX47=1,'Datos Iniciales'!$H50,0)</f>
        <v>0</v>
      </c>
      <c r="AY158" s="2">
        <f>+IF(AY47=1,'Datos Iniciales'!$H50,0)</f>
        <v>0</v>
      </c>
      <c r="AZ158" s="2">
        <f>+IF(AZ47=1,'Datos Iniciales'!$H50,0)</f>
        <v>0</v>
      </c>
      <c r="BA158" s="2">
        <f>+IF(BA47=1,'Datos Iniciales'!$H50,0)</f>
        <v>0</v>
      </c>
      <c r="BB158" s="2">
        <f>+IF(BB47=1,'Datos Iniciales'!$H50,0)</f>
        <v>0</v>
      </c>
    </row>
    <row r="159" spans="2:54" ht="14.25" x14ac:dyDescent="0.2">
      <c r="B159" s="29">
        <f t="shared" si="81"/>
        <v>45</v>
      </c>
      <c r="C159" s="2">
        <f>+IF(C48=1,'Datos Iniciales'!$H51,0)</f>
        <v>0</v>
      </c>
      <c r="D159" s="2">
        <f>+IF(D48=1,'Datos Iniciales'!$H51,0)</f>
        <v>0</v>
      </c>
      <c r="E159" s="2">
        <f>+IF(E48=1,'Datos Iniciales'!$H51,0)</f>
        <v>0</v>
      </c>
      <c r="F159" s="2">
        <f>+IF(F48=1,'Datos Iniciales'!$H51,0)</f>
        <v>0</v>
      </c>
      <c r="G159" s="2">
        <f>+IF(G48=1,'Datos Iniciales'!$H51,0)</f>
        <v>0</v>
      </c>
      <c r="H159" s="2">
        <f>+IF(H48=1,'Datos Iniciales'!$H51,0)</f>
        <v>0</v>
      </c>
      <c r="I159" s="2">
        <f>+IF(I48=1,'Datos Iniciales'!$H51,0)</f>
        <v>0</v>
      </c>
      <c r="J159" s="2">
        <f>+IF(J48=1,'Datos Iniciales'!$H51,0)</f>
        <v>0</v>
      </c>
      <c r="K159" s="2">
        <f>+IF(K48=1,'Datos Iniciales'!$H51,0)</f>
        <v>0</v>
      </c>
      <c r="L159" s="2">
        <f>+IF(L48=1,'Datos Iniciales'!$H51,0)</f>
        <v>0</v>
      </c>
      <c r="M159" s="2">
        <f>+IF(M48=1,'Datos Iniciales'!$H51,0)</f>
        <v>0</v>
      </c>
      <c r="N159" s="2">
        <f>+IF(N48=1,'Datos Iniciales'!$H51,0)</f>
        <v>0</v>
      </c>
      <c r="O159" s="2">
        <f>+IF(O48=1,'Datos Iniciales'!$H51,0)</f>
        <v>0</v>
      </c>
      <c r="P159" s="2">
        <f>+IF(P48=1,'Datos Iniciales'!$H51,0)</f>
        <v>0</v>
      </c>
      <c r="Q159" s="2">
        <f>+IF(Q48=1,'Datos Iniciales'!$H51,0)</f>
        <v>0</v>
      </c>
      <c r="R159" s="2">
        <f>+IF(R48=1,'Datos Iniciales'!$H51,0)</f>
        <v>0</v>
      </c>
      <c r="S159" s="2">
        <f>+IF(S48=1,'Datos Iniciales'!$H51,0)</f>
        <v>0</v>
      </c>
      <c r="T159" s="2">
        <f>+IF(T48=1,'Datos Iniciales'!$H51,0)</f>
        <v>0</v>
      </c>
      <c r="U159" s="2">
        <f>+IF(U48=1,'Datos Iniciales'!$H51,0)</f>
        <v>0</v>
      </c>
      <c r="V159" s="2">
        <f>+IF(V48=1,'Datos Iniciales'!$H51,0)</f>
        <v>0</v>
      </c>
      <c r="W159" s="2">
        <f>+IF(W48=1,'Datos Iniciales'!$H51,0)</f>
        <v>0</v>
      </c>
      <c r="X159" s="2">
        <f>+IF(X48=1,'Datos Iniciales'!$H51,0)</f>
        <v>0</v>
      </c>
      <c r="Y159" s="2">
        <f>+IF(Y48=1,'Datos Iniciales'!$H51,0)</f>
        <v>0</v>
      </c>
      <c r="Z159" s="2">
        <f>+IF(Z48=1,'Datos Iniciales'!$H51,0)</f>
        <v>0</v>
      </c>
      <c r="AA159" s="2">
        <f>+IF(AA48=1,'Datos Iniciales'!$H51,0)</f>
        <v>0</v>
      </c>
      <c r="AB159" s="2">
        <f>+IF(AB48=1,'Datos Iniciales'!$H51,0)</f>
        <v>0</v>
      </c>
      <c r="AC159" s="2">
        <f>+IF(AC48=1,'Datos Iniciales'!$H51,0)</f>
        <v>0</v>
      </c>
      <c r="AD159" s="2">
        <f>+IF(AD48=1,'Datos Iniciales'!$H51,0)</f>
        <v>0</v>
      </c>
      <c r="AE159" s="2">
        <f>+IF(AE48=1,'Datos Iniciales'!$H51,0)</f>
        <v>0</v>
      </c>
      <c r="AF159" s="2">
        <f>+IF(AF48=1,'Datos Iniciales'!$H51,0)</f>
        <v>0</v>
      </c>
      <c r="AG159" s="2">
        <f>+IF(AG48=1,'Datos Iniciales'!$H51,0)</f>
        <v>0</v>
      </c>
      <c r="AH159" s="2">
        <f>+IF(AH48=1,'Datos Iniciales'!$H51,0)</f>
        <v>0</v>
      </c>
      <c r="AI159" s="2">
        <f>+IF(AI48=1,'Datos Iniciales'!$H51,0)</f>
        <v>0</v>
      </c>
      <c r="AJ159" s="2">
        <f>+IF(AJ48=1,'Datos Iniciales'!$H51,0)</f>
        <v>0</v>
      </c>
      <c r="AK159" s="2">
        <f>+IF(AK48=1,'Datos Iniciales'!$H51,0)</f>
        <v>0</v>
      </c>
      <c r="AL159" s="2">
        <f>+IF(AL48=1,'Datos Iniciales'!$H51,0)</f>
        <v>0</v>
      </c>
      <c r="AM159" s="2">
        <f>+IF(AM48=1,'Datos Iniciales'!$H51,0)</f>
        <v>0</v>
      </c>
      <c r="AN159" s="2">
        <f>+IF(AN48=1,'Datos Iniciales'!$H51,0)</f>
        <v>0</v>
      </c>
      <c r="AO159" s="2">
        <f>+IF(AO48=1,'Datos Iniciales'!$H51,0)</f>
        <v>0</v>
      </c>
      <c r="AP159" s="2">
        <f>+IF(AP48=1,'Datos Iniciales'!$H51,0)</f>
        <v>0</v>
      </c>
      <c r="AQ159" s="2">
        <f>+IF(AQ48=1,'Datos Iniciales'!$H51,0)</f>
        <v>0</v>
      </c>
      <c r="AR159" s="2">
        <f>+IF(AR48=1,'Datos Iniciales'!$H51,0)</f>
        <v>0</v>
      </c>
      <c r="AS159" s="2">
        <f>+IF(AS48=1,'Datos Iniciales'!$H51,0)</f>
        <v>0</v>
      </c>
      <c r="AT159" s="2">
        <f>+IF(AT48=1,'Datos Iniciales'!$H51,0)</f>
        <v>0</v>
      </c>
      <c r="AU159" s="2">
        <f>+IF(AU48=1,'Datos Iniciales'!$H51,0)</f>
        <v>3.15</v>
      </c>
      <c r="AV159" s="2">
        <f>+IF(AV48=1,'Datos Iniciales'!$H51,0)</f>
        <v>0</v>
      </c>
      <c r="AW159" s="2">
        <f>+IF(AW48=1,'Datos Iniciales'!$H51,0)</f>
        <v>0</v>
      </c>
      <c r="AX159" s="2">
        <f>+IF(AX48=1,'Datos Iniciales'!$H51,0)</f>
        <v>0</v>
      </c>
      <c r="AY159" s="2">
        <f>+IF(AY48=1,'Datos Iniciales'!$H51,0)</f>
        <v>0</v>
      </c>
      <c r="AZ159" s="2">
        <f>+IF(AZ48=1,'Datos Iniciales'!$H51,0)</f>
        <v>0</v>
      </c>
      <c r="BA159" s="2">
        <f>+IF(BA48=1,'Datos Iniciales'!$H51,0)</f>
        <v>0</v>
      </c>
      <c r="BB159" s="2">
        <f>+IF(BB48=1,'Datos Iniciales'!$H51,0)</f>
        <v>0</v>
      </c>
    </row>
    <row r="160" spans="2:54" ht="14.25" x14ac:dyDescent="0.2">
      <c r="B160" s="29">
        <f t="shared" si="81"/>
        <v>46</v>
      </c>
      <c r="C160" s="2">
        <f>+IF(C49=1,'Datos Iniciales'!$H52,0)</f>
        <v>0</v>
      </c>
      <c r="D160" s="2">
        <f>+IF(D49=1,'Datos Iniciales'!$H52,0)</f>
        <v>0</v>
      </c>
      <c r="E160" s="2">
        <f>+IF(E49=1,'Datos Iniciales'!$H52,0)</f>
        <v>0</v>
      </c>
      <c r="F160" s="2">
        <f>+IF(F49=1,'Datos Iniciales'!$H52,0)</f>
        <v>0</v>
      </c>
      <c r="G160" s="2">
        <f>+IF(G49=1,'Datos Iniciales'!$H52,0)</f>
        <v>0</v>
      </c>
      <c r="H160" s="2">
        <f>+IF(H49=1,'Datos Iniciales'!$H52,0)</f>
        <v>0</v>
      </c>
      <c r="I160" s="2">
        <f>+IF(I49=1,'Datos Iniciales'!$H52,0)</f>
        <v>0</v>
      </c>
      <c r="J160" s="2">
        <f>+IF(J49=1,'Datos Iniciales'!$H52,0)</f>
        <v>0</v>
      </c>
      <c r="K160" s="2">
        <f>+IF(K49=1,'Datos Iniciales'!$H52,0)</f>
        <v>0</v>
      </c>
      <c r="L160" s="2">
        <f>+IF(L49=1,'Datos Iniciales'!$H52,0)</f>
        <v>0</v>
      </c>
      <c r="M160" s="2">
        <f>+IF(M49=1,'Datos Iniciales'!$H52,0)</f>
        <v>0</v>
      </c>
      <c r="N160" s="2">
        <f>+IF(N49=1,'Datos Iniciales'!$H52,0)</f>
        <v>0</v>
      </c>
      <c r="O160" s="2">
        <f>+IF(O49=1,'Datos Iniciales'!$H52,0)</f>
        <v>0</v>
      </c>
      <c r="P160" s="2">
        <f>+IF(P49=1,'Datos Iniciales'!$H52,0)</f>
        <v>0</v>
      </c>
      <c r="Q160" s="2">
        <f>+IF(Q49=1,'Datos Iniciales'!$H52,0)</f>
        <v>0</v>
      </c>
      <c r="R160" s="2">
        <f>+IF(R49=1,'Datos Iniciales'!$H52,0)</f>
        <v>0</v>
      </c>
      <c r="S160" s="2">
        <f>+IF(S49=1,'Datos Iniciales'!$H52,0)</f>
        <v>0</v>
      </c>
      <c r="T160" s="2">
        <f>+IF(T49=1,'Datos Iniciales'!$H52,0)</f>
        <v>0</v>
      </c>
      <c r="U160" s="2">
        <f>+IF(U49=1,'Datos Iniciales'!$H52,0)</f>
        <v>0</v>
      </c>
      <c r="V160" s="2">
        <f>+IF(V49=1,'Datos Iniciales'!$H52,0)</f>
        <v>0</v>
      </c>
      <c r="W160" s="2">
        <f>+IF(W49=1,'Datos Iniciales'!$H52,0)</f>
        <v>0</v>
      </c>
      <c r="X160" s="2">
        <f>+IF(X49=1,'Datos Iniciales'!$H52,0)</f>
        <v>0</v>
      </c>
      <c r="Y160" s="2">
        <f>+IF(Y49=1,'Datos Iniciales'!$H52,0)</f>
        <v>0</v>
      </c>
      <c r="Z160" s="2">
        <f>+IF(Z49=1,'Datos Iniciales'!$H52,0)</f>
        <v>0</v>
      </c>
      <c r="AA160" s="2">
        <f>+IF(AA49=1,'Datos Iniciales'!$H52,0)</f>
        <v>0</v>
      </c>
      <c r="AB160" s="2">
        <f>+IF(AB49=1,'Datos Iniciales'!$H52,0)</f>
        <v>0</v>
      </c>
      <c r="AC160" s="2">
        <f>+IF(AC49=1,'Datos Iniciales'!$H52,0)</f>
        <v>0</v>
      </c>
      <c r="AD160" s="2">
        <f>+IF(AD49=1,'Datos Iniciales'!$H52,0)</f>
        <v>0</v>
      </c>
      <c r="AE160" s="2">
        <f>+IF(AE49=1,'Datos Iniciales'!$H52,0)</f>
        <v>0</v>
      </c>
      <c r="AF160" s="2">
        <f>+IF(AF49=1,'Datos Iniciales'!$H52,0)</f>
        <v>0</v>
      </c>
      <c r="AG160" s="2">
        <f>+IF(AG49=1,'Datos Iniciales'!$H52,0)</f>
        <v>0</v>
      </c>
      <c r="AH160" s="2">
        <f>+IF(AH49=1,'Datos Iniciales'!$H52,0)</f>
        <v>0</v>
      </c>
      <c r="AI160" s="2">
        <f>+IF(AI49=1,'Datos Iniciales'!$H52,0)</f>
        <v>0</v>
      </c>
      <c r="AJ160" s="2">
        <f>+IF(AJ49=1,'Datos Iniciales'!$H52,0)</f>
        <v>0</v>
      </c>
      <c r="AK160" s="2">
        <f>+IF(AK49=1,'Datos Iniciales'!$H52,0)</f>
        <v>0</v>
      </c>
      <c r="AL160" s="2">
        <f>+IF(AL49=1,'Datos Iniciales'!$H52,0)</f>
        <v>0</v>
      </c>
      <c r="AM160" s="2">
        <f>+IF(AM49=1,'Datos Iniciales'!$H52,0)</f>
        <v>0</v>
      </c>
      <c r="AN160" s="2">
        <f>+IF(AN49=1,'Datos Iniciales'!$H52,0)</f>
        <v>0</v>
      </c>
      <c r="AO160" s="2">
        <f>+IF(AO49=1,'Datos Iniciales'!$H52,0)</f>
        <v>0</v>
      </c>
      <c r="AP160" s="2">
        <f>+IF(AP49=1,'Datos Iniciales'!$H52,0)</f>
        <v>0</v>
      </c>
      <c r="AQ160" s="2">
        <f>+IF(AQ49=1,'Datos Iniciales'!$H52,0)</f>
        <v>0</v>
      </c>
      <c r="AR160" s="2">
        <f>+IF(AR49=1,'Datos Iniciales'!$H52,0)</f>
        <v>0</v>
      </c>
      <c r="AS160" s="2">
        <f>+IF(AS49=1,'Datos Iniciales'!$H52,0)</f>
        <v>0</v>
      </c>
      <c r="AT160" s="2">
        <f>+IF(AT49=1,'Datos Iniciales'!$H52,0)</f>
        <v>0</v>
      </c>
      <c r="AU160" s="2">
        <f>+IF(AU49=1,'Datos Iniciales'!$H52,0)</f>
        <v>0</v>
      </c>
      <c r="AV160" s="2">
        <f>+IF(AV49=1,'Datos Iniciales'!$H52,0)</f>
        <v>3.15</v>
      </c>
      <c r="AW160" s="2">
        <f>+IF(AW49=1,'Datos Iniciales'!$H52,0)</f>
        <v>0</v>
      </c>
      <c r="AX160" s="2">
        <f>+IF(AX49=1,'Datos Iniciales'!$H52,0)</f>
        <v>0</v>
      </c>
      <c r="AY160" s="2">
        <f>+IF(AY49=1,'Datos Iniciales'!$H52,0)</f>
        <v>0</v>
      </c>
      <c r="AZ160" s="2">
        <f>+IF(AZ49=1,'Datos Iniciales'!$H52,0)</f>
        <v>0</v>
      </c>
      <c r="BA160" s="2">
        <f>+IF(BA49=1,'Datos Iniciales'!$H52,0)</f>
        <v>0</v>
      </c>
      <c r="BB160" s="2">
        <f>+IF(BB49=1,'Datos Iniciales'!$H52,0)</f>
        <v>0</v>
      </c>
    </row>
    <row r="161" spans="2:54" ht="14.25" x14ac:dyDescent="0.2">
      <c r="B161" s="29">
        <f t="shared" si="81"/>
        <v>47</v>
      </c>
      <c r="C161" s="2">
        <f>+IF(C50=1,'Datos Iniciales'!$H53,0)</f>
        <v>0</v>
      </c>
      <c r="D161" s="2">
        <f>+IF(D50=1,'Datos Iniciales'!$H53,0)</f>
        <v>0</v>
      </c>
      <c r="E161" s="2">
        <f>+IF(E50=1,'Datos Iniciales'!$H53,0)</f>
        <v>0</v>
      </c>
      <c r="F161" s="2">
        <f>+IF(F50=1,'Datos Iniciales'!$H53,0)</f>
        <v>0</v>
      </c>
      <c r="G161" s="2">
        <f>+IF(G50=1,'Datos Iniciales'!$H53,0)</f>
        <v>0</v>
      </c>
      <c r="H161" s="2">
        <f>+IF(H50=1,'Datos Iniciales'!$H53,0)</f>
        <v>0</v>
      </c>
      <c r="I161" s="2">
        <f>+IF(I50=1,'Datos Iniciales'!$H53,0)</f>
        <v>0</v>
      </c>
      <c r="J161" s="2">
        <f>+IF(J50=1,'Datos Iniciales'!$H53,0)</f>
        <v>0</v>
      </c>
      <c r="K161" s="2">
        <f>+IF(K50=1,'Datos Iniciales'!$H53,0)</f>
        <v>0</v>
      </c>
      <c r="L161" s="2">
        <f>+IF(L50=1,'Datos Iniciales'!$H53,0)</f>
        <v>0</v>
      </c>
      <c r="M161" s="2">
        <f>+IF(M50=1,'Datos Iniciales'!$H53,0)</f>
        <v>0</v>
      </c>
      <c r="N161" s="2">
        <f>+IF(N50=1,'Datos Iniciales'!$H53,0)</f>
        <v>0</v>
      </c>
      <c r="O161" s="2">
        <f>+IF(O50=1,'Datos Iniciales'!$H53,0)</f>
        <v>0</v>
      </c>
      <c r="P161" s="2">
        <f>+IF(P50=1,'Datos Iniciales'!$H53,0)</f>
        <v>0</v>
      </c>
      <c r="Q161" s="2">
        <f>+IF(Q50=1,'Datos Iniciales'!$H53,0)</f>
        <v>0</v>
      </c>
      <c r="R161" s="2">
        <f>+IF(R50=1,'Datos Iniciales'!$H53,0)</f>
        <v>0</v>
      </c>
      <c r="S161" s="2">
        <f>+IF(S50=1,'Datos Iniciales'!$H53,0)</f>
        <v>0</v>
      </c>
      <c r="T161" s="2">
        <f>+IF(T50=1,'Datos Iniciales'!$H53,0)</f>
        <v>0</v>
      </c>
      <c r="U161" s="2">
        <f>+IF(U50=1,'Datos Iniciales'!$H53,0)</f>
        <v>0</v>
      </c>
      <c r="V161" s="2">
        <f>+IF(V50=1,'Datos Iniciales'!$H53,0)</f>
        <v>0</v>
      </c>
      <c r="W161" s="2">
        <f>+IF(W50=1,'Datos Iniciales'!$H53,0)</f>
        <v>0</v>
      </c>
      <c r="X161" s="2">
        <f>+IF(X50=1,'Datos Iniciales'!$H53,0)</f>
        <v>0</v>
      </c>
      <c r="Y161" s="2">
        <f>+IF(Y50=1,'Datos Iniciales'!$H53,0)</f>
        <v>0</v>
      </c>
      <c r="Z161" s="2">
        <f>+IF(Z50=1,'Datos Iniciales'!$H53,0)</f>
        <v>0</v>
      </c>
      <c r="AA161" s="2">
        <f>+IF(AA50=1,'Datos Iniciales'!$H53,0)</f>
        <v>0</v>
      </c>
      <c r="AB161" s="2">
        <f>+IF(AB50=1,'Datos Iniciales'!$H53,0)</f>
        <v>0</v>
      </c>
      <c r="AC161" s="2">
        <f>+IF(AC50=1,'Datos Iniciales'!$H53,0)</f>
        <v>0</v>
      </c>
      <c r="AD161" s="2">
        <f>+IF(AD50=1,'Datos Iniciales'!$H53,0)</f>
        <v>0</v>
      </c>
      <c r="AE161" s="2">
        <f>+IF(AE50=1,'Datos Iniciales'!$H53,0)</f>
        <v>0</v>
      </c>
      <c r="AF161" s="2">
        <f>+IF(AF50=1,'Datos Iniciales'!$H53,0)</f>
        <v>0</v>
      </c>
      <c r="AG161" s="2">
        <f>+IF(AG50=1,'Datos Iniciales'!$H53,0)</f>
        <v>0</v>
      </c>
      <c r="AH161" s="2">
        <f>+IF(AH50=1,'Datos Iniciales'!$H53,0)</f>
        <v>0</v>
      </c>
      <c r="AI161" s="2">
        <f>+IF(AI50=1,'Datos Iniciales'!$H53,0)</f>
        <v>0</v>
      </c>
      <c r="AJ161" s="2">
        <f>+IF(AJ50=1,'Datos Iniciales'!$H53,0)</f>
        <v>0</v>
      </c>
      <c r="AK161" s="2">
        <f>+IF(AK50=1,'Datos Iniciales'!$H53,0)</f>
        <v>0</v>
      </c>
      <c r="AL161" s="2">
        <f>+IF(AL50=1,'Datos Iniciales'!$H53,0)</f>
        <v>0</v>
      </c>
      <c r="AM161" s="2">
        <f>+IF(AM50=1,'Datos Iniciales'!$H53,0)</f>
        <v>0</v>
      </c>
      <c r="AN161" s="2">
        <f>+IF(AN50=1,'Datos Iniciales'!$H53,0)</f>
        <v>0</v>
      </c>
      <c r="AO161" s="2">
        <f>+IF(AO50=1,'Datos Iniciales'!$H53,0)</f>
        <v>0</v>
      </c>
      <c r="AP161" s="2">
        <f>+IF(AP50=1,'Datos Iniciales'!$H53,0)</f>
        <v>0</v>
      </c>
      <c r="AQ161" s="2">
        <f>+IF(AQ50=1,'Datos Iniciales'!$H53,0)</f>
        <v>0</v>
      </c>
      <c r="AR161" s="2">
        <f>+IF(AR50=1,'Datos Iniciales'!$H53,0)</f>
        <v>0</v>
      </c>
      <c r="AS161" s="2">
        <f>+IF(AS50=1,'Datos Iniciales'!$H53,0)</f>
        <v>0</v>
      </c>
      <c r="AT161" s="2">
        <f>+IF(AT50=1,'Datos Iniciales'!$H53,0)</f>
        <v>0</v>
      </c>
      <c r="AU161" s="2">
        <f>+IF(AU50=1,'Datos Iniciales'!$H53,0)</f>
        <v>0</v>
      </c>
      <c r="AV161" s="2">
        <f>+IF(AV50=1,'Datos Iniciales'!$H53,0)</f>
        <v>0</v>
      </c>
      <c r="AW161" s="2">
        <f>+IF(AW50=1,'Datos Iniciales'!$H53,0)</f>
        <v>3.15</v>
      </c>
      <c r="AX161" s="2">
        <f>+IF(AX50=1,'Datos Iniciales'!$H53,0)</f>
        <v>0</v>
      </c>
      <c r="AY161" s="2">
        <f>+IF(AY50=1,'Datos Iniciales'!$H53,0)</f>
        <v>0</v>
      </c>
      <c r="AZ161" s="2">
        <f>+IF(AZ50=1,'Datos Iniciales'!$H53,0)</f>
        <v>0</v>
      </c>
      <c r="BA161" s="2">
        <f>+IF(BA50=1,'Datos Iniciales'!$H53,0)</f>
        <v>0</v>
      </c>
      <c r="BB161" s="2">
        <f>+IF(BB50=1,'Datos Iniciales'!$H53,0)</f>
        <v>0</v>
      </c>
    </row>
    <row r="162" spans="2:54" ht="14.25" x14ac:dyDescent="0.2">
      <c r="B162" s="29">
        <f t="shared" si="81"/>
        <v>48</v>
      </c>
      <c r="C162" s="2">
        <f>+IF(C51=1,'Datos Iniciales'!$H54,0)</f>
        <v>0</v>
      </c>
      <c r="D162" s="2">
        <f>+IF(D51=1,'Datos Iniciales'!$H54,0)</f>
        <v>0</v>
      </c>
      <c r="E162" s="2">
        <f>+IF(E51=1,'Datos Iniciales'!$H54,0)</f>
        <v>0</v>
      </c>
      <c r="F162" s="2">
        <f>+IF(F51=1,'Datos Iniciales'!$H54,0)</f>
        <v>0</v>
      </c>
      <c r="G162" s="2">
        <f>+IF(G51=1,'Datos Iniciales'!$H54,0)</f>
        <v>0</v>
      </c>
      <c r="H162" s="2">
        <f>+IF(H51=1,'Datos Iniciales'!$H54,0)</f>
        <v>0</v>
      </c>
      <c r="I162" s="2">
        <f>+IF(I51=1,'Datos Iniciales'!$H54,0)</f>
        <v>0</v>
      </c>
      <c r="J162" s="2">
        <f>+IF(J51=1,'Datos Iniciales'!$H54,0)</f>
        <v>0</v>
      </c>
      <c r="K162" s="2">
        <f>+IF(K51=1,'Datos Iniciales'!$H54,0)</f>
        <v>0</v>
      </c>
      <c r="L162" s="2">
        <f>+IF(L51=1,'Datos Iniciales'!$H54,0)</f>
        <v>0</v>
      </c>
      <c r="M162" s="2">
        <f>+IF(M51=1,'Datos Iniciales'!$H54,0)</f>
        <v>0</v>
      </c>
      <c r="N162" s="2">
        <f>+IF(N51=1,'Datos Iniciales'!$H54,0)</f>
        <v>0</v>
      </c>
      <c r="O162" s="2">
        <f>+IF(O51=1,'Datos Iniciales'!$H54,0)</f>
        <v>0</v>
      </c>
      <c r="P162" s="2">
        <f>+IF(P51=1,'Datos Iniciales'!$H54,0)</f>
        <v>0</v>
      </c>
      <c r="Q162" s="2">
        <f>+IF(Q51=1,'Datos Iniciales'!$H54,0)</f>
        <v>0</v>
      </c>
      <c r="R162" s="2">
        <f>+IF(R51=1,'Datos Iniciales'!$H54,0)</f>
        <v>0</v>
      </c>
      <c r="S162" s="2">
        <f>+IF(S51=1,'Datos Iniciales'!$H54,0)</f>
        <v>0</v>
      </c>
      <c r="T162" s="2">
        <f>+IF(T51=1,'Datos Iniciales'!$H54,0)</f>
        <v>0</v>
      </c>
      <c r="U162" s="2">
        <f>+IF(U51=1,'Datos Iniciales'!$H54,0)</f>
        <v>0</v>
      </c>
      <c r="V162" s="2">
        <f>+IF(V51=1,'Datos Iniciales'!$H54,0)</f>
        <v>0</v>
      </c>
      <c r="W162" s="2">
        <f>+IF(W51=1,'Datos Iniciales'!$H54,0)</f>
        <v>0</v>
      </c>
      <c r="X162" s="2">
        <f>+IF(X51=1,'Datos Iniciales'!$H54,0)</f>
        <v>0</v>
      </c>
      <c r="Y162" s="2">
        <f>+IF(Y51=1,'Datos Iniciales'!$H54,0)</f>
        <v>0</v>
      </c>
      <c r="Z162" s="2">
        <f>+IF(Z51=1,'Datos Iniciales'!$H54,0)</f>
        <v>0</v>
      </c>
      <c r="AA162" s="2">
        <f>+IF(AA51=1,'Datos Iniciales'!$H54,0)</f>
        <v>0</v>
      </c>
      <c r="AB162" s="2">
        <f>+IF(AB51=1,'Datos Iniciales'!$H54,0)</f>
        <v>0</v>
      </c>
      <c r="AC162" s="2">
        <f>+IF(AC51=1,'Datos Iniciales'!$H54,0)</f>
        <v>0</v>
      </c>
      <c r="AD162" s="2">
        <f>+IF(AD51=1,'Datos Iniciales'!$H54,0)</f>
        <v>0</v>
      </c>
      <c r="AE162" s="2">
        <f>+IF(AE51=1,'Datos Iniciales'!$H54,0)</f>
        <v>0</v>
      </c>
      <c r="AF162" s="2">
        <f>+IF(AF51=1,'Datos Iniciales'!$H54,0)</f>
        <v>0</v>
      </c>
      <c r="AG162" s="2">
        <f>+IF(AG51=1,'Datos Iniciales'!$H54,0)</f>
        <v>0</v>
      </c>
      <c r="AH162" s="2">
        <f>+IF(AH51=1,'Datos Iniciales'!$H54,0)</f>
        <v>0</v>
      </c>
      <c r="AI162" s="2">
        <f>+IF(AI51=1,'Datos Iniciales'!$H54,0)</f>
        <v>0</v>
      </c>
      <c r="AJ162" s="2">
        <f>+IF(AJ51=1,'Datos Iniciales'!$H54,0)</f>
        <v>0</v>
      </c>
      <c r="AK162" s="2">
        <f>+IF(AK51=1,'Datos Iniciales'!$H54,0)</f>
        <v>0</v>
      </c>
      <c r="AL162" s="2">
        <f>+IF(AL51=1,'Datos Iniciales'!$H54,0)</f>
        <v>0</v>
      </c>
      <c r="AM162" s="2">
        <f>+IF(AM51=1,'Datos Iniciales'!$H54,0)</f>
        <v>0</v>
      </c>
      <c r="AN162" s="2">
        <f>+IF(AN51=1,'Datos Iniciales'!$H54,0)</f>
        <v>0</v>
      </c>
      <c r="AO162" s="2">
        <f>+IF(AO51=1,'Datos Iniciales'!$H54,0)</f>
        <v>0</v>
      </c>
      <c r="AP162" s="2">
        <f>+IF(AP51=1,'Datos Iniciales'!$H54,0)</f>
        <v>0</v>
      </c>
      <c r="AQ162" s="2">
        <f>+IF(AQ51=1,'Datos Iniciales'!$H54,0)</f>
        <v>0</v>
      </c>
      <c r="AR162" s="2">
        <f>+IF(AR51=1,'Datos Iniciales'!$H54,0)</f>
        <v>0</v>
      </c>
      <c r="AS162" s="2">
        <f>+IF(AS51=1,'Datos Iniciales'!$H54,0)</f>
        <v>0</v>
      </c>
      <c r="AT162" s="2">
        <f>+IF(AT51=1,'Datos Iniciales'!$H54,0)</f>
        <v>0</v>
      </c>
      <c r="AU162" s="2">
        <f>+IF(AU51=1,'Datos Iniciales'!$H54,0)</f>
        <v>0</v>
      </c>
      <c r="AV162" s="2">
        <f>+IF(AV51=1,'Datos Iniciales'!$H54,0)</f>
        <v>0</v>
      </c>
      <c r="AW162" s="2">
        <f>+IF(AW51=1,'Datos Iniciales'!$H54,0)</f>
        <v>0</v>
      </c>
      <c r="AX162" s="2">
        <f>+IF(AX51=1,'Datos Iniciales'!$H54,0)</f>
        <v>3.15</v>
      </c>
      <c r="AY162" s="2">
        <f>+IF(AY51=1,'Datos Iniciales'!$H54,0)</f>
        <v>3.15</v>
      </c>
      <c r="AZ162" s="2">
        <f>+IF(AZ51=1,'Datos Iniciales'!$H54,0)</f>
        <v>0</v>
      </c>
      <c r="BA162" s="2">
        <f>+IF(BA51=1,'Datos Iniciales'!$H54,0)</f>
        <v>0</v>
      </c>
      <c r="BB162" s="2">
        <f>+IF(BB51=1,'Datos Iniciales'!$H54,0)</f>
        <v>0</v>
      </c>
    </row>
    <row r="163" spans="2:54" ht="14.25" x14ac:dyDescent="0.2">
      <c r="B163" s="29">
        <f t="shared" si="81"/>
        <v>49</v>
      </c>
      <c r="C163" s="2">
        <f>+IF(C52=1,'Datos Iniciales'!$H55,0)</f>
        <v>0</v>
      </c>
      <c r="D163" s="2">
        <f>+IF(D52=1,'Datos Iniciales'!$H55,0)</f>
        <v>0</v>
      </c>
      <c r="E163" s="2">
        <f>+IF(E52=1,'Datos Iniciales'!$H55,0)</f>
        <v>0</v>
      </c>
      <c r="F163" s="2">
        <f>+IF(F52=1,'Datos Iniciales'!$H55,0)</f>
        <v>0</v>
      </c>
      <c r="G163" s="2">
        <f>+IF(G52=1,'Datos Iniciales'!$H55,0)</f>
        <v>0</v>
      </c>
      <c r="H163" s="2">
        <f>+IF(H52=1,'Datos Iniciales'!$H55,0)</f>
        <v>0</v>
      </c>
      <c r="I163" s="2">
        <f>+IF(I52=1,'Datos Iniciales'!$H55,0)</f>
        <v>0</v>
      </c>
      <c r="J163" s="2">
        <f>+IF(J52=1,'Datos Iniciales'!$H55,0)</f>
        <v>0</v>
      </c>
      <c r="K163" s="2">
        <f>+IF(K52=1,'Datos Iniciales'!$H55,0)</f>
        <v>0</v>
      </c>
      <c r="L163" s="2">
        <f>+IF(L52=1,'Datos Iniciales'!$H55,0)</f>
        <v>0</v>
      </c>
      <c r="M163" s="2">
        <f>+IF(M52=1,'Datos Iniciales'!$H55,0)</f>
        <v>0</v>
      </c>
      <c r="N163" s="2">
        <f>+IF(N52=1,'Datos Iniciales'!$H55,0)</f>
        <v>0</v>
      </c>
      <c r="O163" s="2">
        <f>+IF(O52=1,'Datos Iniciales'!$H55,0)</f>
        <v>0</v>
      </c>
      <c r="P163" s="2">
        <f>+IF(P52=1,'Datos Iniciales'!$H55,0)</f>
        <v>0</v>
      </c>
      <c r="Q163" s="2">
        <f>+IF(Q52=1,'Datos Iniciales'!$H55,0)</f>
        <v>0</v>
      </c>
      <c r="R163" s="2">
        <f>+IF(R52=1,'Datos Iniciales'!$H55,0)</f>
        <v>0</v>
      </c>
      <c r="S163" s="2">
        <f>+IF(S52=1,'Datos Iniciales'!$H55,0)</f>
        <v>0</v>
      </c>
      <c r="T163" s="2">
        <f>+IF(T52=1,'Datos Iniciales'!$H55,0)</f>
        <v>0</v>
      </c>
      <c r="U163" s="2">
        <f>+IF(U52=1,'Datos Iniciales'!$H55,0)</f>
        <v>0</v>
      </c>
      <c r="V163" s="2">
        <f>+IF(V52=1,'Datos Iniciales'!$H55,0)</f>
        <v>0</v>
      </c>
      <c r="W163" s="2">
        <f>+IF(W52=1,'Datos Iniciales'!$H55,0)</f>
        <v>0</v>
      </c>
      <c r="X163" s="2">
        <f>+IF(X52=1,'Datos Iniciales'!$H55,0)</f>
        <v>0</v>
      </c>
      <c r="Y163" s="2">
        <f>+IF(Y52=1,'Datos Iniciales'!$H55,0)</f>
        <v>0</v>
      </c>
      <c r="Z163" s="2">
        <f>+IF(Z52=1,'Datos Iniciales'!$H55,0)</f>
        <v>0</v>
      </c>
      <c r="AA163" s="2">
        <f>+IF(AA52=1,'Datos Iniciales'!$H55,0)</f>
        <v>0</v>
      </c>
      <c r="AB163" s="2">
        <f>+IF(AB52=1,'Datos Iniciales'!$H55,0)</f>
        <v>0</v>
      </c>
      <c r="AC163" s="2">
        <f>+IF(AC52=1,'Datos Iniciales'!$H55,0)</f>
        <v>0</v>
      </c>
      <c r="AD163" s="2">
        <f>+IF(AD52=1,'Datos Iniciales'!$H55,0)</f>
        <v>0</v>
      </c>
      <c r="AE163" s="2">
        <f>+IF(AE52=1,'Datos Iniciales'!$H55,0)</f>
        <v>0</v>
      </c>
      <c r="AF163" s="2">
        <f>+IF(AF52=1,'Datos Iniciales'!$H55,0)</f>
        <v>0</v>
      </c>
      <c r="AG163" s="2">
        <f>+IF(AG52=1,'Datos Iniciales'!$H55,0)</f>
        <v>0</v>
      </c>
      <c r="AH163" s="2">
        <f>+IF(AH52=1,'Datos Iniciales'!$H55,0)</f>
        <v>0</v>
      </c>
      <c r="AI163" s="2">
        <f>+IF(AI52=1,'Datos Iniciales'!$H55,0)</f>
        <v>0</v>
      </c>
      <c r="AJ163" s="2">
        <f>+IF(AJ52=1,'Datos Iniciales'!$H55,0)</f>
        <v>0</v>
      </c>
      <c r="AK163" s="2">
        <f>+IF(AK52=1,'Datos Iniciales'!$H55,0)</f>
        <v>0</v>
      </c>
      <c r="AL163" s="2">
        <f>+IF(AL52=1,'Datos Iniciales'!$H55,0)</f>
        <v>0</v>
      </c>
      <c r="AM163" s="2">
        <f>+IF(AM52=1,'Datos Iniciales'!$H55,0)</f>
        <v>0</v>
      </c>
      <c r="AN163" s="2">
        <f>+IF(AN52=1,'Datos Iniciales'!$H55,0)</f>
        <v>0</v>
      </c>
      <c r="AO163" s="2">
        <f>+IF(AO52=1,'Datos Iniciales'!$H55,0)</f>
        <v>0</v>
      </c>
      <c r="AP163" s="2">
        <f>+IF(AP52=1,'Datos Iniciales'!$H55,0)</f>
        <v>0</v>
      </c>
      <c r="AQ163" s="2">
        <f>+IF(AQ52=1,'Datos Iniciales'!$H55,0)</f>
        <v>0</v>
      </c>
      <c r="AR163" s="2">
        <f>+IF(AR52=1,'Datos Iniciales'!$H55,0)</f>
        <v>0</v>
      </c>
      <c r="AS163" s="2">
        <f>+IF(AS52=1,'Datos Iniciales'!$H55,0)</f>
        <v>0</v>
      </c>
      <c r="AT163" s="2">
        <f>+IF(AT52=1,'Datos Iniciales'!$H55,0)</f>
        <v>0</v>
      </c>
      <c r="AU163" s="2">
        <f>+IF(AU52=1,'Datos Iniciales'!$H55,0)</f>
        <v>0</v>
      </c>
      <c r="AV163" s="2">
        <f>+IF(AV52=1,'Datos Iniciales'!$H55,0)</f>
        <v>0</v>
      </c>
      <c r="AW163" s="2">
        <f>+IF(AW52=1,'Datos Iniciales'!$H55,0)</f>
        <v>0</v>
      </c>
      <c r="AX163" s="2">
        <f>+IF(AX52=1,'Datos Iniciales'!$H55,0)</f>
        <v>0</v>
      </c>
      <c r="AY163" s="2">
        <f>+IF(AY52=1,'Datos Iniciales'!$H55,0)</f>
        <v>3.15</v>
      </c>
      <c r="AZ163" s="2">
        <f>+IF(AZ52=1,'Datos Iniciales'!$H55,0)</f>
        <v>0</v>
      </c>
      <c r="BA163" s="2">
        <f>+IF(BA52=1,'Datos Iniciales'!$H55,0)</f>
        <v>0</v>
      </c>
      <c r="BB163" s="2">
        <f>+IF(BB52=1,'Datos Iniciales'!$H55,0)</f>
        <v>0</v>
      </c>
    </row>
    <row r="164" spans="2:54" ht="14.25" x14ac:dyDescent="0.2">
      <c r="B164" s="29">
        <f t="shared" si="81"/>
        <v>50</v>
      </c>
      <c r="C164" s="2">
        <f>+IF(C53=1,'Datos Iniciales'!$H56,0)</f>
        <v>0</v>
      </c>
      <c r="D164" s="2">
        <f>+IF(D53=1,'Datos Iniciales'!$H56,0)</f>
        <v>0</v>
      </c>
      <c r="E164" s="2">
        <f>+IF(E53=1,'Datos Iniciales'!$H56,0)</f>
        <v>0</v>
      </c>
      <c r="F164" s="2">
        <f>+IF(F53=1,'Datos Iniciales'!$H56,0)</f>
        <v>0</v>
      </c>
      <c r="G164" s="2">
        <f>+IF(G53=1,'Datos Iniciales'!$H56,0)</f>
        <v>0</v>
      </c>
      <c r="H164" s="2">
        <f>+IF(H53=1,'Datos Iniciales'!$H56,0)</f>
        <v>0</v>
      </c>
      <c r="I164" s="2">
        <f>+IF(I53=1,'Datos Iniciales'!$H56,0)</f>
        <v>0</v>
      </c>
      <c r="J164" s="2">
        <f>+IF(J53=1,'Datos Iniciales'!$H56,0)</f>
        <v>0</v>
      </c>
      <c r="K164" s="2">
        <f>+IF(K53=1,'Datos Iniciales'!$H56,0)</f>
        <v>0</v>
      </c>
      <c r="L164" s="2">
        <f>+IF(L53=1,'Datos Iniciales'!$H56,0)</f>
        <v>0</v>
      </c>
      <c r="M164" s="2">
        <f>+IF(M53=1,'Datos Iniciales'!$H56,0)</f>
        <v>0</v>
      </c>
      <c r="N164" s="2">
        <f>+IF(N53=1,'Datos Iniciales'!$H56,0)</f>
        <v>0</v>
      </c>
      <c r="O164" s="2">
        <f>+IF(O53=1,'Datos Iniciales'!$H56,0)</f>
        <v>0</v>
      </c>
      <c r="P164" s="2">
        <f>+IF(P53=1,'Datos Iniciales'!$H56,0)</f>
        <v>0</v>
      </c>
      <c r="Q164" s="2">
        <f>+IF(Q53=1,'Datos Iniciales'!$H56,0)</f>
        <v>0</v>
      </c>
      <c r="R164" s="2">
        <f>+IF(R53=1,'Datos Iniciales'!$H56,0)</f>
        <v>0</v>
      </c>
      <c r="S164" s="2">
        <f>+IF(S53=1,'Datos Iniciales'!$H56,0)</f>
        <v>0</v>
      </c>
      <c r="T164" s="2">
        <f>+IF(T53=1,'Datos Iniciales'!$H56,0)</f>
        <v>0</v>
      </c>
      <c r="U164" s="2">
        <f>+IF(U53=1,'Datos Iniciales'!$H56,0)</f>
        <v>0</v>
      </c>
      <c r="V164" s="2">
        <f>+IF(V53=1,'Datos Iniciales'!$H56,0)</f>
        <v>0</v>
      </c>
      <c r="W164" s="2">
        <f>+IF(W53=1,'Datos Iniciales'!$H56,0)</f>
        <v>0</v>
      </c>
      <c r="X164" s="2">
        <f>+IF(X53=1,'Datos Iniciales'!$H56,0)</f>
        <v>0</v>
      </c>
      <c r="Y164" s="2">
        <f>+IF(Y53=1,'Datos Iniciales'!$H56,0)</f>
        <v>0</v>
      </c>
      <c r="Z164" s="2">
        <f>+IF(Z53=1,'Datos Iniciales'!$H56,0)</f>
        <v>0</v>
      </c>
      <c r="AA164" s="2">
        <f>+IF(AA53=1,'Datos Iniciales'!$H56,0)</f>
        <v>0</v>
      </c>
      <c r="AB164" s="2">
        <f>+IF(AB53=1,'Datos Iniciales'!$H56,0)</f>
        <v>0</v>
      </c>
      <c r="AC164" s="2">
        <f>+IF(AC53=1,'Datos Iniciales'!$H56,0)</f>
        <v>0</v>
      </c>
      <c r="AD164" s="2">
        <f>+IF(AD53=1,'Datos Iniciales'!$H56,0)</f>
        <v>0</v>
      </c>
      <c r="AE164" s="2">
        <f>+IF(AE53=1,'Datos Iniciales'!$H56,0)</f>
        <v>0</v>
      </c>
      <c r="AF164" s="2">
        <f>+IF(AF53=1,'Datos Iniciales'!$H56,0)</f>
        <v>0</v>
      </c>
      <c r="AG164" s="2">
        <f>+IF(AG53=1,'Datos Iniciales'!$H56,0)</f>
        <v>0</v>
      </c>
      <c r="AH164" s="2">
        <f>+IF(AH53=1,'Datos Iniciales'!$H56,0)</f>
        <v>0</v>
      </c>
      <c r="AI164" s="2">
        <f>+IF(AI53=1,'Datos Iniciales'!$H56,0)</f>
        <v>0</v>
      </c>
      <c r="AJ164" s="2">
        <f>+IF(AJ53=1,'Datos Iniciales'!$H56,0)</f>
        <v>0</v>
      </c>
      <c r="AK164" s="2">
        <f>+IF(AK53=1,'Datos Iniciales'!$H56,0)</f>
        <v>0</v>
      </c>
      <c r="AL164" s="2">
        <f>+IF(AL53=1,'Datos Iniciales'!$H56,0)</f>
        <v>0</v>
      </c>
      <c r="AM164" s="2">
        <f>+IF(AM53=1,'Datos Iniciales'!$H56,0)</f>
        <v>0</v>
      </c>
      <c r="AN164" s="2">
        <f>+IF(AN53=1,'Datos Iniciales'!$H56,0)</f>
        <v>0</v>
      </c>
      <c r="AO164" s="2">
        <f>+IF(AO53=1,'Datos Iniciales'!$H56,0)</f>
        <v>0</v>
      </c>
      <c r="AP164" s="2">
        <f>+IF(AP53=1,'Datos Iniciales'!$H56,0)</f>
        <v>0</v>
      </c>
      <c r="AQ164" s="2">
        <f>+IF(AQ53=1,'Datos Iniciales'!$H56,0)</f>
        <v>0</v>
      </c>
      <c r="AR164" s="2">
        <f>+IF(AR53=1,'Datos Iniciales'!$H56,0)</f>
        <v>0</v>
      </c>
      <c r="AS164" s="2">
        <f>+IF(AS53=1,'Datos Iniciales'!$H56,0)</f>
        <v>0</v>
      </c>
      <c r="AT164" s="2">
        <f>+IF(AT53=1,'Datos Iniciales'!$H56,0)</f>
        <v>0</v>
      </c>
      <c r="AU164" s="2">
        <f>+IF(AU53=1,'Datos Iniciales'!$H56,0)</f>
        <v>0</v>
      </c>
      <c r="AV164" s="2">
        <f>+IF(AV53=1,'Datos Iniciales'!$H56,0)</f>
        <v>0</v>
      </c>
      <c r="AW164" s="2">
        <f>+IF(AW53=1,'Datos Iniciales'!$H56,0)</f>
        <v>0</v>
      </c>
      <c r="AX164" s="2">
        <f>+IF(AX53=1,'Datos Iniciales'!$H56,0)</f>
        <v>0</v>
      </c>
      <c r="AY164" s="2">
        <f>+IF(AY53=1,'Datos Iniciales'!$H56,0)</f>
        <v>0</v>
      </c>
      <c r="AZ164" s="2">
        <f>+IF(AZ53=1,'Datos Iniciales'!$H56,0)</f>
        <v>3.15</v>
      </c>
      <c r="BA164" s="2">
        <f>+IF(BA53=1,'Datos Iniciales'!$H56,0)</f>
        <v>3.15</v>
      </c>
      <c r="BB164" s="2">
        <f>+IF(BB53=1,'Datos Iniciales'!$H56,0)</f>
        <v>3.15</v>
      </c>
    </row>
    <row r="165" spans="2:54" ht="14.25" x14ac:dyDescent="0.2">
      <c r="B165" s="29">
        <f t="shared" si="81"/>
        <v>51</v>
      </c>
      <c r="C165" s="2">
        <f>+IF(C54=1,'Datos Iniciales'!$H57,0)</f>
        <v>0</v>
      </c>
      <c r="D165" s="2">
        <f>+IF(D54=1,'Datos Iniciales'!$H57,0)</f>
        <v>0</v>
      </c>
      <c r="E165" s="2">
        <f>+IF(E54=1,'Datos Iniciales'!$H57,0)</f>
        <v>0</v>
      </c>
      <c r="F165" s="2">
        <f>+IF(F54=1,'Datos Iniciales'!$H57,0)</f>
        <v>0</v>
      </c>
      <c r="G165" s="2">
        <f>+IF(G54=1,'Datos Iniciales'!$H57,0)</f>
        <v>0</v>
      </c>
      <c r="H165" s="2">
        <f>+IF(H54=1,'Datos Iniciales'!$H57,0)</f>
        <v>0</v>
      </c>
      <c r="I165" s="2">
        <f>+IF(I54=1,'Datos Iniciales'!$H57,0)</f>
        <v>0</v>
      </c>
      <c r="J165" s="2">
        <f>+IF(J54=1,'Datos Iniciales'!$H57,0)</f>
        <v>0</v>
      </c>
      <c r="K165" s="2">
        <f>+IF(K54=1,'Datos Iniciales'!$H57,0)</f>
        <v>0</v>
      </c>
      <c r="L165" s="2">
        <f>+IF(L54=1,'Datos Iniciales'!$H57,0)</f>
        <v>0</v>
      </c>
      <c r="M165" s="2">
        <f>+IF(M54=1,'Datos Iniciales'!$H57,0)</f>
        <v>0</v>
      </c>
      <c r="N165" s="2">
        <f>+IF(N54=1,'Datos Iniciales'!$H57,0)</f>
        <v>0</v>
      </c>
      <c r="O165" s="2">
        <f>+IF(O54=1,'Datos Iniciales'!$H57,0)</f>
        <v>0</v>
      </c>
      <c r="P165" s="2">
        <f>+IF(P54=1,'Datos Iniciales'!$H57,0)</f>
        <v>0</v>
      </c>
      <c r="Q165" s="2">
        <f>+IF(Q54=1,'Datos Iniciales'!$H57,0)</f>
        <v>0</v>
      </c>
      <c r="R165" s="2">
        <f>+IF(R54=1,'Datos Iniciales'!$H57,0)</f>
        <v>0</v>
      </c>
      <c r="S165" s="2">
        <f>+IF(S54=1,'Datos Iniciales'!$H57,0)</f>
        <v>0</v>
      </c>
      <c r="T165" s="2">
        <f>+IF(T54=1,'Datos Iniciales'!$H57,0)</f>
        <v>0</v>
      </c>
      <c r="U165" s="2">
        <f>+IF(U54=1,'Datos Iniciales'!$H57,0)</f>
        <v>0</v>
      </c>
      <c r="V165" s="2">
        <f>+IF(V54=1,'Datos Iniciales'!$H57,0)</f>
        <v>0</v>
      </c>
      <c r="W165" s="2">
        <f>+IF(W54=1,'Datos Iniciales'!$H57,0)</f>
        <v>0</v>
      </c>
      <c r="X165" s="2">
        <f>+IF(X54=1,'Datos Iniciales'!$H57,0)</f>
        <v>0</v>
      </c>
      <c r="Y165" s="2">
        <f>+IF(Y54=1,'Datos Iniciales'!$H57,0)</f>
        <v>0</v>
      </c>
      <c r="Z165" s="2">
        <f>+IF(Z54=1,'Datos Iniciales'!$H57,0)</f>
        <v>0</v>
      </c>
      <c r="AA165" s="2">
        <f>+IF(AA54=1,'Datos Iniciales'!$H57,0)</f>
        <v>0</v>
      </c>
      <c r="AB165" s="2">
        <f>+IF(AB54=1,'Datos Iniciales'!$H57,0)</f>
        <v>0</v>
      </c>
      <c r="AC165" s="2">
        <f>+IF(AC54=1,'Datos Iniciales'!$H57,0)</f>
        <v>0</v>
      </c>
      <c r="AD165" s="2">
        <f>+IF(AD54=1,'Datos Iniciales'!$H57,0)</f>
        <v>0</v>
      </c>
      <c r="AE165" s="2">
        <f>+IF(AE54=1,'Datos Iniciales'!$H57,0)</f>
        <v>0</v>
      </c>
      <c r="AF165" s="2">
        <f>+IF(AF54=1,'Datos Iniciales'!$H57,0)</f>
        <v>0</v>
      </c>
      <c r="AG165" s="2">
        <f>+IF(AG54=1,'Datos Iniciales'!$H57,0)</f>
        <v>0</v>
      </c>
      <c r="AH165" s="2">
        <f>+IF(AH54=1,'Datos Iniciales'!$H57,0)</f>
        <v>0</v>
      </c>
      <c r="AI165" s="2">
        <f>+IF(AI54=1,'Datos Iniciales'!$H57,0)</f>
        <v>0</v>
      </c>
      <c r="AJ165" s="2">
        <f>+IF(AJ54=1,'Datos Iniciales'!$H57,0)</f>
        <v>0</v>
      </c>
      <c r="AK165" s="2">
        <f>+IF(AK54=1,'Datos Iniciales'!$H57,0)</f>
        <v>0</v>
      </c>
      <c r="AL165" s="2">
        <f>+IF(AL54=1,'Datos Iniciales'!$H57,0)</f>
        <v>0</v>
      </c>
      <c r="AM165" s="2">
        <f>+IF(AM54=1,'Datos Iniciales'!$H57,0)</f>
        <v>0</v>
      </c>
      <c r="AN165" s="2">
        <f>+IF(AN54=1,'Datos Iniciales'!$H57,0)</f>
        <v>3.15</v>
      </c>
      <c r="AO165" s="2">
        <f>+IF(AO54=1,'Datos Iniciales'!$H57,0)</f>
        <v>0</v>
      </c>
      <c r="AP165" s="2">
        <f>+IF(AP54=1,'Datos Iniciales'!$H57,0)</f>
        <v>0</v>
      </c>
      <c r="AQ165" s="2">
        <f>+IF(AQ54=1,'Datos Iniciales'!$H57,0)</f>
        <v>0</v>
      </c>
      <c r="AR165" s="2">
        <f>+IF(AR54=1,'Datos Iniciales'!$H57,0)</f>
        <v>0</v>
      </c>
      <c r="AS165" s="2">
        <f>+IF(AS54=1,'Datos Iniciales'!$H57,0)</f>
        <v>0</v>
      </c>
      <c r="AT165" s="2">
        <f>+IF(AT54=1,'Datos Iniciales'!$H57,0)</f>
        <v>0</v>
      </c>
      <c r="AU165" s="2">
        <f>+IF(AU54=1,'Datos Iniciales'!$H57,0)</f>
        <v>0</v>
      </c>
      <c r="AV165" s="2">
        <f>+IF(AV54=1,'Datos Iniciales'!$H57,0)</f>
        <v>0</v>
      </c>
      <c r="AW165" s="2">
        <f>+IF(AW54=1,'Datos Iniciales'!$H57,0)</f>
        <v>0</v>
      </c>
      <c r="AX165" s="2">
        <f>+IF(AX54=1,'Datos Iniciales'!$H57,0)</f>
        <v>0</v>
      </c>
      <c r="AY165" s="2">
        <f>+IF(AY54=1,'Datos Iniciales'!$H57,0)</f>
        <v>0</v>
      </c>
      <c r="AZ165" s="2">
        <f>+IF(AZ54=1,'Datos Iniciales'!$H57,0)</f>
        <v>0</v>
      </c>
      <c r="BA165" s="2">
        <f>+IF(BA54=1,'Datos Iniciales'!$H57,0)</f>
        <v>3.15</v>
      </c>
      <c r="BB165" s="2">
        <f>+IF(BB54=1,'Datos Iniciales'!$H57,0)</f>
        <v>3.15</v>
      </c>
    </row>
    <row r="166" spans="2:54" ht="14.25" x14ac:dyDescent="0.2">
      <c r="B166" s="29">
        <f t="shared" si="81"/>
        <v>52</v>
      </c>
      <c r="C166" s="2">
        <f>+IF(C55=1,'Datos Iniciales'!$H58,0)</f>
        <v>0</v>
      </c>
      <c r="D166" s="2">
        <f>+IF(D55=1,'Datos Iniciales'!$H58,0)</f>
        <v>0</v>
      </c>
      <c r="E166" s="2">
        <f>+IF(E55=1,'Datos Iniciales'!$H58,0)</f>
        <v>0</v>
      </c>
      <c r="F166" s="2">
        <f>+IF(F55=1,'Datos Iniciales'!$H58,0)</f>
        <v>0</v>
      </c>
      <c r="G166" s="2">
        <f>+IF(G55=1,'Datos Iniciales'!$H58,0)</f>
        <v>0</v>
      </c>
      <c r="H166" s="2">
        <f>+IF(H55=1,'Datos Iniciales'!$H58,0)</f>
        <v>0</v>
      </c>
      <c r="I166" s="2">
        <f>+IF(I55=1,'Datos Iniciales'!$H58,0)</f>
        <v>0</v>
      </c>
      <c r="J166" s="2">
        <f>+IF(J55=1,'Datos Iniciales'!$H58,0)</f>
        <v>0</v>
      </c>
      <c r="K166" s="2">
        <f>+IF(K55=1,'Datos Iniciales'!$H58,0)</f>
        <v>0</v>
      </c>
      <c r="L166" s="2">
        <f>+IF(L55=1,'Datos Iniciales'!$H58,0)</f>
        <v>0</v>
      </c>
      <c r="M166" s="2">
        <f>+IF(M55=1,'Datos Iniciales'!$H58,0)</f>
        <v>0</v>
      </c>
      <c r="N166" s="2">
        <f>+IF(N55=1,'Datos Iniciales'!$H58,0)</f>
        <v>0</v>
      </c>
      <c r="O166" s="2">
        <f>+IF(O55=1,'Datos Iniciales'!$H58,0)</f>
        <v>0</v>
      </c>
      <c r="P166" s="2">
        <f>+IF(P55=1,'Datos Iniciales'!$H58,0)</f>
        <v>0</v>
      </c>
      <c r="Q166" s="2">
        <f>+IF(Q55=1,'Datos Iniciales'!$H58,0)</f>
        <v>0</v>
      </c>
      <c r="R166" s="2">
        <f>+IF(R55=1,'Datos Iniciales'!$H58,0)</f>
        <v>0</v>
      </c>
      <c r="S166" s="2">
        <f>+IF(S55=1,'Datos Iniciales'!$H58,0)</f>
        <v>0</v>
      </c>
      <c r="T166" s="2">
        <f>+IF(T55=1,'Datos Iniciales'!$H58,0)</f>
        <v>0</v>
      </c>
      <c r="U166" s="2">
        <f>+IF(U55=1,'Datos Iniciales'!$H58,0)</f>
        <v>0</v>
      </c>
      <c r="V166" s="2">
        <f>+IF(V55=1,'Datos Iniciales'!$H58,0)</f>
        <v>0</v>
      </c>
      <c r="W166" s="2">
        <f>+IF(W55=1,'Datos Iniciales'!$H58,0)</f>
        <v>0</v>
      </c>
      <c r="X166" s="2">
        <f>+IF(X55=1,'Datos Iniciales'!$H58,0)</f>
        <v>0</v>
      </c>
      <c r="Y166" s="2">
        <f>+IF(Y55=1,'Datos Iniciales'!$H58,0)</f>
        <v>0</v>
      </c>
      <c r="Z166" s="2">
        <f>+IF(Z55=1,'Datos Iniciales'!$H58,0)</f>
        <v>0</v>
      </c>
      <c r="AA166" s="2">
        <f>+IF(AA55=1,'Datos Iniciales'!$H58,0)</f>
        <v>0</v>
      </c>
      <c r="AB166" s="2">
        <f>+IF(AB55=1,'Datos Iniciales'!$H58,0)</f>
        <v>0</v>
      </c>
      <c r="AC166" s="2">
        <f>+IF(AC55=1,'Datos Iniciales'!$H58,0)</f>
        <v>0</v>
      </c>
      <c r="AD166" s="2">
        <f>+IF(AD55=1,'Datos Iniciales'!$H58,0)</f>
        <v>0</v>
      </c>
      <c r="AE166" s="2">
        <f>+IF(AE55=1,'Datos Iniciales'!$H58,0)</f>
        <v>0</v>
      </c>
      <c r="AF166" s="2">
        <f>+IF(AF55=1,'Datos Iniciales'!$H58,0)</f>
        <v>0</v>
      </c>
      <c r="AG166" s="2">
        <f>+IF(AG55=1,'Datos Iniciales'!$H58,0)</f>
        <v>0</v>
      </c>
      <c r="AH166" s="2">
        <f>+IF(AH55=1,'Datos Iniciales'!$H58,0)</f>
        <v>0</v>
      </c>
      <c r="AI166" s="2">
        <f>+IF(AI55=1,'Datos Iniciales'!$H58,0)</f>
        <v>0</v>
      </c>
      <c r="AJ166" s="2">
        <f>+IF(AJ55=1,'Datos Iniciales'!$H58,0)</f>
        <v>0</v>
      </c>
      <c r="AK166" s="2">
        <f>+IF(AK55=1,'Datos Iniciales'!$H58,0)</f>
        <v>0</v>
      </c>
      <c r="AL166" s="2">
        <f>+IF(AL55=1,'Datos Iniciales'!$H58,0)</f>
        <v>0</v>
      </c>
      <c r="AM166" s="2">
        <f>+IF(AM55=1,'Datos Iniciales'!$H58,0)</f>
        <v>0</v>
      </c>
      <c r="AN166" s="2">
        <f>+IF(AN55=1,'Datos Iniciales'!$H58,0)</f>
        <v>0</v>
      </c>
      <c r="AO166" s="2">
        <f>+IF(AO55=1,'Datos Iniciales'!$H58,0)</f>
        <v>3.15</v>
      </c>
      <c r="AP166" s="2">
        <f>+IF(AP55=1,'Datos Iniciales'!$H58,0)</f>
        <v>0</v>
      </c>
      <c r="AQ166" s="2">
        <f>+IF(AQ55=1,'Datos Iniciales'!$H58,0)</f>
        <v>0</v>
      </c>
      <c r="AR166" s="2">
        <f>+IF(AR55=1,'Datos Iniciales'!$H58,0)</f>
        <v>0</v>
      </c>
      <c r="AS166" s="2">
        <f>+IF(AS55=1,'Datos Iniciales'!$H58,0)</f>
        <v>0</v>
      </c>
      <c r="AT166" s="2">
        <f>+IF(AT55=1,'Datos Iniciales'!$H58,0)</f>
        <v>0</v>
      </c>
      <c r="AU166" s="2">
        <f>+IF(AU55=1,'Datos Iniciales'!$H58,0)</f>
        <v>0</v>
      </c>
      <c r="AV166" s="2">
        <f>+IF(AV55=1,'Datos Iniciales'!$H58,0)</f>
        <v>0</v>
      </c>
      <c r="AW166" s="2">
        <f>+IF(AW55=1,'Datos Iniciales'!$H58,0)</f>
        <v>0</v>
      </c>
      <c r="AX166" s="2">
        <f>+IF(AX55=1,'Datos Iniciales'!$H58,0)</f>
        <v>0</v>
      </c>
      <c r="AY166" s="2">
        <f>+IF(AY55=1,'Datos Iniciales'!$H58,0)</f>
        <v>0</v>
      </c>
      <c r="AZ166" s="2">
        <f>+IF(AZ55=1,'Datos Iniciales'!$H58,0)</f>
        <v>0</v>
      </c>
      <c r="BA166" s="2">
        <f>+IF(BA55=1,'Datos Iniciales'!$H58,0)</f>
        <v>0</v>
      </c>
      <c r="BB166" s="2">
        <f>+IF(BB55=1,'Datos Iniciales'!$H58,0)</f>
        <v>3.15</v>
      </c>
    </row>
    <row r="167" spans="2:54" ht="13.5" thickBot="1" x14ac:dyDescent="0.25"/>
    <row r="168" spans="2:54" ht="15" thickBot="1" x14ac:dyDescent="0.25">
      <c r="B168" s="25" t="s">
        <v>690</v>
      </c>
      <c r="C168" s="113" t="s">
        <v>691</v>
      </c>
      <c r="D168" s="112"/>
      <c r="E168" s="112"/>
      <c r="F168" s="112"/>
      <c r="G168" s="112"/>
      <c r="H168" s="112"/>
      <c r="I168" s="112"/>
      <c r="J168" s="112"/>
      <c r="K168" s="4"/>
      <c r="L168" s="4"/>
      <c r="M168" s="4"/>
      <c r="N168" s="4"/>
      <c r="O168" s="4"/>
    </row>
    <row r="169" spans="2:54" ht="14.25" x14ac:dyDescent="0.2">
      <c r="B169" s="28" t="s">
        <v>684</v>
      </c>
      <c r="C169" s="29">
        <v>1</v>
      </c>
      <c r="D169" s="29">
        <f>1+C169</f>
        <v>2</v>
      </c>
      <c r="E169" s="29">
        <f t="shared" ref="E169" si="82">1+D169</f>
        <v>3</v>
      </c>
      <c r="F169" s="29">
        <f t="shared" ref="F169" si="83">1+E169</f>
        <v>4</v>
      </c>
      <c r="G169" s="29">
        <f t="shared" ref="G169" si="84">1+F169</f>
        <v>5</v>
      </c>
      <c r="H169" s="29">
        <f t="shared" ref="H169" si="85">1+G169</f>
        <v>6</v>
      </c>
      <c r="I169" s="29">
        <f t="shared" ref="I169" si="86">1+H169</f>
        <v>7</v>
      </c>
      <c r="J169" s="29">
        <f t="shared" ref="J169" si="87">1+I169</f>
        <v>8</v>
      </c>
      <c r="K169" s="29">
        <f t="shared" ref="K169" si="88">1+J169</f>
        <v>9</v>
      </c>
      <c r="L169" s="29">
        <f t="shared" ref="L169" si="89">1+K169</f>
        <v>10</v>
      </c>
      <c r="M169" s="29">
        <f t="shared" ref="M169" si="90">1+L169</f>
        <v>11</v>
      </c>
      <c r="N169" s="29">
        <f t="shared" ref="N169" si="91">1+M169</f>
        <v>12</v>
      </c>
      <c r="O169" s="29">
        <f t="shared" ref="O169" si="92">1+N169</f>
        <v>13</v>
      </c>
      <c r="P169" s="29">
        <f t="shared" ref="P169" si="93">1+O169</f>
        <v>14</v>
      </c>
      <c r="Q169" s="29">
        <f t="shared" ref="Q169" si="94">1+P169</f>
        <v>15</v>
      </c>
      <c r="R169" s="29">
        <f t="shared" ref="R169" si="95">1+Q169</f>
        <v>16</v>
      </c>
      <c r="S169" s="29">
        <f t="shared" ref="S169" si="96">1+R169</f>
        <v>17</v>
      </c>
      <c r="T169" s="29">
        <f t="shared" ref="T169" si="97">1+S169</f>
        <v>18</v>
      </c>
      <c r="U169" s="29">
        <f t="shared" ref="U169" si="98">1+T169</f>
        <v>19</v>
      </c>
      <c r="V169" s="29">
        <f t="shared" ref="V169" si="99">1+U169</f>
        <v>20</v>
      </c>
      <c r="W169" s="29">
        <f t="shared" ref="W169" si="100">1+V169</f>
        <v>21</v>
      </c>
      <c r="X169" s="29">
        <f t="shared" ref="X169" si="101">1+W169</f>
        <v>22</v>
      </c>
      <c r="Y169" s="29">
        <f t="shared" ref="Y169" si="102">1+X169</f>
        <v>23</v>
      </c>
      <c r="Z169" s="29">
        <f t="shared" ref="Z169" si="103">1+Y169</f>
        <v>24</v>
      </c>
      <c r="AA169" s="29">
        <f t="shared" ref="AA169" si="104">1+Z169</f>
        <v>25</v>
      </c>
      <c r="AB169" s="29">
        <f t="shared" ref="AB169" si="105">1+AA169</f>
        <v>26</v>
      </c>
      <c r="AC169" s="29">
        <f t="shared" ref="AC169" si="106">1+AB169</f>
        <v>27</v>
      </c>
      <c r="AD169" s="29">
        <f t="shared" ref="AD169" si="107">1+AC169</f>
        <v>28</v>
      </c>
      <c r="AE169" s="29">
        <f t="shared" ref="AE169" si="108">1+AD169</f>
        <v>29</v>
      </c>
      <c r="AF169" s="29">
        <f t="shared" ref="AF169" si="109">1+AE169</f>
        <v>30</v>
      </c>
      <c r="AG169" s="29">
        <f t="shared" ref="AG169" si="110">1+AF169</f>
        <v>31</v>
      </c>
      <c r="AH169" s="29">
        <f t="shared" ref="AH169" si="111">1+AG169</f>
        <v>32</v>
      </c>
      <c r="AI169" s="29">
        <f t="shared" ref="AI169" si="112">1+AH169</f>
        <v>33</v>
      </c>
      <c r="AJ169" s="29">
        <f t="shared" ref="AJ169" si="113">1+AI169</f>
        <v>34</v>
      </c>
      <c r="AK169" s="29">
        <f t="shared" ref="AK169" si="114">1+AJ169</f>
        <v>35</v>
      </c>
      <c r="AL169" s="29">
        <f t="shared" ref="AL169" si="115">1+AK169</f>
        <v>36</v>
      </c>
      <c r="AM169" s="29">
        <f t="shared" ref="AM169" si="116">1+AL169</f>
        <v>37</v>
      </c>
      <c r="AN169" s="29">
        <f t="shared" ref="AN169" si="117">1+AM169</f>
        <v>38</v>
      </c>
      <c r="AO169" s="29">
        <f t="shared" ref="AO169" si="118">1+AN169</f>
        <v>39</v>
      </c>
      <c r="AP169" s="29">
        <f t="shared" ref="AP169" si="119">1+AO169</f>
        <v>40</v>
      </c>
      <c r="AQ169" s="29">
        <f t="shared" ref="AQ169" si="120">1+AP169</f>
        <v>41</v>
      </c>
      <c r="AR169" s="29">
        <f t="shared" ref="AR169" si="121">1+AQ169</f>
        <v>42</v>
      </c>
      <c r="AS169" s="29">
        <f t="shared" ref="AS169" si="122">1+AR169</f>
        <v>43</v>
      </c>
      <c r="AT169" s="29">
        <f t="shared" ref="AT169" si="123">1+AS169</f>
        <v>44</v>
      </c>
      <c r="AU169" s="29">
        <f t="shared" ref="AU169" si="124">1+AT169</f>
        <v>45</v>
      </c>
      <c r="AV169" s="29">
        <f t="shared" ref="AV169" si="125">1+AU169</f>
        <v>46</v>
      </c>
      <c r="AW169" s="29">
        <f t="shared" ref="AW169" si="126">1+AV169</f>
        <v>47</v>
      </c>
      <c r="AX169" s="29">
        <f t="shared" ref="AX169" si="127">1+AW169</f>
        <v>48</v>
      </c>
      <c r="AY169" s="29">
        <f t="shared" ref="AY169" si="128">1+AX169</f>
        <v>49</v>
      </c>
      <c r="AZ169" s="29">
        <f t="shared" ref="AZ169" si="129">1+AY169</f>
        <v>50</v>
      </c>
      <c r="BA169" s="29">
        <f t="shared" ref="BA169" si="130">1+AZ169</f>
        <v>51</v>
      </c>
      <c r="BB169" s="29">
        <f t="shared" ref="BB169" si="131">1+BA169</f>
        <v>52</v>
      </c>
    </row>
    <row r="170" spans="2:54" ht="14.25" x14ac:dyDescent="0.2">
      <c r="B170" s="29">
        <v>1</v>
      </c>
      <c r="C170" s="2">
        <f>+C59*C115</f>
        <v>2.3114207371441917E-2</v>
      </c>
      <c r="D170" s="2">
        <f t="shared" ref="D170:BB175" si="132">+D59*D115</f>
        <v>2.3114207371441917E-2</v>
      </c>
      <c r="E170" s="2">
        <f t="shared" si="132"/>
        <v>2.3114207371441917E-2</v>
      </c>
      <c r="F170" s="2">
        <f t="shared" si="132"/>
        <v>2.3114207371441917E-2</v>
      </c>
      <c r="G170" s="2">
        <f t="shared" si="132"/>
        <v>2.3114207371441917E-2</v>
      </c>
      <c r="H170" s="2">
        <f t="shared" si="132"/>
        <v>2.3114207371441917E-2</v>
      </c>
      <c r="I170" s="2">
        <f t="shared" si="132"/>
        <v>2.3114207371441917E-2</v>
      </c>
      <c r="J170" s="2">
        <f t="shared" si="132"/>
        <v>2.3114207371441917E-2</v>
      </c>
      <c r="K170" s="2">
        <f t="shared" si="132"/>
        <v>2.3114207371441917E-2</v>
      </c>
      <c r="L170" s="2">
        <f t="shared" si="132"/>
        <v>2.3114207371441917E-2</v>
      </c>
      <c r="M170" s="2">
        <f t="shared" si="132"/>
        <v>2.3114207371441917E-2</v>
      </c>
      <c r="N170" s="2">
        <f t="shared" si="132"/>
        <v>2.3114207371441917E-2</v>
      </c>
      <c r="O170" s="2">
        <f t="shared" si="132"/>
        <v>2.3114207371441917E-2</v>
      </c>
      <c r="P170" s="2">
        <f t="shared" si="132"/>
        <v>2.3114207371441917E-2</v>
      </c>
      <c r="Q170" s="2">
        <f t="shared" si="132"/>
        <v>2.3114207371441917E-2</v>
      </c>
      <c r="R170" s="2">
        <f t="shared" si="132"/>
        <v>2.3114207371441917E-2</v>
      </c>
      <c r="S170" s="2">
        <f t="shared" si="132"/>
        <v>2.3114207371441917E-2</v>
      </c>
      <c r="T170" s="2">
        <f t="shared" si="132"/>
        <v>2.3114207371441917E-2</v>
      </c>
      <c r="U170" s="2">
        <f t="shared" si="132"/>
        <v>2.3114207371441917E-2</v>
      </c>
      <c r="V170" s="2">
        <f t="shared" si="132"/>
        <v>2.3114207371441917E-2</v>
      </c>
      <c r="W170" s="2">
        <f t="shared" si="132"/>
        <v>2.3114207371441917E-2</v>
      </c>
      <c r="X170" s="2">
        <f t="shared" si="132"/>
        <v>2.3114207371441917E-2</v>
      </c>
      <c r="Y170" s="2">
        <f t="shared" si="132"/>
        <v>2.3114207371441917E-2</v>
      </c>
      <c r="Z170" s="2">
        <f t="shared" si="132"/>
        <v>2.3114207371441917E-2</v>
      </c>
      <c r="AA170" s="2">
        <f t="shared" si="132"/>
        <v>2.3114207371441917E-2</v>
      </c>
      <c r="AB170" s="2">
        <f t="shared" si="132"/>
        <v>2.3114207371441917E-2</v>
      </c>
      <c r="AC170" s="2">
        <f t="shared" si="132"/>
        <v>2.3114207371441917E-2</v>
      </c>
      <c r="AD170" s="2">
        <f t="shared" si="132"/>
        <v>2.3114207371441917E-2</v>
      </c>
      <c r="AE170" s="2">
        <f t="shared" si="132"/>
        <v>2.3114207371441917E-2</v>
      </c>
      <c r="AF170" s="2">
        <f t="shared" si="132"/>
        <v>2.3114207371441917E-2</v>
      </c>
      <c r="AG170" s="2">
        <f t="shared" si="132"/>
        <v>2.3114207371441917E-2</v>
      </c>
      <c r="AH170" s="2">
        <f t="shared" si="132"/>
        <v>2.3114207371441917E-2</v>
      </c>
      <c r="AI170" s="2">
        <f t="shared" si="132"/>
        <v>2.3114207371441917E-2</v>
      </c>
      <c r="AJ170" s="2">
        <f t="shared" si="132"/>
        <v>2.3114207371441917E-2</v>
      </c>
      <c r="AK170" s="2">
        <f t="shared" si="132"/>
        <v>2.3114207371441917E-2</v>
      </c>
      <c r="AL170" s="2">
        <f t="shared" si="132"/>
        <v>2.3114207371441917E-2</v>
      </c>
      <c r="AM170" s="2">
        <f t="shared" si="132"/>
        <v>2.3114207371441917E-2</v>
      </c>
      <c r="AN170" s="2">
        <f t="shared" si="132"/>
        <v>2.3114207371441917E-2</v>
      </c>
      <c r="AO170" s="2">
        <f t="shared" si="132"/>
        <v>2.3114207371441917E-2</v>
      </c>
      <c r="AP170" s="2">
        <f t="shared" si="132"/>
        <v>2.3114207371441917E-2</v>
      </c>
      <c r="AQ170" s="2">
        <f t="shared" si="132"/>
        <v>2.3114207371441917E-2</v>
      </c>
      <c r="AR170" s="2">
        <f t="shared" si="132"/>
        <v>2.3114207371441917E-2</v>
      </c>
      <c r="AS170" s="2">
        <f t="shared" si="132"/>
        <v>2.3114207371441917E-2</v>
      </c>
      <c r="AT170" s="2">
        <f t="shared" si="132"/>
        <v>2.3114207371441917E-2</v>
      </c>
      <c r="AU170" s="2">
        <f t="shared" si="132"/>
        <v>2.3114207371441917E-2</v>
      </c>
      <c r="AV170" s="2">
        <f t="shared" si="132"/>
        <v>2.3114207371441917E-2</v>
      </c>
      <c r="AW170" s="2">
        <f t="shared" si="132"/>
        <v>2.3114207371441917E-2</v>
      </c>
      <c r="AX170" s="2">
        <f t="shared" si="132"/>
        <v>2.3114207371441917E-2</v>
      </c>
      <c r="AY170" s="2">
        <f t="shared" si="132"/>
        <v>2.3114207371441917E-2</v>
      </c>
      <c r="AZ170" s="2">
        <f t="shared" si="132"/>
        <v>2.3114207371441917E-2</v>
      </c>
      <c r="BA170" s="2">
        <f t="shared" si="132"/>
        <v>2.3114207371441917E-2</v>
      </c>
      <c r="BB170" s="2">
        <f t="shared" si="132"/>
        <v>2.3114207371441917E-2</v>
      </c>
    </row>
    <row r="171" spans="2:54" ht="14.25" x14ac:dyDescent="0.2">
      <c r="B171" s="29">
        <f>1+B170</f>
        <v>2</v>
      </c>
      <c r="C171" s="2">
        <f t="shared" ref="C171:R221" si="133">+C60*C116</f>
        <v>0.26317851915260998</v>
      </c>
      <c r="D171" s="2">
        <f t="shared" si="133"/>
        <v>0.26317851915260998</v>
      </c>
      <c r="E171" s="2">
        <f t="shared" si="133"/>
        <v>0.26317851915260998</v>
      </c>
      <c r="F171" s="2">
        <f t="shared" si="133"/>
        <v>0.26317851915260998</v>
      </c>
      <c r="G171" s="2">
        <f t="shared" si="133"/>
        <v>0.26317851915260998</v>
      </c>
      <c r="H171" s="2">
        <f t="shared" si="133"/>
        <v>0.26317851915260998</v>
      </c>
      <c r="I171" s="2">
        <f t="shared" si="133"/>
        <v>0.26317851915260998</v>
      </c>
      <c r="J171" s="2">
        <f t="shared" si="133"/>
        <v>0.26317851915260998</v>
      </c>
      <c r="K171" s="2">
        <f t="shared" si="133"/>
        <v>0.26317851915260998</v>
      </c>
      <c r="L171" s="2">
        <f t="shared" si="133"/>
        <v>0.26317851915260998</v>
      </c>
      <c r="M171" s="2">
        <f t="shared" si="133"/>
        <v>0.26317851915260998</v>
      </c>
      <c r="N171" s="2">
        <f t="shared" si="133"/>
        <v>0.26317851915260998</v>
      </c>
      <c r="O171" s="2">
        <f t="shared" si="133"/>
        <v>0.26317851915260998</v>
      </c>
      <c r="P171" s="2">
        <f t="shared" si="133"/>
        <v>0.26317851915260998</v>
      </c>
      <c r="Q171" s="2">
        <f t="shared" si="133"/>
        <v>0.26317851915260998</v>
      </c>
      <c r="R171" s="2">
        <f t="shared" si="133"/>
        <v>0.26317851915260998</v>
      </c>
      <c r="S171" s="2">
        <f t="shared" si="132"/>
        <v>0.26317851915260998</v>
      </c>
      <c r="T171" s="2">
        <f t="shared" si="132"/>
        <v>0.26317851915260998</v>
      </c>
      <c r="U171" s="2">
        <f t="shared" si="132"/>
        <v>0.26317851915260998</v>
      </c>
      <c r="V171" s="2">
        <f t="shared" si="132"/>
        <v>0.26317851915260998</v>
      </c>
      <c r="W171" s="2">
        <f t="shared" si="132"/>
        <v>0.26317851915260998</v>
      </c>
      <c r="X171" s="2">
        <f t="shared" si="132"/>
        <v>0.26317851915260998</v>
      </c>
      <c r="Y171" s="2">
        <f t="shared" si="132"/>
        <v>0.26317851915260998</v>
      </c>
      <c r="Z171" s="2">
        <f t="shared" si="132"/>
        <v>0.26317851915260998</v>
      </c>
      <c r="AA171" s="2">
        <f t="shared" si="132"/>
        <v>0.26317851915260998</v>
      </c>
      <c r="AB171" s="2">
        <f t="shared" si="132"/>
        <v>0.26317851915260998</v>
      </c>
      <c r="AC171" s="2">
        <f t="shared" si="132"/>
        <v>0.26317851915260998</v>
      </c>
      <c r="AD171" s="2">
        <f t="shared" si="132"/>
        <v>0.26317851915260998</v>
      </c>
      <c r="AE171" s="2">
        <f t="shared" si="132"/>
        <v>0.26317851915260998</v>
      </c>
      <c r="AF171" s="2">
        <f t="shared" si="132"/>
        <v>0.26317851915260998</v>
      </c>
      <c r="AG171" s="2">
        <f t="shared" si="132"/>
        <v>0.26317851915260998</v>
      </c>
      <c r="AH171" s="2">
        <f t="shared" si="132"/>
        <v>0.26317851915260998</v>
      </c>
      <c r="AI171" s="2">
        <f t="shared" si="132"/>
        <v>0.26317851915260998</v>
      </c>
      <c r="AJ171" s="2">
        <f t="shared" si="132"/>
        <v>0.26317851915260998</v>
      </c>
      <c r="AK171" s="2">
        <f t="shared" si="132"/>
        <v>0.26317851915260998</v>
      </c>
      <c r="AL171" s="2">
        <f t="shared" si="132"/>
        <v>0.26317851915260998</v>
      </c>
      <c r="AM171" s="2">
        <f t="shared" si="132"/>
        <v>0.26317851915260998</v>
      </c>
      <c r="AN171" s="2">
        <f t="shared" si="132"/>
        <v>0.26317851915260998</v>
      </c>
      <c r="AO171" s="2">
        <f t="shared" si="132"/>
        <v>0.26317851915260998</v>
      </c>
      <c r="AP171" s="2">
        <f t="shared" si="132"/>
        <v>0.26317851915260998</v>
      </c>
      <c r="AQ171" s="2">
        <f t="shared" si="132"/>
        <v>0.26317851915260998</v>
      </c>
      <c r="AR171" s="2">
        <f t="shared" si="132"/>
        <v>0.26317851915260998</v>
      </c>
      <c r="AS171" s="2">
        <f t="shared" si="132"/>
        <v>0.26317851915260998</v>
      </c>
      <c r="AT171" s="2">
        <f t="shared" si="132"/>
        <v>0.26317851915260998</v>
      </c>
      <c r="AU171" s="2">
        <f t="shared" si="132"/>
        <v>0.26317851915260998</v>
      </c>
      <c r="AV171" s="2">
        <f t="shared" si="132"/>
        <v>0.26317851915260998</v>
      </c>
      <c r="AW171" s="2">
        <f t="shared" si="132"/>
        <v>0.26317851915260998</v>
      </c>
      <c r="AX171" s="2">
        <f t="shared" si="132"/>
        <v>0.26317851915260998</v>
      </c>
      <c r="AY171" s="2">
        <f t="shared" si="132"/>
        <v>0.26317851915260998</v>
      </c>
      <c r="AZ171" s="2">
        <f t="shared" si="132"/>
        <v>0.26317851915260998</v>
      </c>
      <c r="BA171" s="2">
        <f t="shared" si="132"/>
        <v>0.26317851915260998</v>
      </c>
      <c r="BB171" s="2">
        <f t="shared" si="132"/>
        <v>0.26317851915260998</v>
      </c>
    </row>
    <row r="172" spans="2:54" ht="14.25" x14ac:dyDescent="0.2">
      <c r="B172" s="29">
        <f t="shared" ref="B172:B221" si="134">1+B171</f>
        <v>3</v>
      </c>
      <c r="C172" s="2">
        <f t="shared" si="133"/>
        <v>0.66472323826268076</v>
      </c>
      <c r="D172" s="2">
        <f t="shared" si="132"/>
        <v>0.66472323826268076</v>
      </c>
      <c r="E172" s="2">
        <f t="shared" si="132"/>
        <v>0.66472323826268076</v>
      </c>
      <c r="F172" s="2">
        <f t="shared" si="132"/>
        <v>0.66472323826268076</v>
      </c>
      <c r="G172" s="2">
        <f t="shared" si="132"/>
        <v>0.66472323826268076</v>
      </c>
      <c r="H172" s="2">
        <f t="shared" si="132"/>
        <v>0.66472323826268076</v>
      </c>
      <c r="I172" s="2">
        <f t="shared" si="132"/>
        <v>0.66472323826268076</v>
      </c>
      <c r="J172" s="2">
        <f t="shared" si="132"/>
        <v>0.66472323826268076</v>
      </c>
      <c r="K172" s="2">
        <f t="shared" si="132"/>
        <v>0.66472323826268076</v>
      </c>
      <c r="L172" s="2">
        <f t="shared" si="132"/>
        <v>0.66472323826268076</v>
      </c>
      <c r="M172" s="2">
        <f t="shared" si="132"/>
        <v>0.66472323826268076</v>
      </c>
      <c r="N172" s="2">
        <f t="shared" si="132"/>
        <v>0.66472323826268076</v>
      </c>
      <c r="O172" s="2">
        <f t="shared" si="132"/>
        <v>0.66472323826268076</v>
      </c>
      <c r="P172" s="2">
        <f t="shared" si="132"/>
        <v>0.66472323826268076</v>
      </c>
      <c r="Q172" s="2">
        <f t="shared" si="132"/>
        <v>0.66472323826268076</v>
      </c>
      <c r="R172" s="2">
        <f t="shared" si="132"/>
        <v>0.66472323826268076</v>
      </c>
      <c r="S172" s="2">
        <f t="shared" si="132"/>
        <v>0.66472323826268076</v>
      </c>
      <c r="T172" s="2">
        <f t="shared" si="132"/>
        <v>0.66472323826268076</v>
      </c>
      <c r="U172" s="2">
        <f t="shared" si="132"/>
        <v>0.66472323826268076</v>
      </c>
      <c r="V172" s="2">
        <f t="shared" si="132"/>
        <v>0.66472323826268076</v>
      </c>
      <c r="W172" s="2">
        <f t="shared" si="132"/>
        <v>0.66472323826268076</v>
      </c>
      <c r="X172" s="2">
        <f t="shared" si="132"/>
        <v>0.66472323826268076</v>
      </c>
      <c r="Y172" s="2">
        <f t="shared" si="132"/>
        <v>0.66472323826268076</v>
      </c>
      <c r="Z172" s="2">
        <f t="shared" si="132"/>
        <v>0.66472323826268076</v>
      </c>
      <c r="AA172" s="2">
        <f t="shared" si="132"/>
        <v>0.66472323826268076</v>
      </c>
      <c r="AB172" s="2">
        <f t="shared" si="132"/>
        <v>0.66472323826268076</v>
      </c>
      <c r="AC172" s="2">
        <f t="shared" si="132"/>
        <v>0.66472323826268076</v>
      </c>
      <c r="AD172" s="2">
        <f t="shared" si="132"/>
        <v>0.66472323826268076</v>
      </c>
      <c r="AE172" s="2">
        <f t="shared" si="132"/>
        <v>0.66472323826268076</v>
      </c>
      <c r="AF172" s="2">
        <f t="shared" si="132"/>
        <v>0.66472323826268076</v>
      </c>
      <c r="AG172" s="2">
        <f t="shared" si="132"/>
        <v>0.66472323826268076</v>
      </c>
      <c r="AH172" s="2">
        <f t="shared" si="132"/>
        <v>0.66472323826268076</v>
      </c>
      <c r="AI172" s="2">
        <f t="shared" si="132"/>
        <v>0.66472323826268076</v>
      </c>
      <c r="AJ172" s="2">
        <f t="shared" si="132"/>
        <v>0.66472323826268076</v>
      </c>
      <c r="AK172" s="2">
        <f t="shared" si="132"/>
        <v>0.66472323826268076</v>
      </c>
      <c r="AL172" s="2">
        <f t="shared" si="132"/>
        <v>0.66472323826268076</v>
      </c>
      <c r="AM172" s="2">
        <f t="shared" si="132"/>
        <v>0.66472323826268076</v>
      </c>
      <c r="AN172" s="2">
        <f t="shared" si="132"/>
        <v>0.66472323826268076</v>
      </c>
      <c r="AO172" s="2">
        <f t="shared" si="132"/>
        <v>0.66472323826268076</v>
      </c>
      <c r="AP172" s="2">
        <f t="shared" si="132"/>
        <v>0.66472323826268076</v>
      </c>
      <c r="AQ172" s="2">
        <f t="shared" si="132"/>
        <v>0.66472323826268076</v>
      </c>
      <c r="AR172" s="2">
        <f t="shared" si="132"/>
        <v>0.66472323826268076</v>
      </c>
      <c r="AS172" s="2">
        <f t="shared" si="132"/>
        <v>0.66472323826268076</v>
      </c>
      <c r="AT172" s="2">
        <f t="shared" si="132"/>
        <v>0.66472323826268076</v>
      </c>
      <c r="AU172" s="2">
        <f t="shared" si="132"/>
        <v>0.66472323826268076</v>
      </c>
      <c r="AV172" s="2">
        <f t="shared" si="132"/>
        <v>0.66472323826268076</v>
      </c>
      <c r="AW172" s="2">
        <f t="shared" si="132"/>
        <v>0.66472323826268076</v>
      </c>
      <c r="AX172" s="2">
        <f t="shared" si="132"/>
        <v>0.66472323826268076</v>
      </c>
      <c r="AY172" s="2">
        <f t="shared" si="132"/>
        <v>0.66472323826268076</v>
      </c>
      <c r="AZ172" s="2">
        <f t="shared" si="132"/>
        <v>0.66472323826268076</v>
      </c>
      <c r="BA172" s="2">
        <f t="shared" si="132"/>
        <v>0.66472323826268076</v>
      </c>
      <c r="BB172" s="2">
        <f t="shared" si="132"/>
        <v>0.66472323826268076</v>
      </c>
    </row>
    <row r="173" spans="2:54" ht="14.25" x14ac:dyDescent="0.2">
      <c r="B173" s="29">
        <f t="shared" si="134"/>
        <v>4</v>
      </c>
      <c r="C173" s="2">
        <f t="shared" si="133"/>
        <v>2.6502457531487944</v>
      </c>
      <c r="D173" s="2">
        <f t="shared" si="132"/>
        <v>2.6502457531487944</v>
      </c>
      <c r="E173" s="2">
        <f t="shared" si="132"/>
        <v>2.6502457531487944</v>
      </c>
      <c r="F173" s="2">
        <f t="shared" si="132"/>
        <v>2.6502457531487944</v>
      </c>
      <c r="G173" s="2">
        <f t="shared" si="132"/>
        <v>2.6502457531487944</v>
      </c>
      <c r="H173" s="2">
        <f t="shared" si="132"/>
        <v>2.6502457531487944</v>
      </c>
      <c r="I173" s="2">
        <f t="shared" si="132"/>
        <v>2.6502457531487944</v>
      </c>
      <c r="J173" s="2">
        <f t="shared" si="132"/>
        <v>2.6502457531487944</v>
      </c>
      <c r="K173" s="2">
        <f t="shared" si="132"/>
        <v>2.6502457531487944</v>
      </c>
      <c r="L173" s="2">
        <f t="shared" si="132"/>
        <v>2.6502457531487944</v>
      </c>
      <c r="M173" s="2">
        <f t="shared" si="132"/>
        <v>2.6502457531487944</v>
      </c>
      <c r="N173" s="2">
        <f t="shared" si="132"/>
        <v>2.6502457531487944</v>
      </c>
      <c r="O173" s="2">
        <f t="shared" si="132"/>
        <v>2.6502457531487944</v>
      </c>
      <c r="P173" s="2">
        <f t="shared" si="132"/>
        <v>2.6502457531487944</v>
      </c>
      <c r="Q173" s="2">
        <f t="shared" si="132"/>
        <v>2.6502457531487944</v>
      </c>
      <c r="R173" s="2">
        <f t="shared" si="132"/>
        <v>2.6502457531487944</v>
      </c>
      <c r="S173" s="2">
        <f t="shared" si="132"/>
        <v>2.6502457531487944</v>
      </c>
      <c r="T173" s="2">
        <f t="shared" si="132"/>
        <v>2.6502457531487944</v>
      </c>
      <c r="U173" s="2">
        <f t="shared" si="132"/>
        <v>2.6502457531487944</v>
      </c>
      <c r="V173" s="2">
        <f t="shared" si="132"/>
        <v>2.6502457531487944</v>
      </c>
      <c r="W173" s="2">
        <f t="shared" si="132"/>
        <v>2.6502457531487944</v>
      </c>
      <c r="X173" s="2">
        <f t="shared" si="132"/>
        <v>2.6502457531487944</v>
      </c>
      <c r="Y173" s="2">
        <f t="shared" si="132"/>
        <v>2.6502457531487944</v>
      </c>
      <c r="Z173" s="2">
        <f t="shared" si="132"/>
        <v>2.6502457531487944</v>
      </c>
      <c r="AA173" s="2">
        <f t="shared" si="132"/>
        <v>2.6502457531487944</v>
      </c>
      <c r="AB173" s="2">
        <f t="shared" si="132"/>
        <v>2.6502457531487944</v>
      </c>
      <c r="AC173" s="2">
        <f t="shared" si="132"/>
        <v>2.6502457531487944</v>
      </c>
      <c r="AD173" s="2">
        <f t="shared" si="132"/>
        <v>2.6502457531487944</v>
      </c>
      <c r="AE173" s="2">
        <f t="shared" si="132"/>
        <v>2.6502457531487944</v>
      </c>
      <c r="AF173" s="2">
        <f t="shared" si="132"/>
        <v>2.6502457531487944</v>
      </c>
      <c r="AG173" s="2">
        <f t="shared" si="132"/>
        <v>2.6502457531487944</v>
      </c>
      <c r="AH173" s="2">
        <f t="shared" si="132"/>
        <v>2.6502457531487944</v>
      </c>
      <c r="AI173" s="2">
        <f t="shared" si="132"/>
        <v>2.6502457531487944</v>
      </c>
      <c r="AJ173" s="2">
        <f t="shared" si="132"/>
        <v>2.6502457531487944</v>
      </c>
      <c r="AK173" s="2">
        <f t="shared" si="132"/>
        <v>2.6502457531487944</v>
      </c>
      <c r="AL173" s="2">
        <f t="shared" si="132"/>
        <v>2.6502457531487944</v>
      </c>
      <c r="AM173" s="2">
        <f t="shared" si="132"/>
        <v>2.6502457531487944</v>
      </c>
      <c r="AN173" s="2">
        <f t="shared" si="132"/>
        <v>2.6502457531487944</v>
      </c>
      <c r="AO173" s="2">
        <f t="shared" si="132"/>
        <v>2.6502457531487944</v>
      </c>
      <c r="AP173" s="2">
        <f t="shared" si="132"/>
        <v>2.6502457531487944</v>
      </c>
      <c r="AQ173" s="2">
        <f t="shared" si="132"/>
        <v>2.6502457531487944</v>
      </c>
      <c r="AR173" s="2">
        <f t="shared" si="132"/>
        <v>2.6502457531487944</v>
      </c>
      <c r="AS173" s="2">
        <f t="shared" si="132"/>
        <v>2.6502457531487944</v>
      </c>
      <c r="AT173" s="2">
        <f t="shared" si="132"/>
        <v>2.6502457531487944</v>
      </c>
      <c r="AU173" s="2">
        <f t="shared" si="132"/>
        <v>2.6502457531487944</v>
      </c>
      <c r="AV173" s="2">
        <f t="shared" si="132"/>
        <v>2.6502457531487944</v>
      </c>
      <c r="AW173" s="2">
        <f t="shared" si="132"/>
        <v>2.6502457531487944</v>
      </c>
      <c r="AX173" s="2">
        <f t="shared" si="132"/>
        <v>2.6502457531487944</v>
      </c>
      <c r="AY173" s="2">
        <f t="shared" si="132"/>
        <v>2.6502457531487944</v>
      </c>
      <c r="AZ173" s="2">
        <f t="shared" si="132"/>
        <v>2.6502457531487944</v>
      </c>
      <c r="BA173" s="2">
        <f t="shared" si="132"/>
        <v>2.6502457531487944</v>
      </c>
      <c r="BB173" s="2">
        <f t="shared" si="132"/>
        <v>2.6502457531487944</v>
      </c>
    </row>
    <row r="174" spans="2:54" ht="14.25" x14ac:dyDescent="0.2">
      <c r="B174" s="29">
        <f t="shared" si="134"/>
        <v>5</v>
      </c>
      <c r="C174" s="2">
        <f t="shared" si="133"/>
        <v>3.9093484686398852</v>
      </c>
      <c r="D174" s="2">
        <f t="shared" si="132"/>
        <v>3.9093484686398852</v>
      </c>
      <c r="E174" s="2">
        <f t="shared" si="132"/>
        <v>3.9093484686398852</v>
      </c>
      <c r="F174" s="2">
        <f t="shared" si="132"/>
        <v>3.9093484686398852</v>
      </c>
      <c r="G174" s="2">
        <f t="shared" si="132"/>
        <v>3.9093484686398852</v>
      </c>
      <c r="H174" s="2">
        <f t="shared" si="132"/>
        <v>3.9093484686398852</v>
      </c>
      <c r="I174" s="2">
        <f t="shared" si="132"/>
        <v>3.9093484686398852</v>
      </c>
      <c r="J174" s="2">
        <f t="shared" si="132"/>
        <v>3.9093484686398852</v>
      </c>
      <c r="K174" s="2">
        <f t="shared" si="132"/>
        <v>3.9093484686398852</v>
      </c>
      <c r="L174" s="2">
        <f t="shared" si="132"/>
        <v>3.9093484686398852</v>
      </c>
      <c r="M174" s="2">
        <f t="shared" si="132"/>
        <v>3.9093484686398852</v>
      </c>
      <c r="N174" s="2">
        <f t="shared" si="132"/>
        <v>3.9093484686398852</v>
      </c>
      <c r="O174" s="2">
        <f t="shared" si="132"/>
        <v>3.9093484686398852</v>
      </c>
      <c r="P174" s="2">
        <f t="shared" si="132"/>
        <v>3.9093484686398852</v>
      </c>
      <c r="Q174" s="2">
        <f t="shared" si="132"/>
        <v>3.9093484686398852</v>
      </c>
      <c r="R174" s="2">
        <f t="shared" si="132"/>
        <v>3.9093484686398852</v>
      </c>
      <c r="S174" s="2">
        <f t="shared" si="132"/>
        <v>3.9093484686398852</v>
      </c>
      <c r="T174" s="2">
        <f t="shared" si="132"/>
        <v>3.9093484686398852</v>
      </c>
      <c r="U174" s="2">
        <f t="shared" si="132"/>
        <v>3.9093484686398852</v>
      </c>
      <c r="V174" s="2">
        <f t="shared" si="132"/>
        <v>3.9093484686398852</v>
      </c>
      <c r="W174" s="2">
        <f t="shared" si="132"/>
        <v>3.9093484686398852</v>
      </c>
      <c r="X174" s="2">
        <f t="shared" si="132"/>
        <v>3.9093484686398852</v>
      </c>
      <c r="Y174" s="2">
        <f t="shared" si="132"/>
        <v>3.9093484686398852</v>
      </c>
      <c r="Z174" s="2">
        <f t="shared" si="132"/>
        <v>3.9093484686398852</v>
      </c>
      <c r="AA174" s="2">
        <f t="shared" si="132"/>
        <v>3.9093484686398852</v>
      </c>
      <c r="AB174" s="2">
        <f t="shared" si="132"/>
        <v>3.9093484686398852</v>
      </c>
      <c r="AC174" s="2">
        <f t="shared" si="132"/>
        <v>3.9093484686398852</v>
      </c>
      <c r="AD174" s="2">
        <f t="shared" si="132"/>
        <v>3.9093484686398852</v>
      </c>
      <c r="AE174" s="2">
        <f t="shared" si="132"/>
        <v>3.9093484686398852</v>
      </c>
      <c r="AF174" s="2">
        <f t="shared" si="132"/>
        <v>3.9093484686398852</v>
      </c>
      <c r="AG174" s="2">
        <f t="shared" si="132"/>
        <v>3.9093484686398852</v>
      </c>
      <c r="AH174" s="2">
        <f t="shared" si="132"/>
        <v>3.9093484686398852</v>
      </c>
      <c r="AI174" s="2">
        <f t="shared" si="132"/>
        <v>3.9093484686398852</v>
      </c>
      <c r="AJ174" s="2">
        <f t="shared" si="132"/>
        <v>3.9093484686398852</v>
      </c>
      <c r="AK174" s="2">
        <f t="shared" si="132"/>
        <v>3.9093484686398852</v>
      </c>
      <c r="AL174" s="2">
        <f t="shared" si="132"/>
        <v>3.9093484686398852</v>
      </c>
      <c r="AM174" s="2">
        <f t="shared" si="132"/>
        <v>3.9093484686398852</v>
      </c>
      <c r="AN174" s="2">
        <f t="shared" si="132"/>
        <v>3.9093484686398852</v>
      </c>
      <c r="AO174" s="2">
        <f t="shared" si="132"/>
        <v>3.9093484686398852</v>
      </c>
      <c r="AP174" s="2">
        <f t="shared" si="132"/>
        <v>3.9093484686398852</v>
      </c>
      <c r="AQ174" s="2">
        <f t="shared" si="132"/>
        <v>3.9093484686398852</v>
      </c>
      <c r="AR174" s="2">
        <f t="shared" si="132"/>
        <v>3.9093484686398852</v>
      </c>
      <c r="AS174" s="2">
        <f t="shared" si="132"/>
        <v>3.9093484686398852</v>
      </c>
      <c r="AT174" s="2">
        <f t="shared" si="132"/>
        <v>3.9093484686398852</v>
      </c>
      <c r="AU174" s="2">
        <f t="shared" si="132"/>
        <v>3.9093484686398852</v>
      </c>
      <c r="AV174" s="2">
        <f t="shared" si="132"/>
        <v>3.9093484686398852</v>
      </c>
      <c r="AW174" s="2">
        <f t="shared" si="132"/>
        <v>3.9093484686398852</v>
      </c>
      <c r="AX174" s="2">
        <f t="shared" si="132"/>
        <v>3.9093484686398852</v>
      </c>
      <c r="AY174" s="2">
        <f t="shared" si="132"/>
        <v>3.9093484686398852</v>
      </c>
      <c r="AZ174" s="2">
        <f t="shared" si="132"/>
        <v>3.9093484686398852</v>
      </c>
      <c r="BA174" s="2">
        <f t="shared" si="132"/>
        <v>3.9093484686398852</v>
      </c>
      <c r="BB174" s="2">
        <f t="shared" si="132"/>
        <v>3.9093484686398852</v>
      </c>
    </row>
    <row r="175" spans="2:54" ht="14.25" x14ac:dyDescent="0.2">
      <c r="B175" s="29">
        <f t="shared" si="134"/>
        <v>6</v>
      </c>
      <c r="C175" s="2">
        <f t="shared" si="133"/>
        <v>1.2169448655875388</v>
      </c>
      <c r="D175" s="2">
        <f t="shared" si="132"/>
        <v>1.2169448655875388</v>
      </c>
      <c r="E175" s="2">
        <f t="shared" si="132"/>
        <v>1.2169448655875388</v>
      </c>
      <c r="F175" s="2">
        <f t="shared" si="132"/>
        <v>1.2169448655875388</v>
      </c>
      <c r="G175" s="2">
        <f t="shared" si="132"/>
        <v>1.2169448655875388</v>
      </c>
      <c r="H175" s="2">
        <f t="shared" si="132"/>
        <v>1.2169448655875388</v>
      </c>
      <c r="I175" s="2">
        <f t="shared" si="132"/>
        <v>1.2169448655875388</v>
      </c>
      <c r="J175" s="2">
        <f t="shared" si="132"/>
        <v>1.2169448655875388</v>
      </c>
      <c r="K175" s="2">
        <f t="shared" si="132"/>
        <v>1.2169448655875388</v>
      </c>
      <c r="L175" s="2">
        <f t="shared" si="132"/>
        <v>1.2169448655875388</v>
      </c>
      <c r="M175" s="2">
        <f t="shared" si="132"/>
        <v>1.2169448655875388</v>
      </c>
      <c r="N175" s="2">
        <f t="shared" si="132"/>
        <v>1.2169448655875388</v>
      </c>
      <c r="O175" s="2">
        <f t="shared" si="132"/>
        <v>1.2169448655875388</v>
      </c>
      <c r="P175" s="2">
        <f t="shared" si="132"/>
        <v>1.2169448655875388</v>
      </c>
      <c r="Q175" s="2">
        <f t="shared" si="132"/>
        <v>1.2169448655875388</v>
      </c>
      <c r="R175" s="2">
        <f t="shared" si="132"/>
        <v>1.2169448655875388</v>
      </c>
      <c r="S175" s="2">
        <f t="shared" ref="D175:BB180" si="135">+S64*S120</f>
        <v>1.2169448655875388</v>
      </c>
      <c r="T175" s="2">
        <f t="shared" si="135"/>
        <v>1.2169448655875388</v>
      </c>
      <c r="U175" s="2">
        <f t="shared" si="135"/>
        <v>1.2169448655875388</v>
      </c>
      <c r="V175" s="2">
        <f t="shared" si="135"/>
        <v>1.2169448655875388</v>
      </c>
      <c r="W175" s="2">
        <f t="shared" si="135"/>
        <v>1.2169448655875388</v>
      </c>
      <c r="X175" s="2">
        <f t="shared" si="135"/>
        <v>1.2169448655875388</v>
      </c>
      <c r="Y175" s="2">
        <f t="shared" si="135"/>
        <v>1.2169448655875388</v>
      </c>
      <c r="Z175" s="2">
        <f t="shared" si="135"/>
        <v>1.2169448655875388</v>
      </c>
      <c r="AA175" s="2">
        <f t="shared" si="135"/>
        <v>1.2169448655875388</v>
      </c>
      <c r="AB175" s="2">
        <f t="shared" si="135"/>
        <v>1.2169448655875388</v>
      </c>
      <c r="AC175" s="2">
        <f t="shared" si="135"/>
        <v>1.2169448655875388</v>
      </c>
      <c r="AD175" s="2">
        <f t="shared" si="135"/>
        <v>1.2169448655875388</v>
      </c>
      <c r="AE175" s="2">
        <f t="shared" si="135"/>
        <v>1.2169448655875388</v>
      </c>
      <c r="AF175" s="2">
        <f t="shared" si="135"/>
        <v>1.2169448655875388</v>
      </c>
      <c r="AG175" s="2">
        <f t="shared" si="135"/>
        <v>1.2169448655875388</v>
      </c>
      <c r="AH175" s="2">
        <f t="shared" si="135"/>
        <v>1.2169448655875388</v>
      </c>
      <c r="AI175" s="2">
        <f t="shared" si="135"/>
        <v>1.2169448655875388</v>
      </c>
      <c r="AJ175" s="2">
        <f t="shared" si="135"/>
        <v>1.2169448655875388</v>
      </c>
      <c r="AK175" s="2">
        <f t="shared" si="135"/>
        <v>1.2169448655875388</v>
      </c>
      <c r="AL175" s="2">
        <f t="shared" si="135"/>
        <v>1.2169448655875388</v>
      </c>
      <c r="AM175" s="2">
        <f t="shared" si="135"/>
        <v>1.2169448655875388</v>
      </c>
      <c r="AN175" s="2">
        <f t="shared" si="135"/>
        <v>1.2169448655875388</v>
      </c>
      <c r="AO175" s="2">
        <f t="shared" si="135"/>
        <v>1.2169448655875388</v>
      </c>
      <c r="AP175" s="2">
        <f t="shared" si="135"/>
        <v>1.2169448655875388</v>
      </c>
      <c r="AQ175" s="2">
        <f t="shared" si="135"/>
        <v>1.2169448655875388</v>
      </c>
      <c r="AR175" s="2">
        <f t="shared" si="135"/>
        <v>1.2169448655875388</v>
      </c>
      <c r="AS175" s="2">
        <f t="shared" si="135"/>
        <v>1.2169448655875388</v>
      </c>
      <c r="AT175" s="2">
        <f t="shared" si="135"/>
        <v>1.2169448655875388</v>
      </c>
      <c r="AU175" s="2">
        <f t="shared" si="135"/>
        <v>1.2169448655875388</v>
      </c>
      <c r="AV175" s="2">
        <f t="shared" si="135"/>
        <v>1.2169448655875388</v>
      </c>
      <c r="AW175" s="2">
        <f t="shared" si="135"/>
        <v>1.2169448655875388</v>
      </c>
      <c r="AX175" s="2">
        <f t="shared" si="135"/>
        <v>1.2169448655875388</v>
      </c>
      <c r="AY175" s="2">
        <f t="shared" si="135"/>
        <v>1.2169448655875388</v>
      </c>
      <c r="AZ175" s="2">
        <f t="shared" si="135"/>
        <v>1.2169448655875388</v>
      </c>
      <c r="BA175" s="2">
        <f t="shared" si="135"/>
        <v>1.2169448655875388</v>
      </c>
      <c r="BB175" s="2">
        <f t="shared" si="135"/>
        <v>1.2169448655875388</v>
      </c>
    </row>
    <row r="176" spans="2:54" ht="14.25" x14ac:dyDescent="0.2">
      <c r="B176" s="29">
        <f t="shared" si="134"/>
        <v>7</v>
      </c>
      <c r="C176" s="2">
        <f t="shared" si="133"/>
        <v>0.90838504923968966</v>
      </c>
      <c r="D176" s="2">
        <f t="shared" si="135"/>
        <v>0.90838504923968966</v>
      </c>
      <c r="E176" s="2">
        <f t="shared" si="135"/>
        <v>0.90838504923968966</v>
      </c>
      <c r="F176" s="2">
        <f t="shared" si="135"/>
        <v>0.90838504923968966</v>
      </c>
      <c r="G176" s="2">
        <f t="shared" si="135"/>
        <v>0.90838504923968966</v>
      </c>
      <c r="H176" s="2">
        <f t="shared" si="135"/>
        <v>0.90838504923968966</v>
      </c>
      <c r="I176" s="2">
        <f t="shared" si="135"/>
        <v>0.90838504923968966</v>
      </c>
      <c r="J176" s="2">
        <f t="shared" si="135"/>
        <v>0.90838504923968966</v>
      </c>
      <c r="K176" s="2">
        <f t="shared" si="135"/>
        <v>0.90838504923968966</v>
      </c>
      <c r="L176" s="2">
        <f t="shared" si="135"/>
        <v>0.90838504923968966</v>
      </c>
      <c r="M176" s="2">
        <f t="shared" si="135"/>
        <v>0.90838504923968966</v>
      </c>
      <c r="N176" s="2">
        <f t="shared" si="135"/>
        <v>0.90838504923968966</v>
      </c>
      <c r="O176" s="2">
        <f t="shared" si="135"/>
        <v>0.90838504923968966</v>
      </c>
      <c r="P176" s="2">
        <f t="shared" si="135"/>
        <v>0.90838504923968966</v>
      </c>
      <c r="Q176" s="2">
        <f t="shared" si="135"/>
        <v>0.90838504923968966</v>
      </c>
      <c r="R176" s="2">
        <f t="shared" si="135"/>
        <v>0.90838504923968966</v>
      </c>
      <c r="S176" s="2">
        <f t="shared" si="135"/>
        <v>0.90838504923968966</v>
      </c>
      <c r="T176" s="2">
        <f t="shared" si="135"/>
        <v>0.90838504923968966</v>
      </c>
      <c r="U176" s="2">
        <f t="shared" si="135"/>
        <v>0.90838504923968966</v>
      </c>
      <c r="V176" s="2">
        <f t="shared" si="135"/>
        <v>0.90838504923968966</v>
      </c>
      <c r="W176" s="2">
        <f t="shared" si="135"/>
        <v>0.90838504923968966</v>
      </c>
      <c r="X176" s="2">
        <f t="shared" si="135"/>
        <v>0.90838504923968966</v>
      </c>
      <c r="Y176" s="2">
        <f t="shared" si="135"/>
        <v>0.90838504923968966</v>
      </c>
      <c r="Z176" s="2">
        <f t="shared" si="135"/>
        <v>0.90838504923968966</v>
      </c>
      <c r="AA176" s="2">
        <f t="shared" si="135"/>
        <v>0.90838504923968966</v>
      </c>
      <c r="AB176" s="2">
        <f t="shared" si="135"/>
        <v>0.90838504923968966</v>
      </c>
      <c r="AC176" s="2">
        <f t="shared" si="135"/>
        <v>0.90838504923968966</v>
      </c>
      <c r="AD176" s="2">
        <f t="shared" si="135"/>
        <v>0.90838504923968966</v>
      </c>
      <c r="AE176" s="2">
        <f t="shared" si="135"/>
        <v>0.90838504923968966</v>
      </c>
      <c r="AF176" s="2">
        <f t="shared" si="135"/>
        <v>0.90838504923968966</v>
      </c>
      <c r="AG176" s="2">
        <f t="shared" si="135"/>
        <v>0.90838504923968966</v>
      </c>
      <c r="AH176" s="2">
        <f t="shared" si="135"/>
        <v>0.90838504923968966</v>
      </c>
      <c r="AI176" s="2">
        <f t="shared" si="135"/>
        <v>0.90838504923968966</v>
      </c>
      <c r="AJ176" s="2">
        <f t="shared" si="135"/>
        <v>0.90838504923968966</v>
      </c>
      <c r="AK176" s="2">
        <f t="shared" si="135"/>
        <v>0.90838504923968966</v>
      </c>
      <c r="AL176" s="2">
        <f t="shared" si="135"/>
        <v>0.90838504923968966</v>
      </c>
      <c r="AM176" s="2">
        <f t="shared" si="135"/>
        <v>0.90838504923968966</v>
      </c>
      <c r="AN176" s="2">
        <f t="shared" si="135"/>
        <v>0.90838504923968966</v>
      </c>
      <c r="AO176" s="2">
        <f t="shared" si="135"/>
        <v>0.90838504923968966</v>
      </c>
      <c r="AP176" s="2">
        <f t="shared" si="135"/>
        <v>0.90838504923968966</v>
      </c>
      <c r="AQ176" s="2">
        <f t="shared" si="135"/>
        <v>0.90838504923968966</v>
      </c>
      <c r="AR176" s="2">
        <f t="shared" si="135"/>
        <v>0.90838504923968966</v>
      </c>
      <c r="AS176" s="2">
        <f t="shared" si="135"/>
        <v>0.90838504923968966</v>
      </c>
      <c r="AT176" s="2">
        <f t="shared" si="135"/>
        <v>0.90838504923968966</v>
      </c>
      <c r="AU176" s="2">
        <f t="shared" si="135"/>
        <v>0.90838504923968966</v>
      </c>
      <c r="AV176" s="2">
        <f t="shared" si="135"/>
        <v>0.90838504923968966</v>
      </c>
      <c r="AW176" s="2">
        <f t="shared" si="135"/>
        <v>0.90838504923968966</v>
      </c>
      <c r="AX176" s="2">
        <f t="shared" si="135"/>
        <v>0.90838504923968966</v>
      </c>
      <c r="AY176" s="2">
        <f t="shared" si="135"/>
        <v>0.90838504923968966</v>
      </c>
      <c r="AZ176" s="2">
        <f t="shared" si="135"/>
        <v>0.90838504923968966</v>
      </c>
      <c r="BA176" s="2">
        <f t="shared" si="135"/>
        <v>0.90838504923968966</v>
      </c>
      <c r="BB176" s="2">
        <f t="shared" si="135"/>
        <v>0.90838504923968966</v>
      </c>
    </row>
    <row r="177" spans="2:54" ht="14.25" x14ac:dyDescent="0.2">
      <c r="B177" s="29">
        <f t="shared" si="134"/>
        <v>8</v>
      </c>
      <c r="C177" s="2">
        <f t="shared" si="133"/>
        <v>1.7902344163375812</v>
      </c>
      <c r="D177" s="2">
        <f t="shared" si="135"/>
        <v>1.7902344163375812</v>
      </c>
      <c r="E177" s="2">
        <f t="shared" si="135"/>
        <v>1.7902344163375812</v>
      </c>
      <c r="F177" s="2">
        <f t="shared" si="135"/>
        <v>1.7902344163375812</v>
      </c>
      <c r="G177" s="2">
        <f t="shared" si="135"/>
        <v>1.7902344163375812</v>
      </c>
      <c r="H177" s="2">
        <f t="shared" si="135"/>
        <v>1.7902344163375812</v>
      </c>
      <c r="I177" s="2">
        <f t="shared" si="135"/>
        <v>1.7902344163375812</v>
      </c>
      <c r="J177" s="2">
        <f t="shared" si="135"/>
        <v>1.7902344163375812</v>
      </c>
      <c r="K177" s="2">
        <f t="shared" si="135"/>
        <v>1.7902344163375812</v>
      </c>
      <c r="L177" s="2">
        <f t="shared" si="135"/>
        <v>1.7902344163375812</v>
      </c>
      <c r="M177" s="2">
        <f t="shared" si="135"/>
        <v>1.7902344163375812</v>
      </c>
      <c r="N177" s="2">
        <f t="shared" si="135"/>
        <v>1.7902344163375812</v>
      </c>
      <c r="O177" s="2">
        <f t="shared" si="135"/>
        <v>1.7902344163375812</v>
      </c>
      <c r="P177" s="2">
        <f t="shared" si="135"/>
        <v>1.7902344163375812</v>
      </c>
      <c r="Q177" s="2">
        <f t="shared" si="135"/>
        <v>1.7902344163375812</v>
      </c>
      <c r="R177" s="2">
        <f t="shared" si="135"/>
        <v>1.7902344163375812</v>
      </c>
      <c r="S177" s="2">
        <f t="shared" si="135"/>
        <v>1.7902344163375812</v>
      </c>
      <c r="T177" s="2">
        <f t="shared" si="135"/>
        <v>1.7902344163375812</v>
      </c>
      <c r="U177" s="2">
        <f t="shared" si="135"/>
        <v>1.7902344163375812</v>
      </c>
      <c r="V177" s="2">
        <f t="shared" si="135"/>
        <v>1.7902344163375812</v>
      </c>
      <c r="W177" s="2">
        <f t="shared" si="135"/>
        <v>1.7902344163375812</v>
      </c>
      <c r="X177" s="2">
        <f t="shared" si="135"/>
        <v>1.7902344163375812</v>
      </c>
      <c r="Y177" s="2">
        <f t="shared" si="135"/>
        <v>1.7902344163375812</v>
      </c>
      <c r="Z177" s="2">
        <f t="shared" si="135"/>
        <v>1.7902344163375812</v>
      </c>
      <c r="AA177" s="2">
        <f t="shared" si="135"/>
        <v>1.7902344163375812</v>
      </c>
      <c r="AB177" s="2">
        <f t="shared" si="135"/>
        <v>1.7902344163375812</v>
      </c>
      <c r="AC177" s="2">
        <f t="shared" si="135"/>
        <v>1.7902344163375812</v>
      </c>
      <c r="AD177" s="2">
        <f t="shared" si="135"/>
        <v>1.7902344163375812</v>
      </c>
      <c r="AE177" s="2">
        <f t="shared" si="135"/>
        <v>1.7902344163375812</v>
      </c>
      <c r="AF177" s="2">
        <f t="shared" si="135"/>
        <v>1.7902344163375812</v>
      </c>
      <c r="AG177" s="2">
        <f t="shared" si="135"/>
        <v>1.7902344163375812</v>
      </c>
      <c r="AH177" s="2">
        <f t="shared" si="135"/>
        <v>1.7902344163375812</v>
      </c>
      <c r="AI177" s="2">
        <f t="shared" si="135"/>
        <v>1.7902344163375812</v>
      </c>
      <c r="AJ177" s="2">
        <f t="shared" si="135"/>
        <v>1.7902344163375812</v>
      </c>
      <c r="AK177" s="2">
        <f t="shared" si="135"/>
        <v>1.7902344163375812</v>
      </c>
      <c r="AL177" s="2">
        <f t="shared" si="135"/>
        <v>1.7902344163375812</v>
      </c>
      <c r="AM177" s="2">
        <f t="shared" si="135"/>
        <v>1.7902344163375812</v>
      </c>
      <c r="AN177" s="2">
        <f t="shared" si="135"/>
        <v>1.7902344163375812</v>
      </c>
      <c r="AO177" s="2">
        <f t="shared" si="135"/>
        <v>1.7902344163375812</v>
      </c>
      <c r="AP177" s="2">
        <f t="shared" si="135"/>
        <v>1.7902344163375812</v>
      </c>
      <c r="AQ177" s="2">
        <f t="shared" si="135"/>
        <v>1.7902344163375812</v>
      </c>
      <c r="AR177" s="2">
        <f t="shared" si="135"/>
        <v>1.7902344163375812</v>
      </c>
      <c r="AS177" s="2">
        <f t="shared" si="135"/>
        <v>1.7902344163375812</v>
      </c>
      <c r="AT177" s="2">
        <f t="shared" si="135"/>
        <v>1.7902344163375812</v>
      </c>
      <c r="AU177" s="2">
        <f t="shared" si="135"/>
        <v>1.7902344163375812</v>
      </c>
      <c r="AV177" s="2">
        <f t="shared" si="135"/>
        <v>1.7902344163375812</v>
      </c>
      <c r="AW177" s="2">
        <f t="shared" si="135"/>
        <v>1.7902344163375812</v>
      </c>
      <c r="AX177" s="2">
        <f t="shared" si="135"/>
        <v>1.7902344163375812</v>
      </c>
      <c r="AY177" s="2">
        <f t="shared" si="135"/>
        <v>1.7902344163375812</v>
      </c>
      <c r="AZ177" s="2">
        <f t="shared" si="135"/>
        <v>1.7902344163375812</v>
      </c>
      <c r="BA177" s="2">
        <f t="shared" si="135"/>
        <v>1.7902344163375812</v>
      </c>
      <c r="BB177" s="2">
        <f t="shared" si="135"/>
        <v>1.7902344163375812</v>
      </c>
    </row>
    <row r="178" spans="2:54" ht="14.25" x14ac:dyDescent="0.2">
      <c r="B178" s="29">
        <f t="shared" si="134"/>
        <v>9</v>
      </c>
      <c r="C178" s="2">
        <f t="shared" si="133"/>
        <v>0.90428147982058049</v>
      </c>
      <c r="D178" s="2">
        <f t="shared" si="135"/>
        <v>0.90428147982058049</v>
      </c>
      <c r="E178" s="2">
        <f t="shared" si="135"/>
        <v>0.90428147982058049</v>
      </c>
      <c r="F178" s="2">
        <f t="shared" si="135"/>
        <v>0.90428147982058049</v>
      </c>
      <c r="G178" s="2">
        <f t="shared" si="135"/>
        <v>0.90428147982058049</v>
      </c>
      <c r="H178" s="2">
        <f t="shared" si="135"/>
        <v>0.90428147982058049</v>
      </c>
      <c r="I178" s="2">
        <f t="shared" si="135"/>
        <v>0.90428147982058049</v>
      </c>
      <c r="J178" s="2">
        <f t="shared" si="135"/>
        <v>0.90428147982058049</v>
      </c>
      <c r="K178" s="2">
        <f t="shared" si="135"/>
        <v>0.90428147982058049</v>
      </c>
      <c r="L178" s="2">
        <f t="shared" si="135"/>
        <v>0.90428147982058049</v>
      </c>
      <c r="M178" s="2">
        <f t="shared" si="135"/>
        <v>0.90428147982058049</v>
      </c>
      <c r="N178" s="2">
        <f t="shared" si="135"/>
        <v>0.90428147982058049</v>
      </c>
      <c r="O178" s="2">
        <f t="shared" si="135"/>
        <v>0.90428147982058049</v>
      </c>
      <c r="P178" s="2">
        <f t="shared" si="135"/>
        <v>0.90428147982058049</v>
      </c>
      <c r="Q178" s="2">
        <f t="shared" si="135"/>
        <v>0.90428147982058049</v>
      </c>
      <c r="R178" s="2">
        <f t="shared" si="135"/>
        <v>0.90428147982058049</v>
      </c>
      <c r="S178" s="2">
        <f t="shared" si="135"/>
        <v>0.90428147982058049</v>
      </c>
      <c r="T178" s="2">
        <f t="shared" si="135"/>
        <v>0.90428147982058049</v>
      </c>
      <c r="U178" s="2">
        <f t="shared" si="135"/>
        <v>0.90428147982058049</v>
      </c>
      <c r="V178" s="2">
        <f t="shared" si="135"/>
        <v>0.90428147982058049</v>
      </c>
      <c r="W178" s="2">
        <f t="shared" si="135"/>
        <v>0.90428147982058049</v>
      </c>
      <c r="X178" s="2">
        <f t="shared" si="135"/>
        <v>0.90428147982058049</v>
      </c>
      <c r="Y178" s="2">
        <f t="shared" si="135"/>
        <v>0.90428147982058049</v>
      </c>
      <c r="Z178" s="2">
        <f t="shared" si="135"/>
        <v>0.90428147982058049</v>
      </c>
      <c r="AA178" s="2">
        <f t="shared" si="135"/>
        <v>0.90428147982058049</v>
      </c>
      <c r="AB178" s="2">
        <f t="shared" si="135"/>
        <v>0.90428147982058049</v>
      </c>
      <c r="AC178" s="2">
        <f t="shared" si="135"/>
        <v>0.90428147982058049</v>
      </c>
      <c r="AD178" s="2">
        <f t="shared" si="135"/>
        <v>0.90428147982058049</v>
      </c>
      <c r="AE178" s="2">
        <f t="shared" si="135"/>
        <v>0.90428147982058049</v>
      </c>
      <c r="AF178" s="2">
        <f t="shared" si="135"/>
        <v>0.90428147982058049</v>
      </c>
      <c r="AG178" s="2">
        <f t="shared" si="135"/>
        <v>0.90428147982058049</v>
      </c>
      <c r="AH178" s="2">
        <f t="shared" si="135"/>
        <v>0.90428147982058049</v>
      </c>
      <c r="AI178" s="2">
        <f t="shared" si="135"/>
        <v>0.90428147982058049</v>
      </c>
      <c r="AJ178" s="2">
        <f t="shared" si="135"/>
        <v>0.90428147982058049</v>
      </c>
      <c r="AK178" s="2">
        <f t="shared" si="135"/>
        <v>0.90428147982058049</v>
      </c>
      <c r="AL178" s="2">
        <f t="shared" si="135"/>
        <v>0.90428147982058049</v>
      </c>
      <c r="AM178" s="2">
        <f t="shared" si="135"/>
        <v>0.90428147982058049</v>
      </c>
      <c r="AN178" s="2">
        <f t="shared" si="135"/>
        <v>0.90428147982058049</v>
      </c>
      <c r="AO178" s="2">
        <f t="shared" si="135"/>
        <v>0.90428147982058049</v>
      </c>
      <c r="AP178" s="2">
        <f t="shared" si="135"/>
        <v>0.90428147982058049</v>
      </c>
      <c r="AQ178" s="2">
        <f t="shared" si="135"/>
        <v>0.90428147982058049</v>
      </c>
      <c r="AR178" s="2">
        <f t="shared" si="135"/>
        <v>0.90428147982058049</v>
      </c>
      <c r="AS178" s="2">
        <f t="shared" si="135"/>
        <v>0.90428147982058049</v>
      </c>
      <c r="AT178" s="2">
        <f t="shared" si="135"/>
        <v>0.90428147982058049</v>
      </c>
      <c r="AU178" s="2">
        <f t="shared" si="135"/>
        <v>0.90428147982058049</v>
      </c>
      <c r="AV178" s="2">
        <f t="shared" si="135"/>
        <v>0.90428147982058049</v>
      </c>
      <c r="AW178" s="2">
        <f t="shared" si="135"/>
        <v>0.90428147982058049</v>
      </c>
      <c r="AX178" s="2">
        <f t="shared" si="135"/>
        <v>0.90428147982058049</v>
      </c>
      <c r="AY178" s="2">
        <f t="shared" si="135"/>
        <v>0.90428147982058049</v>
      </c>
      <c r="AZ178" s="2">
        <f t="shared" si="135"/>
        <v>0.90428147982058049</v>
      </c>
      <c r="BA178" s="2">
        <f t="shared" si="135"/>
        <v>0.90428147982058049</v>
      </c>
      <c r="BB178" s="2">
        <f t="shared" si="135"/>
        <v>0.90428147982058049</v>
      </c>
    </row>
    <row r="179" spans="2:54" ht="14.25" x14ac:dyDescent="0.2">
      <c r="B179" s="29">
        <f t="shared" si="134"/>
        <v>10</v>
      </c>
      <c r="C179" s="2">
        <f t="shared" si="133"/>
        <v>3.7379336827976979</v>
      </c>
      <c r="D179" s="2">
        <f t="shared" si="135"/>
        <v>3.7379336827976979</v>
      </c>
      <c r="E179" s="2">
        <f t="shared" si="135"/>
        <v>3.7379336827976979</v>
      </c>
      <c r="F179" s="2">
        <f t="shared" si="135"/>
        <v>3.7379336827976979</v>
      </c>
      <c r="G179" s="2">
        <f t="shared" si="135"/>
        <v>3.7379336827976979</v>
      </c>
      <c r="H179" s="2">
        <f t="shared" si="135"/>
        <v>3.7379336827976979</v>
      </c>
      <c r="I179" s="2">
        <f t="shared" si="135"/>
        <v>3.7379336827976979</v>
      </c>
      <c r="J179" s="2">
        <f t="shared" si="135"/>
        <v>3.7379336827976979</v>
      </c>
      <c r="K179" s="2">
        <f t="shared" si="135"/>
        <v>3.7379336827976979</v>
      </c>
      <c r="L179" s="2">
        <f t="shared" si="135"/>
        <v>3.7379336827976979</v>
      </c>
      <c r="M179" s="2">
        <f t="shared" si="135"/>
        <v>3.7379336827976979</v>
      </c>
      <c r="N179" s="2">
        <f t="shared" si="135"/>
        <v>3.7379336827976979</v>
      </c>
      <c r="O179" s="2">
        <f t="shared" si="135"/>
        <v>3.7379336827976979</v>
      </c>
      <c r="P179" s="2">
        <f t="shared" si="135"/>
        <v>3.7379336827976979</v>
      </c>
      <c r="Q179" s="2">
        <f t="shared" si="135"/>
        <v>3.7379336827976979</v>
      </c>
      <c r="R179" s="2">
        <f t="shared" si="135"/>
        <v>3.7379336827976979</v>
      </c>
      <c r="S179" s="2">
        <f t="shared" si="135"/>
        <v>3.7379336827976979</v>
      </c>
      <c r="T179" s="2">
        <f t="shared" si="135"/>
        <v>3.7379336827976979</v>
      </c>
      <c r="U179" s="2">
        <f t="shared" si="135"/>
        <v>3.7379336827976979</v>
      </c>
      <c r="V179" s="2">
        <f t="shared" si="135"/>
        <v>3.7379336827976979</v>
      </c>
      <c r="W179" s="2">
        <f t="shared" si="135"/>
        <v>3.7379336827976979</v>
      </c>
      <c r="X179" s="2">
        <f t="shared" si="135"/>
        <v>3.7379336827976979</v>
      </c>
      <c r="Y179" s="2">
        <f t="shared" si="135"/>
        <v>3.7379336827976979</v>
      </c>
      <c r="Z179" s="2">
        <f t="shared" si="135"/>
        <v>3.7379336827976979</v>
      </c>
      <c r="AA179" s="2">
        <f t="shared" si="135"/>
        <v>3.7379336827976979</v>
      </c>
      <c r="AB179" s="2">
        <f t="shared" si="135"/>
        <v>3.7379336827976979</v>
      </c>
      <c r="AC179" s="2">
        <f t="shared" si="135"/>
        <v>3.7379336827976979</v>
      </c>
      <c r="AD179" s="2">
        <f t="shared" si="135"/>
        <v>3.7379336827976979</v>
      </c>
      <c r="AE179" s="2">
        <f t="shared" si="135"/>
        <v>3.7379336827976979</v>
      </c>
      <c r="AF179" s="2">
        <f t="shared" si="135"/>
        <v>3.7379336827976979</v>
      </c>
      <c r="AG179" s="2">
        <f t="shared" si="135"/>
        <v>3.7379336827976979</v>
      </c>
      <c r="AH179" s="2">
        <f t="shared" si="135"/>
        <v>3.7379336827976979</v>
      </c>
      <c r="AI179" s="2">
        <f t="shared" si="135"/>
        <v>3.7379336827976979</v>
      </c>
      <c r="AJ179" s="2">
        <f t="shared" si="135"/>
        <v>3.7379336827976979</v>
      </c>
      <c r="AK179" s="2">
        <f t="shared" si="135"/>
        <v>3.7379336827976979</v>
      </c>
      <c r="AL179" s="2">
        <f t="shared" si="135"/>
        <v>3.7379336827976979</v>
      </c>
      <c r="AM179" s="2">
        <f t="shared" si="135"/>
        <v>3.7379336827976979</v>
      </c>
      <c r="AN179" s="2">
        <f t="shared" si="135"/>
        <v>3.7379336827976979</v>
      </c>
      <c r="AO179" s="2">
        <f t="shared" si="135"/>
        <v>3.7379336827976979</v>
      </c>
      <c r="AP179" s="2">
        <f t="shared" si="135"/>
        <v>3.7379336827976979</v>
      </c>
      <c r="AQ179" s="2">
        <f t="shared" si="135"/>
        <v>3.7379336827976979</v>
      </c>
      <c r="AR179" s="2">
        <f t="shared" si="135"/>
        <v>3.7379336827976979</v>
      </c>
      <c r="AS179" s="2">
        <f t="shared" si="135"/>
        <v>3.7379336827976979</v>
      </c>
      <c r="AT179" s="2">
        <f t="shared" si="135"/>
        <v>3.7379336827976979</v>
      </c>
      <c r="AU179" s="2">
        <f t="shared" si="135"/>
        <v>3.7379336827976979</v>
      </c>
      <c r="AV179" s="2">
        <f t="shared" si="135"/>
        <v>3.7379336827976979</v>
      </c>
      <c r="AW179" s="2">
        <f t="shared" si="135"/>
        <v>3.7379336827976979</v>
      </c>
      <c r="AX179" s="2">
        <f t="shared" si="135"/>
        <v>3.7379336827976979</v>
      </c>
      <c r="AY179" s="2">
        <f t="shared" si="135"/>
        <v>3.7379336827976979</v>
      </c>
      <c r="AZ179" s="2">
        <f t="shared" si="135"/>
        <v>3.7379336827976979</v>
      </c>
      <c r="BA179" s="2">
        <f t="shared" si="135"/>
        <v>3.7379336827976979</v>
      </c>
      <c r="BB179" s="2">
        <f t="shared" si="135"/>
        <v>3.7379336827976979</v>
      </c>
    </row>
    <row r="180" spans="2:54" ht="14.25" x14ac:dyDescent="0.2">
      <c r="B180" s="29">
        <f t="shared" si="134"/>
        <v>11</v>
      </c>
      <c r="C180" s="2">
        <f t="shared" si="133"/>
        <v>0.3063705125558851</v>
      </c>
      <c r="D180" s="2">
        <f t="shared" si="135"/>
        <v>0.3063705125558851</v>
      </c>
      <c r="E180" s="2">
        <f t="shared" si="135"/>
        <v>0.3063705125558851</v>
      </c>
      <c r="F180" s="2">
        <f t="shared" si="135"/>
        <v>0.3063705125558851</v>
      </c>
      <c r="G180" s="2">
        <f t="shared" si="135"/>
        <v>0.3063705125558851</v>
      </c>
      <c r="H180" s="2">
        <f t="shared" si="135"/>
        <v>0.3063705125558851</v>
      </c>
      <c r="I180" s="2">
        <f t="shared" si="135"/>
        <v>0.3063705125558851</v>
      </c>
      <c r="J180" s="2">
        <f t="shared" si="135"/>
        <v>0.3063705125558851</v>
      </c>
      <c r="K180" s="2">
        <f t="shared" si="135"/>
        <v>0.3063705125558851</v>
      </c>
      <c r="L180" s="2">
        <f t="shared" si="135"/>
        <v>0.3063705125558851</v>
      </c>
      <c r="M180" s="2">
        <f t="shared" si="135"/>
        <v>0.3063705125558851</v>
      </c>
      <c r="N180" s="2">
        <f t="shared" si="135"/>
        <v>0.3063705125558851</v>
      </c>
      <c r="O180" s="2">
        <f t="shared" si="135"/>
        <v>0.3063705125558851</v>
      </c>
      <c r="P180" s="2">
        <f t="shared" si="135"/>
        <v>0.3063705125558851</v>
      </c>
      <c r="Q180" s="2">
        <f t="shared" si="135"/>
        <v>0.3063705125558851</v>
      </c>
      <c r="R180" s="2">
        <f t="shared" si="135"/>
        <v>0.3063705125558851</v>
      </c>
      <c r="S180" s="2">
        <f t="shared" ref="D180:BB185" si="136">+S69*S125</f>
        <v>0.3063705125558851</v>
      </c>
      <c r="T180" s="2">
        <f t="shared" si="136"/>
        <v>0.3063705125558851</v>
      </c>
      <c r="U180" s="2">
        <f t="shared" si="136"/>
        <v>0.3063705125558851</v>
      </c>
      <c r="V180" s="2">
        <f t="shared" si="136"/>
        <v>0.3063705125558851</v>
      </c>
      <c r="W180" s="2">
        <f t="shared" si="136"/>
        <v>0.3063705125558851</v>
      </c>
      <c r="X180" s="2">
        <f t="shared" si="136"/>
        <v>0.3063705125558851</v>
      </c>
      <c r="Y180" s="2">
        <f t="shared" si="136"/>
        <v>0.3063705125558851</v>
      </c>
      <c r="Z180" s="2">
        <f t="shared" si="136"/>
        <v>0.3063705125558851</v>
      </c>
      <c r="AA180" s="2">
        <f t="shared" si="136"/>
        <v>0.3063705125558851</v>
      </c>
      <c r="AB180" s="2">
        <f t="shared" si="136"/>
        <v>0.3063705125558851</v>
      </c>
      <c r="AC180" s="2">
        <f t="shared" si="136"/>
        <v>0.3063705125558851</v>
      </c>
      <c r="AD180" s="2">
        <f t="shared" si="136"/>
        <v>0.3063705125558851</v>
      </c>
      <c r="AE180" s="2">
        <f t="shared" si="136"/>
        <v>0.3063705125558851</v>
      </c>
      <c r="AF180" s="2">
        <f t="shared" si="136"/>
        <v>0.3063705125558851</v>
      </c>
      <c r="AG180" s="2">
        <f t="shared" si="136"/>
        <v>0.3063705125558851</v>
      </c>
      <c r="AH180" s="2">
        <f t="shared" si="136"/>
        <v>0.3063705125558851</v>
      </c>
      <c r="AI180" s="2">
        <f t="shared" si="136"/>
        <v>0.3063705125558851</v>
      </c>
      <c r="AJ180" s="2">
        <f t="shared" si="136"/>
        <v>0.3063705125558851</v>
      </c>
      <c r="AK180" s="2">
        <f t="shared" si="136"/>
        <v>0.3063705125558851</v>
      </c>
      <c r="AL180" s="2">
        <f t="shared" si="136"/>
        <v>0.3063705125558851</v>
      </c>
      <c r="AM180" s="2">
        <f t="shared" si="136"/>
        <v>0.3063705125558851</v>
      </c>
      <c r="AN180" s="2">
        <f t="shared" si="136"/>
        <v>0.3063705125558851</v>
      </c>
      <c r="AO180" s="2">
        <f t="shared" si="136"/>
        <v>0.3063705125558851</v>
      </c>
      <c r="AP180" s="2">
        <f t="shared" si="136"/>
        <v>0.3063705125558851</v>
      </c>
      <c r="AQ180" s="2">
        <f t="shared" si="136"/>
        <v>0.3063705125558851</v>
      </c>
      <c r="AR180" s="2">
        <f t="shared" si="136"/>
        <v>0.3063705125558851</v>
      </c>
      <c r="AS180" s="2">
        <f t="shared" si="136"/>
        <v>0.3063705125558851</v>
      </c>
      <c r="AT180" s="2">
        <f t="shared" si="136"/>
        <v>0.3063705125558851</v>
      </c>
      <c r="AU180" s="2">
        <f t="shared" si="136"/>
        <v>0.3063705125558851</v>
      </c>
      <c r="AV180" s="2">
        <f t="shared" si="136"/>
        <v>0.3063705125558851</v>
      </c>
      <c r="AW180" s="2">
        <f t="shared" si="136"/>
        <v>0.3063705125558851</v>
      </c>
      <c r="AX180" s="2">
        <f t="shared" si="136"/>
        <v>0.3063705125558851</v>
      </c>
      <c r="AY180" s="2">
        <f t="shared" si="136"/>
        <v>0.3063705125558851</v>
      </c>
      <c r="AZ180" s="2">
        <f t="shared" si="136"/>
        <v>0.3063705125558851</v>
      </c>
      <c r="BA180" s="2">
        <f t="shared" si="136"/>
        <v>0.3063705125558851</v>
      </c>
      <c r="BB180" s="2">
        <f t="shared" si="136"/>
        <v>0.3063705125558851</v>
      </c>
    </row>
    <row r="181" spans="2:54" ht="14.25" x14ac:dyDescent="0.2">
      <c r="B181" s="29">
        <f t="shared" si="134"/>
        <v>12</v>
      </c>
      <c r="C181" s="2">
        <f t="shared" si="133"/>
        <v>0.68716635251196256</v>
      </c>
      <c r="D181" s="2">
        <f t="shared" si="136"/>
        <v>0.68716635251196256</v>
      </c>
      <c r="E181" s="2">
        <f t="shared" si="136"/>
        <v>0.68716635251196256</v>
      </c>
      <c r="F181" s="2">
        <f t="shared" si="136"/>
        <v>0.68716635251196256</v>
      </c>
      <c r="G181" s="2">
        <f t="shared" si="136"/>
        <v>0.68716635251196256</v>
      </c>
      <c r="H181" s="2">
        <f t="shared" si="136"/>
        <v>0.68716635251196256</v>
      </c>
      <c r="I181" s="2">
        <f t="shared" si="136"/>
        <v>0.68716635251196256</v>
      </c>
      <c r="J181" s="2">
        <f t="shared" si="136"/>
        <v>0.68716635251196256</v>
      </c>
      <c r="K181" s="2">
        <f t="shared" si="136"/>
        <v>0.68716635251196256</v>
      </c>
      <c r="L181" s="2">
        <f t="shared" si="136"/>
        <v>0.68716635251196256</v>
      </c>
      <c r="M181" s="2">
        <f t="shared" si="136"/>
        <v>0.68716635251196256</v>
      </c>
      <c r="N181" s="2">
        <f t="shared" si="136"/>
        <v>0.68716635251196256</v>
      </c>
      <c r="O181" s="2">
        <f t="shared" si="136"/>
        <v>0.68716635251196256</v>
      </c>
      <c r="P181" s="2">
        <f t="shared" si="136"/>
        <v>0.68716635251196256</v>
      </c>
      <c r="Q181" s="2">
        <f t="shared" si="136"/>
        <v>0.68716635251196256</v>
      </c>
      <c r="R181" s="2">
        <f t="shared" si="136"/>
        <v>0.68716635251196256</v>
      </c>
      <c r="S181" s="2">
        <f t="shared" si="136"/>
        <v>0.68716635251196256</v>
      </c>
      <c r="T181" s="2">
        <f t="shared" si="136"/>
        <v>0.68716635251196256</v>
      </c>
      <c r="U181" s="2">
        <f t="shared" si="136"/>
        <v>0.68716635251196256</v>
      </c>
      <c r="V181" s="2">
        <f t="shared" si="136"/>
        <v>0.68716635251196256</v>
      </c>
      <c r="W181" s="2">
        <f t="shared" si="136"/>
        <v>0.68716635251196256</v>
      </c>
      <c r="X181" s="2">
        <f t="shared" si="136"/>
        <v>0.68716635251196256</v>
      </c>
      <c r="Y181" s="2">
        <f t="shared" si="136"/>
        <v>0.68716635251196256</v>
      </c>
      <c r="Z181" s="2">
        <f t="shared" si="136"/>
        <v>0.68716635251196256</v>
      </c>
      <c r="AA181" s="2">
        <f t="shared" si="136"/>
        <v>0.68716635251196256</v>
      </c>
      <c r="AB181" s="2">
        <f t="shared" si="136"/>
        <v>0.68716635251196256</v>
      </c>
      <c r="AC181" s="2">
        <f t="shared" si="136"/>
        <v>0.68716635251196256</v>
      </c>
      <c r="AD181" s="2">
        <f t="shared" si="136"/>
        <v>0.68716635251196256</v>
      </c>
      <c r="AE181" s="2">
        <f t="shared" si="136"/>
        <v>0.68716635251196256</v>
      </c>
      <c r="AF181" s="2">
        <f t="shared" si="136"/>
        <v>0.68716635251196256</v>
      </c>
      <c r="AG181" s="2">
        <f t="shared" si="136"/>
        <v>0.68716635251196256</v>
      </c>
      <c r="AH181" s="2">
        <f t="shared" si="136"/>
        <v>0.68716635251196256</v>
      </c>
      <c r="AI181" s="2">
        <f t="shared" si="136"/>
        <v>0.68716635251196256</v>
      </c>
      <c r="AJ181" s="2">
        <f t="shared" si="136"/>
        <v>0.68716635251196256</v>
      </c>
      <c r="AK181" s="2">
        <f t="shared" si="136"/>
        <v>0.68716635251196256</v>
      </c>
      <c r="AL181" s="2">
        <f t="shared" si="136"/>
        <v>0.68716635251196256</v>
      </c>
      <c r="AM181" s="2">
        <f t="shared" si="136"/>
        <v>0.68716635251196256</v>
      </c>
      <c r="AN181" s="2">
        <f t="shared" si="136"/>
        <v>0.68716635251196256</v>
      </c>
      <c r="AO181" s="2">
        <f t="shared" si="136"/>
        <v>0.68716635251196256</v>
      </c>
      <c r="AP181" s="2">
        <f t="shared" si="136"/>
        <v>0.68716635251196256</v>
      </c>
      <c r="AQ181" s="2">
        <f t="shared" si="136"/>
        <v>0.68716635251196256</v>
      </c>
      <c r="AR181" s="2">
        <f t="shared" si="136"/>
        <v>0.68716635251196256</v>
      </c>
      <c r="AS181" s="2">
        <f t="shared" si="136"/>
        <v>0.68716635251196256</v>
      </c>
      <c r="AT181" s="2">
        <f t="shared" si="136"/>
        <v>0.68716635251196256</v>
      </c>
      <c r="AU181" s="2">
        <f t="shared" si="136"/>
        <v>0.68716635251196256</v>
      </c>
      <c r="AV181" s="2">
        <f t="shared" si="136"/>
        <v>0.68716635251196256</v>
      </c>
      <c r="AW181" s="2">
        <f t="shared" si="136"/>
        <v>0.68716635251196256</v>
      </c>
      <c r="AX181" s="2">
        <f t="shared" si="136"/>
        <v>0.68716635251196256</v>
      </c>
      <c r="AY181" s="2">
        <f t="shared" si="136"/>
        <v>0.68716635251196256</v>
      </c>
      <c r="AZ181" s="2">
        <f t="shared" si="136"/>
        <v>0.68716635251196256</v>
      </c>
      <c r="BA181" s="2">
        <f t="shared" si="136"/>
        <v>0.68716635251196256</v>
      </c>
      <c r="BB181" s="2">
        <f t="shared" si="136"/>
        <v>0.68716635251196256</v>
      </c>
    </row>
    <row r="182" spans="2:54" ht="14.25" x14ac:dyDescent="0.2">
      <c r="B182" s="29">
        <f t="shared" si="134"/>
        <v>13</v>
      </c>
      <c r="C182" s="2">
        <f t="shared" si="133"/>
        <v>1.6292380761787608</v>
      </c>
      <c r="D182" s="2">
        <f t="shared" si="136"/>
        <v>1.6292380761787608</v>
      </c>
      <c r="E182" s="2">
        <f t="shared" si="136"/>
        <v>1.6292380761787608</v>
      </c>
      <c r="F182" s="2">
        <f t="shared" si="136"/>
        <v>1.6292380761787608</v>
      </c>
      <c r="G182" s="2">
        <f t="shared" si="136"/>
        <v>1.6292380761787608</v>
      </c>
      <c r="H182" s="2">
        <f t="shared" si="136"/>
        <v>1.6292380761787608</v>
      </c>
      <c r="I182" s="2">
        <f t="shared" si="136"/>
        <v>1.6292380761787608</v>
      </c>
      <c r="J182" s="2">
        <f t="shared" si="136"/>
        <v>1.6292380761787608</v>
      </c>
      <c r="K182" s="2">
        <f t="shared" si="136"/>
        <v>1.6292380761787608</v>
      </c>
      <c r="L182" s="2">
        <f t="shared" si="136"/>
        <v>1.6292380761787608</v>
      </c>
      <c r="M182" s="2">
        <f t="shared" si="136"/>
        <v>1.6292380761787608</v>
      </c>
      <c r="N182" s="2">
        <f t="shared" si="136"/>
        <v>1.6292380761787608</v>
      </c>
      <c r="O182" s="2">
        <f t="shared" si="136"/>
        <v>1.6292380761787608</v>
      </c>
      <c r="P182" s="2">
        <f t="shared" si="136"/>
        <v>1.6292380761787608</v>
      </c>
      <c r="Q182" s="2">
        <f t="shared" si="136"/>
        <v>1.6292380761787608</v>
      </c>
      <c r="R182" s="2">
        <f t="shared" si="136"/>
        <v>1.6292380761787608</v>
      </c>
      <c r="S182" s="2">
        <f t="shared" si="136"/>
        <v>1.6292380761787608</v>
      </c>
      <c r="T182" s="2">
        <f t="shared" si="136"/>
        <v>1.6292380761787608</v>
      </c>
      <c r="U182" s="2">
        <f t="shared" si="136"/>
        <v>1.6292380761787608</v>
      </c>
      <c r="V182" s="2">
        <f t="shared" si="136"/>
        <v>1.6292380761787608</v>
      </c>
      <c r="W182" s="2">
        <f t="shared" si="136"/>
        <v>1.6292380761787608</v>
      </c>
      <c r="X182" s="2">
        <f t="shared" si="136"/>
        <v>1.6292380761787608</v>
      </c>
      <c r="Y182" s="2">
        <f t="shared" si="136"/>
        <v>1.6292380761787608</v>
      </c>
      <c r="Z182" s="2">
        <f t="shared" si="136"/>
        <v>1.6292380761787608</v>
      </c>
      <c r="AA182" s="2">
        <f t="shared" si="136"/>
        <v>1.6292380761787608</v>
      </c>
      <c r="AB182" s="2">
        <f t="shared" si="136"/>
        <v>1.6292380761787608</v>
      </c>
      <c r="AC182" s="2">
        <f t="shared" si="136"/>
        <v>1.6292380761787608</v>
      </c>
      <c r="AD182" s="2">
        <f t="shared" si="136"/>
        <v>1.6292380761787608</v>
      </c>
      <c r="AE182" s="2">
        <f t="shared" si="136"/>
        <v>1.6292380761787608</v>
      </c>
      <c r="AF182" s="2">
        <f t="shared" si="136"/>
        <v>1.6292380761787608</v>
      </c>
      <c r="AG182" s="2">
        <f t="shared" si="136"/>
        <v>1.6292380761787608</v>
      </c>
      <c r="AH182" s="2">
        <f t="shared" si="136"/>
        <v>1.6292380761787608</v>
      </c>
      <c r="AI182" s="2">
        <f t="shared" si="136"/>
        <v>1.6292380761787608</v>
      </c>
      <c r="AJ182" s="2">
        <f t="shared" si="136"/>
        <v>1.6292380761787608</v>
      </c>
      <c r="AK182" s="2">
        <f t="shared" si="136"/>
        <v>1.6292380761787608</v>
      </c>
      <c r="AL182" s="2">
        <f t="shared" si="136"/>
        <v>1.6292380761787608</v>
      </c>
      <c r="AM182" s="2">
        <f t="shared" si="136"/>
        <v>1.6292380761787608</v>
      </c>
      <c r="AN182" s="2">
        <f t="shared" si="136"/>
        <v>1.6292380761787608</v>
      </c>
      <c r="AO182" s="2">
        <f t="shared" si="136"/>
        <v>1.6292380761787608</v>
      </c>
      <c r="AP182" s="2">
        <f t="shared" si="136"/>
        <v>1.6292380761787608</v>
      </c>
      <c r="AQ182" s="2">
        <f t="shared" si="136"/>
        <v>1.6292380761787608</v>
      </c>
      <c r="AR182" s="2">
        <f t="shared" si="136"/>
        <v>1.6292380761787608</v>
      </c>
      <c r="AS182" s="2">
        <f t="shared" si="136"/>
        <v>1.6292380761787608</v>
      </c>
      <c r="AT182" s="2">
        <f t="shared" si="136"/>
        <v>1.6292380761787608</v>
      </c>
      <c r="AU182" s="2">
        <f t="shared" si="136"/>
        <v>1.6292380761787608</v>
      </c>
      <c r="AV182" s="2">
        <f t="shared" si="136"/>
        <v>1.6292380761787608</v>
      </c>
      <c r="AW182" s="2">
        <f t="shared" si="136"/>
        <v>1.6292380761787608</v>
      </c>
      <c r="AX182" s="2">
        <f t="shared" si="136"/>
        <v>1.6292380761787608</v>
      </c>
      <c r="AY182" s="2">
        <f t="shared" si="136"/>
        <v>1.6292380761787608</v>
      </c>
      <c r="AZ182" s="2">
        <f t="shared" si="136"/>
        <v>1.6292380761787608</v>
      </c>
      <c r="BA182" s="2">
        <f t="shared" si="136"/>
        <v>1.6292380761787608</v>
      </c>
      <c r="BB182" s="2">
        <f t="shared" si="136"/>
        <v>1.6292380761787608</v>
      </c>
    </row>
    <row r="183" spans="2:54" ht="14.25" x14ac:dyDescent="0.2">
      <c r="B183" s="29">
        <f t="shared" si="134"/>
        <v>14</v>
      </c>
      <c r="C183" s="2">
        <f t="shared" si="133"/>
        <v>1.4521134980349173</v>
      </c>
      <c r="D183" s="2">
        <f t="shared" si="136"/>
        <v>1.4521134980349173</v>
      </c>
      <c r="E183" s="2">
        <f t="shared" si="136"/>
        <v>1.4521134980349173</v>
      </c>
      <c r="F183" s="2">
        <f t="shared" si="136"/>
        <v>1.4521134980349173</v>
      </c>
      <c r="G183" s="2">
        <f t="shared" si="136"/>
        <v>1.4521134980349173</v>
      </c>
      <c r="H183" s="2">
        <f t="shared" si="136"/>
        <v>1.4521134980349173</v>
      </c>
      <c r="I183" s="2">
        <f t="shared" si="136"/>
        <v>1.4521134980349173</v>
      </c>
      <c r="J183" s="2">
        <f t="shared" si="136"/>
        <v>1.4521134980349173</v>
      </c>
      <c r="K183" s="2">
        <f t="shared" si="136"/>
        <v>1.4521134980349173</v>
      </c>
      <c r="L183" s="2">
        <f t="shared" si="136"/>
        <v>1.4521134980349173</v>
      </c>
      <c r="M183" s="2">
        <f t="shared" si="136"/>
        <v>1.4521134980349173</v>
      </c>
      <c r="N183" s="2">
        <f t="shared" si="136"/>
        <v>1.4521134980349173</v>
      </c>
      <c r="O183" s="2">
        <f t="shared" si="136"/>
        <v>1.4521134980349173</v>
      </c>
      <c r="P183" s="2">
        <f t="shared" si="136"/>
        <v>1.4521134980349173</v>
      </c>
      <c r="Q183" s="2">
        <f t="shared" si="136"/>
        <v>1.4521134980349173</v>
      </c>
      <c r="R183" s="2">
        <f t="shared" si="136"/>
        <v>1.4521134980349173</v>
      </c>
      <c r="S183" s="2">
        <f t="shared" si="136"/>
        <v>1.4521134980349173</v>
      </c>
      <c r="T183" s="2">
        <f t="shared" si="136"/>
        <v>1.4521134980349173</v>
      </c>
      <c r="U183" s="2">
        <f t="shared" si="136"/>
        <v>1.4521134980349173</v>
      </c>
      <c r="V183" s="2">
        <f t="shared" si="136"/>
        <v>1.4521134980349173</v>
      </c>
      <c r="W183" s="2">
        <f t="shared" si="136"/>
        <v>1.4521134980349173</v>
      </c>
      <c r="X183" s="2">
        <f t="shared" si="136"/>
        <v>1.4521134980349173</v>
      </c>
      <c r="Y183" s="2">
        <f t="shared" si="136"/>
        <v>1.4521134980349173</v>
      </c>
      <c r="Z183" s="2">
        <f t="shared" si="136"/>
        <v>1.4521134980349173</v>
      </c>
      <c r="AA183" s="2">
        <f t="shared" si="136"/>
        <v>1.4521134980349173</v>
      </c>
      <c r="AB183" s="2">
        <f t="shared" si="136"/>
        <v>1.4521134980349173</v>
      </c>
      <c r="AC183" s="2">
        <f t="shared" si="136"/>
        <v>1.4521134980349173</v>
      </c>
      <c r="AD183" s="2">
        <f t="shared" si="136"/>
        <v>1.4521134980349173</v>
      </c>
      <c r="AE183" s="2">
        <f t="shared" si="136"/>
        <v>1.4521134980349173</v>
      </c>
      <c r="AF183" s="2">
        <f t="shared" si="136"/>
        <v>1.4521134980349173</v>
      </c>
      <c r="AG183" s="2">
        <f t="shared" si="136"/>
        <v>1.4521134980349173</v>
      </c>
      <c r="AH183" s="2">
        <f t="shared" si="136"/>
        <v>1.4521134980349173</v>
      </c>
      <c r="AI183" s="2">
        <f t="shared" si="136"/>
        <v>1.4521134980349173</v>
      </c>
      <c r="AJ183" s="2">
        <f t="shared" si="136"/>
        <v>1.4521134980349173</v>
      </c>
      <c r="AK183" s="2">
        <f t="shared" si="136"/>
        <v>1.4521134980349173</v>
      </c>
      <c r="AL183" s="2">
        <f t="shared" si="136"/>
        <v>1.4521134980349173</v>
      </c>
      <c r="AM183" s="2">
        <f t="shared" si="136"/>
        <v>1.4521134980349173</v>
      </c>
      <c r="AN183" s="2">
        <f t="shared" si="136"/>
        <v>1.4521134980349173</v>
      </c>
      <c r="AO183" s="2">
        <f t="shared" si="136"/>
        <v>1.4521134980349173</v>
      </c>
      <c r="AP183" s="2">
        <f t="shared" si="136"/>
        <v>1.4521134980349173</v>
      </c>
      <c r="AQ183" s="2">
        <f t="shared" si="136"/>
        <v>1.4521134980349173</v>
      </c>
      <c r="AR183" s="2">
        <f t="shared" si="136"/>
        <v>1.4521134980349173</v>
      </c>
      <c r="AS183" s="2">
        <f t="shared" si="136"/>
        <v>1.4521134980349173</v>
      </c>
      <c r="AT183" s="2">
        <f t="shared" si="136"/>
        <v>1.4521134980349173</v>
      </c>
      <c r="AU183" s="2">
        <f t="shared" si="136"/>
        <v>1.4521134980349173</v>
      </c>
      <c r="AV183" s="2">
        <f t="shared" si="136"/>
        <v>1.4521134980349173</v>
      </c>
      <c r="AW183" s="2">
        <f t="shared" si="136"/>
        <v>1.4521134980349173</v>
      </c>
      <c r="AX183" s="2">
        <f t="shared" si="136"/>
        <v>1.4521134980349173</v>
      </c>
      <c r="AY183" s="2">
        <f t="shared" si="136"/>
        <v>1.4521134980349173</v>
      </c>
      <c r="AZ183" s="2">
        <f t="shared" si="136"/>
        <v>1.4521134980349173</v>
      </c>
      <c r="BA183" s="2">
        <f t="shared" si="136"/>
        <v>1.4521134980349173</v>
      </c>
      <c r="BB183" s="2">
        <f t="shared" si="136"/>
        <v>1.4521134980349173</v>
      </c>
    </row>
    <row r="184" spans="2:54" ht="14.25" x14ac:dyDescent="0.2">
      <c r="B184" s="29">
        <f t="shared" si="134"/>
        <v>15</v>
      </c>
      <c r="C184" s="2">
        <f t="shared" si="133"/>
        <v>1.6541455323848269</v>
      </c>
      <c r="D184" s="2">
        <f t="shared" si="136"/>
        <v>1.6541455323848269</v>
      </c>
      <c r="E184" s="2">
        <f t="shared" si="136"/>
        <v>1.6541455323848269</v>
      </c>
      <c r="F184" s="2">
        <f t="shared" si="136"/>
        <v>1.6541455323848269</v>
      </c>
      <c r="G184" s="2">
        <f t="shared" si="136"/>
        <v>1.6541455323848269</v>
      </c>
      <c r="H184" s="2">
        <f t="shared" si="136"/>
        <v>1.6541455323848269</v>
      </c>
      <c r="I184" s="2">
        <f t="shared" si="136"/>
        <v>1.6541455323848269</v>
      </c>
      <c r="J184" s="2">
        <f t="shared" si="136"/>
        <v>1.6541455323848269</v>
      </c>
      <c r="K184" s="2">
        <f t="shared" si="136"/>
        <v>1.6541455323848269</v>
      </c>
      <c r="L184" s="2">
        <f t="shared" si="136"/>
        <v>1.6541455323848269</v>
      </c>
      <c r="M184" s="2">
        <f t="shared" si="136"/>
        <v>1.6541455323848269</v>
      </c>
      <c r="N184" s="2">
        <f t="shared" si="136"/>
        <v>1.6541455323848269</v>
      </c>
      <c r="O184" s="2">
        <f t="shared" si="136"/>
        <v>1.6541455323848269</v>
      </c>
      <c r="P184" s="2">
        <f t="shared" si="136"/>
        <v>1.6541455323848269</v>
      </c>
      <c r="Q184" s="2">
        <f t="shared" si="136"/>
        <v>1.6541455323848269</v>
      </c>
      <c r="R184" s="2">
        <f t="shared" si="136"/>
        <v>1.6541455323848269</v>
      </c>
      <c r="S184" s="2">
        <f t="shared" si="136"/>
        <v>1.6541455323848269</v>
      </c>
      <c r="T184" s="2">
        <f t="shared" si="136"/>
        <v>1.6541455323848269</v>
      </c>
      <c r="U184" s="2">
        <f t="shared" si="136"/>
        <v>1.6541455323848269</v>
      </c>
      <c r="V184" s="2">
        <f t="shared" si="136"/>
        <v>1.6541455323848269</v>
      </c>
      <c r="W184" s="2">
        <f t="shared" si="136"/>
        <v>1.6541455323848269</v>
      </c>
      <c r="X184" s="2">
        <f t="shared" si="136"/>
        <v>1.6541455323848269</v>
      </c>
      <c r="Y184" s="2">
        <f t="shared" si="136"/>
        <v>1.6541455323848269</v>
      </c>
      <c r="Z184" s="2">
        <f t="shared" si="136"/>
        <v>1.6541455323848269</v>
      </c>
      <c r="AA184" s="2">
        <f t="shared" si="136"/>
        <v>1.6541455323848269</v>
      </c>
      <c r="AB184" s="2">
        <f t="shared" si="136"/>
        <v>1.6541455323848269</v>
      </c>
      <c r="AC184" s="2">
        <f t="shared" si="136"/>
        <v>1.6541455323848269</v>
      </c>
      <c r="AD184" s="2">
        <f t="shared" si="136"/>
        <v>1.6541455323848269</v>
      </c>
      <c r="AE184" s="2">
        <f t="shared" si="136"/>
        <v>1.6541455323848269</v>
      </c>
      <c r="AF184" s="2">
        <f t="shared" si="136"/>
        <v>1.6541455323848269</v>
      </c>
      <c r="AG184" s="2">
        <f t="shared" si="136"/>
        <v>1.6541455323848269</v>
      </c>
      <c r="AH184" s="2">
        <f t="shared" si="136"/>
        <v>1.6541455323848269</v>
      </c>
      <c r="AI184" s="2">
        <f t="shared" si="136"/>
        <v>1.6541455323848269</v>
      </c>
      <c r="AJ184" s="2">
        <f t="shared" si="136"/>
        <v>1.6541455323848269</v>
      </c>
      <c r="AK184" s="2">
        <f t="shared" si="136"/>
        <v>1.6541455323848269</v>
      </c>
      <c r="AL184" s="2">
        <f t="shared" si="136"/>
        <v>1.6541455323848269</v>
      </c>
      <c r="AM184" s="2">
        <f t="shared" si="136"/>
        <v>1.6541455323848269</v>
      </c>
      <c r="AN184" s="2">
        <f t="shared" si="136"/>
        <v>1.6541455323848269</v>
      </c>
      <c r="AO184" s="2">
        <f t="shared" si="136"/>
        <v>1.6541455323848269</v>
      </c>
      <c r="AP184" s="2">
        <f t="shared" si="136"/>
        <v>1.6541455323848269</v>
      </c>
      <c r="AQ184" s="2">
        <f t="shared" si="136"/>
        <v>1.6541455323848269</v>
      </c>
      <c r="AR184" s="2">
        <f t="shared" si="136"/>
        <v>1.6541455323848269</v>
      </c>
      <c r="AS184" s="2">
        <f t="shared" si="136"/>
        <v>1.6541455323848269</v>
      </c>
      <c r="AT184" s="2">
        <f t="shared" si="136"/>
        <v>1.6541455323848269</v>
      </c>
      <c r="AU184" s="2">
        <f t="shared" si="136"/>
        <v>1.6541455323848269</v>
      </c>
      <c r="AV184" s="2">
        <f t="shared" si="136"/>
        <v>1.6541455323848269</v>
      </c>
      <c r="AW184" s="2">
        <f t="shared" si="136"/>
        <v>1.6541455323848269</v>
      </c>
      <c r="AX184" s="2">
        <f t="shared" si="136"/>
        <v>1.6541455323848269</v>
      </c>
      <c r="AY184" s="2">
        <f t="shared" si="136"/>
        <v>1.6541455323848269</v>
      </c>
      <c r="AZ184" s="2">
        <f t="shared" si="136"/>
        <v>1.6541455323848269</v>
      </c>
      <c r="BA184" s="2">
        <f t="shared" si="136"/>
        <v>1.6541455323848269</v>
      </c>
      <c r="BB184" s="2">
        <f t="shared" si="136"/>
        <v>1.6541455323848269</v>
      </c>
    </row>
    <row r="185" spans="2:54" ht="14.25" x14ac:dyDescent="0.2">
      <c r="B185" s="29">
        <f t="shared" si="134"/>
        <v>16</v>
      </c>
      <c r="C185" s="2">
        <f t="shared" si="133"/>
        <v>0.78290163692238057</v>
      </c>
      <c r="D185" s="2">
        <f t="shared" si="136"/>
        <v>0.78290163692238057</v>
      </c>
      <c r="E185" s="2">
        <f t="shared" si="136"/>
        <v>0.78290163692238057</v>
      </c>
      <c r="F185" s="2">
        <f t="shared" si="136"/>
        <v>0.78290163692238057</v>
      </c>
      <c r="G185" s="2">
        <f t="shared" si="136"/>
        <v>0.78290163692238057</v>
      </c>
      <c r="H185" s="2">
        <f t="shared" si="136"/>
        <v>0.78290163692238057</v>
      </c>
      <c r="I185" s="2">
        <f t="shared" si="136"/>
        <v>0.78290163692238057</v>
      </c>
      <c r="J185" s="2">
        <f t="shared" si="136"/>
        <v>0.78290163692238057</v>
      </c>
      <c r="K185" s="2">
        <f t="shared" si="136"/>
        <v>0.78290163692238057</v>
      </c>
      <c r="L185" s="2">
        <f t="shared" si="136"/>
        <v>0.78290163692238057</v>
      </c>
      <c r="M185" s="2">
        <f t="shared" si="136"/>
        <v>0.78290163692238057</v>
      </c>
      <c r="N185" s="2">
        <f t="shared" si="136"/>
        <v>0.78290163692238057</v>
      </c>
      <c r="O185" s="2">
        <f t="shared" si="136"/>
        <v>0.78290163692238057</v>
      </c>
      <c r="P185" s="2">
        <f t="shared" si="136"/>
        <v>0.78290163692238057</v>
      </c>
      <c r="Q185" s="2">
        <f t="shared" si="136"/>
        <v>0.78290163692238057</v>
      </c>
      <c r="R185" s="2">
        <f t="shared" si="136"/>
        <v>0.78290163692238057</v>
      </c>
      <c r="S185" s="2">
        <f t="shared" ref="D185:BB190" si="137">+S74*S130</f>
        <v>0.78290163692238057</v>
      </c>
      <c r="T185" s="2">
        <f t="shared" si="137"/>
        <v>0.78290163692238057</v>
      </c>
      <c r="U185" s="2">
        <f t="shared" si="137"/>
        <v>0.78290163692238057</v>
      </c>
      <c r="V185" s="2">
        <f t="shared" si="137"/>
        <v>0.78290163692238057</v>
      </c>
      <c r="W185" s="2">
        <f t="shared" si="137"/>
        <v>0.78290163692238057</v>
      </c>
      <c r="X185" s="2">
        <f t="shared" si="137"/>
        <v>0.78290163692238057</v>
      </c>
      <c r="Y185" s="2">
        <f t="shared" si="137"/>
        <v>0.78290163692238057</v>
      </c>
      <c r="Z185" s="2">
        <f t="shared" si="137"/>
        <v>0.78290163692238057</v>
      </c>
      <c r="AA185" s="2">
        <f t="shared" si="137"/>
        <v>0.78290163692238057</v>
      </c>
      <c r="AB185" s="2">
        <f t="shared" si="137"/>
        <v>0.78290163692238057</v>
      </c>
      <c r="AC185" s="2">
        <f t="shared" si="137"/>
        <v>0.78290163692238057</v>
      </c>
      <c r="AD185" s="2">
        <f t="shared" si="137"/>
        <v>0.78290163692238057</v>
      </c>
      <c r="AE185" s="2">
        <f t="shared" si="137"/>
        <v>0.78290163692238057</v>
      </c>
      <c r="AF185" s="2">
        <f t="shared" si="137"/>
        <v>0.78290163692238057</v>
      </c>
      <c r="AG185" s="2">
        <f t="shared" si="137"/>
        <v>0.78290163692238057</v>
      </c>
      <c r="AH185" s="2">
        <f t="shared" si="137"/>
        <v>0.78290163692238057</v>
      </c>
      <c r="AI185" s="2">
        <f t="shared" si="137"/>
        <v>0.78290163692238057</v>
      </c>
      <c r="AJ185" s="2">
        <f t="shared" si="137"/>
        <v>0.78290163692238057</v>
      </c>
      <c r="AK185" s="2">
        <f t="shared" si="137"/>
        <v>0.78290163692238057</v>
      </c>
      <c r="AL185" s="2">
        <f t="shared" si="137"/>
        <v>0.78290163692238057</v>
      </c>
      <c r="AM185" s="2">
        <f t="shared" si="137"/>
        <v>0.78290163692238057</v>
      </c>
      <c r="AN185" s="2">
        <f t="shared" si="137"/>
        <v>0.78290163692238057</v>
      </c>
      <c r="AO185" s="2">
        <f t="shared" si="137"/>
        <v>0.78290163692238057</v>
      </c>
      <c r="AP185" s="2">
        <f t="shared" si="137"/>
        <v>0.78290163692238057</v>
      </c>
      <c r="AQ185" s="2">
        <f t="shared" si="137"/>
        <v>0.78290163692238057</v>
      </c>
      <c r="AR185" s="2">
        <f t="shared" si="137"/>
        <v>0.78290163692238057</v>
      </c>
      <c r="AS185" s="2">
        <f t="shared" si="137"/>
        <v>0.78290163692238057</v>
      </c>
      <c r="AT185" s="2">
        <f t="shared" si="137"/>
        <v>0.78290163692238057</v>
      </c>
      <c r="AU185" s="2">
        <f t="shared" si="137"/>
        <v>0.78290163692238057</v>
      </c>
      <c r="AV185" s="2">
        <f t="shared" si="137"/>
        <v>0.78290163692238057</v>
      </c>
      <c r="AW185" s="2">
        <f t="shared" si="137"/>
        <v>0.78290163692238057</v>
      </c>
      <c r="AX185" s="2">
        <f t="shared" si="137"/>
        <v>0.78290163692238057</v>
      </c>
      <c r="AY185" s="2">
        <f t="shared" si="137"/>
        <v>0.78290163692238057</v>
      </c>
      <c r="AZ185" s="2">
        <f t="shared" si="137"/>
        <v>0.78290163692238057</v>
      </c>
      <c r="BA185" s="2">
        <f t="shared" si="137"/>
        <v>0.78290163692238057</v>
      </c>
      <c r="BB185" s="2">
        <f t="shared" si="137"/>
        <v>0.78290163692238057</v>
      </c>
    </row>
    <row r="186" spans="2:54" ht="14.25" x14ac:dyDescent="0.2">
      <c r="B186" s="29">
        <f t="shared" si="134"/>
        <v>17</v>
      </c>
      <c r="C186" s="2">
        <f t="shared" si="133"/>
        <v>10.73124108745375</v>
      </c>
      <c r="D186" s="2">
        <f t="shared" si="137"/>
        <v>10.73124108745375</v>
      </c>
      <c r="E186" s="2">
        <f t="shared" si="137"/>
        <v>10.73124108745375</v>
      </c>
      <c r="F186" s="2">
        <f t="shared" si="137"/>
        <v>10.73124108745375</v>
      </c>
      <c r="G186" s="2">
        <f t="shared" si="137"/>
        <v>10.73124108745375</v>
      </c>
      <c r="H186" s="2">
        <f t="shared" si="137"/>
        <v>10.73124108745375</v>
      </c>
      <c r="I186" s="2">
        <f t="shared" si="137"/>
        <v>10.73124108745375</v>
      </c>
      <c r="J186" s="2">
        <f t="shared" si="137"/>
        <v>10.73124108745375</v>
      </c>
      <c r="K186" s="2">
        <f t="shared" si="137"/>
        <v>10.73124108745375</v>
      </c>
      <c r="L186" s="2">
        <f t="shared" si="137"/>
        <v>10.73124108745375</v>
      </c>
      <c r="M186" s="2">
        <f t="shared" si="137"/>
        <v>10.73124108745375</v>
      </c>
      <c r="N186" s="2">
        <f t="shared" si="137"/>
        <v>10.73124108745375</v>
      </c>
      <c r="O186" s="2">
        <f t="shared" si="137"/>
        <v>10.73124108745375</v>
      </c>
      <c r="P186" s="2">
        <f t="shared" si="137"/>
        <v>10.73124108745375</v>
      </c>
      <c r="Q186" s="2">
        <f t="shared" si="137"/>
        <v>10.73124108745375</v>
      </c>
      <c r="R186" s="2">
        <f t="shared" si="137"/>
        <v>10.73124108745375</v>
      </c>
      <c r="S186" s="2">
        <f t="shared" si="137"/>
        <v>10.73124108745375</v>
      </c>
      <c r="T186" s="2">
        <f t="shared" si="137"/>
        <v>10.73124108745375</v>
      </c>
      <c r="U186" s="2">
        <f t="shared" si="137"/>
        <v>10.73124108745375</v>
      </c>
      <c r="V186" s="2">
        <f t="shared" si="137"/>
        <v>10.73124108745375</v>
      </c>
      <c r="W186" s="2">
        <f t="shared" si="137"/>
        <v>10.73124108745375</v>
      </c>
      <c r="X186" s="2">
        <f t="shared" si="137"/>
        <v>10.73124108745375</v>
      </c>
      <c r="Y186" s="2">
        <f t="shared" si="137"/>
        <v>10.73124108745375</v>
      </c>
      <c r="Z186" s="2">
        <f t="shared" si="137"/>
        <v>10.73124108745375</v>
      </c>
      <c r="AA186" s="2">
        <f t="shared" si="137"/>
        <v>10.73124108745375</v>
      </c>
      <c r="AB186" s="2">
        <f t="shared" si="137"/>
        <v>10.73124108745375</v>
      </c>
      <c r="AC186" s="2">
        <f t="shared" si="137"/>
        <v>10.73124108745375</v>
      </c>
      <c r="AD186" s="2">
        <f t="shared" si="137"/>
        <v>10.73124108745375</v>
      </c>
      <c r="AE186" s="2">
        <f t="shared" si="137"/>
        <v>10.73124108745375</v>
      </c>
      <c r="AF186" s="2">
        <f t="shared" si="137"/>
        <v>10.73124108745375</v>
      </c>
      <c r="AG186" s="2">
        <f t="shared" si="137"/>
        <v>10.73124108745375</v>
      </c>
      <c r="AH186" s="2">
        <f t="shared" si="137"/>
        <v>10.73124108745375</v>
      </c>
      <c r="AI186" s="2">
        <f t="shared" si="137"/>
        <v>10.73124108745375</v>
      </c>
      <c r="AJ186" s="2">
        <f t="shared" si="137"/>
        <v>10.73124108745375</v>
      </c>
      <c r="AK186" s="2">
        <f t="shared" si="137"/>
        <v>10.73124108745375</v>
      </c>
      <c r="AL186" s="2">
        <f t="shared" si="137"/>
        <v>10.73124108745375</v>
      </c>
      <c r="AM186" s="2">
        <f t="shared" si="137"/>
        <v>10.73124108745375</v>
      </c>
      <c r="AN186" s="2">
        <f t="shared" si="137"/>
        <v>10.73124108745375</v>
      </c>
      <c r="AO186" s="2">
        <f t="shared" si="137"/>
        <v>10.73124108745375</v>
      </c>
      <c r="AP186" s="2">
        <f t="shared" si="137"/>
        <v>10.73124108745375</v>
      </c>
      <c r="AQ186" s="2">
        <f t="shared" si="137"/>
        <v>10.73124108745375</v>
      </c>
      <c r="AR186" s="2">
        <f t="shared" si="137"/>
        <v>10.73124108745375</v>
      </c>
      <c r="AS186" s="2">
        <f t="shared" si="137"/>
        <v>10.73124108745375</v>
      </c>
      <c r="AT186" s="2">
        <f t="shared" si="137"/>
        <v>10.73124108745375</v>
      </c>
      <c r="AU186" s="2">
        <f t="shared" si="137"/>
        <v>10.73124108745375</v>
      </c>
      <c r="AV186" s="2">
        <f t="shared" si="137"/>
        <v>10.73124108745375</v>
      </c>
      <c r="AW186" s="2">
        <f t="shared" si="137"/>
        <v>10.73124108745375</v>
      </c>
      <c r="AX186" s="2">
        <f t="shared" si="137"/>
        <v>10.73124108745375</v>
      </c>
      <c r="AY186" s="2">
        <f t="shared" si="137"/>
        <v>10.73124108745375</v>
      </c>
      <c r="AZ186" s="2">
        <f t="shared" si="137"/>
        <v>10.73124108745375</v>
      </c>
      <c r="BA186" s="2">
        <f t="shared" si="137"/>
        <v>10.73124108745375</v>
      </c>
      <c r="BB186" s="2">
        <f t="shared" si="137"/>
        <v>10.73124108745375</v>
      </c>
    </row>
    <row r="187" spans="2:54" ht="14.25" x14ac:dyDescent="0.2">
      <c r="B187" s="29">
        <f t="shared" si="134"/>
        <v>18</v>
      </c>
      <c r="C187" s="2">
        <f t="shared" si="133"/>
        <v>0.97745263318919573</v>
      </c>
      <c r="D187" s="2">
        <f t="shared" si="137"/>
        <v>0.97745263318919573</v>
      </c>
      <c r="E187" s="2">
        <f t="shared" si="137"/>
        <v>0.97745263318919573</v>
      </c>
      <c r="F187" s="2">
        <f t="shared" si="137"/>
        <v>0.97745263318919573</v>
      </c>
      <c r="G187" s="2">
        <f t="shared" si="137"/>
        <v>0.97745263318919573</v>
      </c>
      <c r="H187" s="2">
        <f t="shared" si="137"/>
        <v>0.97745263318919573</v>
      </c>
      <c r="I187" s="2">
        <f t="shared" si="137"/>
        <v>0.97745263318919573</v>
      </c>
      <c r="J187" s="2">
        <f t="shared" si="137"/>
        <v>0.97745263318919573</v>
      </c>
      <c r="K187" s="2">
        <f t="shared" si="137"/>
        <v>0.97745263318919573</v>
      </c>
      <c r="L187" s="2">
        <f t="shared" si="137"/>
        <v>0.97745263318919573</v>
      </c>
      <c r="M187" s="2">
        <f t="shared" si="137"/>
        <v>0.97745263318919573</v>
      </c>
      <c r="N187" s="2">
        <f t="shared" si="137"/>
        <v>0.97745263318919573</v>
      </c>
      <c r="O187" s="2">
        <f t="shared" si="137"/>
        <v>0.97745263318919573</v>
      </c>
      <c r="P187" s="2">
        <f t="shared" si="137"/>
        <v>0.97745263318919573</v>
      </c>
      <c r="Q187" s="2">
        <f t="shared" si="137"/>
        <v>0.97745263318919573</v>
      </c>
      <c r="R187" s="2">
        <f t="shared" si="137"/>
        <v>0.97745263318919573</v>
      </c>
      <c r="S187" s="2">
        <f t="shared" si="137"/>
        <v>0.97745263318919573</v>
      </c>
      <c r="T187" s="2">
        <f t="shared" si="137"/>
        <v>0.97745263318919573</v>
      </c>
      <c r="U187" s="2">
        <f t="shared" si="137"/>
        <v>0.97745263318919573</v>
      </c>
      <c r="V187" s="2">
        <f t="shared" si="137"/>
        <v>0.97745263318919573</v>
      </c>
      <c r="W187" s="2">
        <f t="shared" si="137"/>
        <v>0.97745263318919573</v>
      </c>
      <c r="X187" s="2">
        <f t="shared" si="137"/>
        <v>0.97745263318919573</v>
      </c>
      <c r="Y187" s="2">
        <f t="shared" si="137"/>
        <v>0.97745263318919573</v>
      </c>
      <c r="Z187" s="2">
        <f t="shared" si="137"/>
        <v>0.97745263318919573</v>
      </c>
      <c r="AA187" s="2">
        <f t="shared" si="137"/>
        <v>0.97745263318919573</v>
      </c>
      <c r="AB187" s="2">
        <f t="shared" si="137"/>
        <v>0.97745263318919573</v>
      </c>
      <c r="AC187" s="2">
        <f t="shared" si="137"/>
        <v>0.97745263318919573</v>
      </c>
      <c r="AD187" s="2">
        <f t="shared" si="137"/>
        <v>0.97745263318919573</v>
      </c>
      <c r="AE187" s="2">
        <f t="shared" si="137"/>
        <v>0.97745263318919573</v>
      </c>
      <c r="AF187" s="2">
        <f t="shared" si="137"/>
        <v>0.97745263318919573</v>
      </c>
      <c r="AG187" s="2">
        <f t="shared" si="137"/>
        <v>0.97745263318919573</v>
      </c>
      <c r="AH187" s="2">
        <f t="shared" si="137"/>
        <v>0.97745263318919573</v>
      </c>
      <c r="AI187" s="2">
        <f t="shared" si="137"/>
        <v>0.97745263318919573</v>
      </c>
      <c r="AJ187" s="2">
        <f t="shared" si="137"/>
        <v>0.97745263318919573</v>
      </c>
      <c r="AK187" s="2">
        <f t="shared" si="137"/>
        <v>0.97745263318919573</v>
      </c>
      <c r="AL187" s="2">
        <f t="shared" si="137"/>
        <v>0.97745263318919573</v>
      </c>
      <c r="AM187" s="2">
        <f t="shared" si="137"/>
        <v>0.97745263318919573</v>
      </c>
      <c r="AN187" s="2">
        <f t="shared" si="137"/>
        <v>0.97745263318919573</v>
      </c>
      <c r="AO187" s="2">
        <f t="shared" si="137"/>
        <v>0.97745263318919573</v>
      </c>
      <c r="AP187" s="2">
        <f t="shared" si="137"/>
        <v>0.97745263318919573</v>
      </c>
      <c r="AQ187" s="2">
        <f t="shared" si="137"/>
        <v>0.97745263318919573</v>
      </c>
      <c r="AR187" s="2">
        <f t="shared" si="137"/>
        <v>0.97745263318919573</v>
      </c>
      <c r="AS187" s="2">
        <f t="shared" si="137"/>
        <v>0.97745263318919573</v>
      </c>
      <c r="AT187" s="2">
        <f t="shared" si="137"/>
        <v>0.97745263318919573</v>
      </c>
      <c r="AU187" s="2">
        <f t="shared" si="137"/>
        <v>0.97745263318919573</v>
      </c>
      <c r="AV187" s="2">
        <f t="shared" si="137"/>
        <v>0.97745263318919573</v>
      </c>
      <c r="AW187" s="2">
        <f t="shared" si="137"/>
        <v>0.97745263318919573</v>
      </c>
      <c r="AX187" s="2">
        <f t="shared" si="137"/>
        <v>0.97745263318919573</v>
      </c>
      <c r="AY187" s="2">
        <f t="shared" si="137"/>
        <v>0.97745263318919573</v>
      </c>
      <c r="AZ187" s="2">
        <f t="shared" si="137"/>
        <v>0.97745263318919573</v>
      </c>
      <c r="BA187" s="2">
        <f t="shared" si="137"/>
        <v>0.97745263318919573</v>
      </c>
      <c r="BB187" s="2">
        <f t="shared" si="137"/>
        <v>0.97745263318919573</v>
      </c>
    </row>
    <row r="188" spans="2:54" ht="14.25" x14ac:dyDescent="0.2">
      <c r="B188" s="29">
        <f t="shared" si="134"/>
        <v>19</v>
      </c>
      <c r="C188" s="2">
        <f t="shared" si="133"/>
        <v>2.5857988103682579</v>
      </c>
      <c r="D188" s="2">
        <f t="shared" si="137"/>
        <v>2.5857988103682579</v>
      </c>
      <c r="E188" s="2">
        <f t="shared" si="137"/>
        <v>2.5857988103682579</v>
      </c>
      <c r="F188" s="2">
        <f t="shared" si="137"/>
        <v>2.5857988103682579</v>
      </c>
      <c r="G188" s="2">
        <f t="shared" si="137"/>
        <v>2.5857988103682579</v>
      </c>
      <c r="H188" s="2">
        <f t="shared" si="137"/>
        <v>2.5857988103682579</v>
      </c>
      <c r="I188" s="2">
        <f t="shared" si="137"/>
        <v>2.5857988103682579</v>
      </c>
      <c r="J188" s="2">
        <f t="shared" si="137"/>
        <v>2.5857988103682579</v>
      </c>
      <c r="K188" s="2">
        <f t="shared" si="137"/>
        <v>2.5857988103682579</v>
      </c>
      <c r="L188" s="2">
        <f t="shared" si="137"/>
        <v>2.5857988103682579</v>
      </c>
      <c r="M188" s="2">
        <f t="shared" si="137"/>
        <v>2.5857988103682579</v>
      </c>
      <c r="N188" s="2">
        <f t="shared" si="137"/>
        <v>2.5857988103682579</v>
      </c>
      <c r="O188" s="2">
        <f t="shared" si="137"/>
        <v>2.5857988103682579</v>
      </c>
      <c r="P188" s="2">
        <f t="shared" si="137"/>
        <v>2.5857988103682579</v>
      </c>
      <c r="Q188" s="2">
        <f t="shared" si="137"/>
        <v>2.5857988103682579</v>
      </c>
      <c r="R188" s="2">
        <f t="shared" si="137"/>
        <v>2.5857988103682579</v>
      </c>
      <c r="S188" s="2">
        <f t="shared" si="137"/>
        <v>2.5857988103682579</v>
      </c>
      <c r="T188" s="2">
        <f t="shared" si="137"/>
        <v>2.5857988103682579</v>
      </c>
      <c r="U188" s="2">
        <f t="shared" si="137"/>
        <v>2.5857988103682579</v>
      </c>
      <c r="V188" s="2">
        <f t="shared" si="137"/>
        <v>2.5857988103682579</v>
      </c>
      <c r="W188" s="2">
        <f t="shared" si="137"/>
        <v>2.5857988103682579</v>
      </c>
      <c r="X188" s="2">
        <f t="shared" si="137"/>
        <v>2.5857988103682579</v>
      </c>
      <c r="Y188" s="2">
        <f t="shared" si="137"/>
        <v>2.5857988103682579</v>
      </c>
      <c r="Z188" s="2">
        <f t="shared" si="137"/>
        <v>2.5857988103682579</v>
      </c>
      <c r="AA188" s="2">
        <f t="shared" si="137"/>
        <v>2.5857988103682579</v>
      </c>
      <c r="AB188" s="2">
        <f t="shared" si="137"/>
        <v>2.5857988103682579</v>
      </c>
      <c r="AC188" s="2">
        <f t="shared" si="137"/>
        <v>2.5857988103682579</v>
      </c>
      <c r="AD188" s="2">
        <f t="shared" si="137"/>
        <v>2.5857988103682579</v>
      </c>
      <c r="AE188" s="2">
        <f t="shared" si="137"/>
        <v>2.5857988103682579</v>
      </c>
      <c r="AF188" s="2">
        <f t="shared" si="137"/>
        <v>2.5857988103682579</v>
      </c>
      <c r="AG188" s="2">
        <f t="shared" si="137"/>
        <v>2.5857988103682579</v>
      </c>
      <c r="AH188" s="2">
        <f t="shared" si="137"/>
        <v>2.5857988103682579</v>
      </c>
      <c r="AI188" s="2">
        <f t="shared" si="137"/>
        <v>2.5857988103682579</v>
      </c>
      <c r="AJ188" s="2">
        <f t="shared" si="137"/>
        <v>2.5857988103682579</v>
      </c>
      <c r="AK188" s="2">
        <f t="shared" si="137"/>
        <v>2.5857988103682579</v>
      </c>
      <c r="AL188" s="2">
        <f t="shared" si="137"/>
        <v>2.5857988103682579</v>
      </c>
      <c r="AM188" s="2">
        <f t="shared" si="137"/>
        <v>2.5857988103682579</v>
      </c>
      <c r="AN188" s="2">
        <f t="shared" si="137"/>
        <v>2.5857988103682579</v>
      </c>
      <c r="AO188" s="2">
        <f t="shared" si="137"/>
        <v>2.5857988103682579</v>
      </c>
      <c r="AP188" s="2">
        <f t="shared" si="137"/>
        <v>2.5857988103682579</v>
      </c>
      <c r="AQ188" s="2">
        <f t="shared" si="137"/>
        <v>2.5857988103682579</v>
      </c>
      <c r="AR188" s="2">
        <f t="shared" si="137"/>
        <v>2.5857988103682579</v>
      </c>
      <c r="AS188" s="2">
        <f t="shared" si="137"/>
        <v>2.5857988103682579</v>
      </c>
      <c r="AT188" s="2">
        <f t="shared" si="137"/>
        <v>2.5857988103682579</v>
      </c>
      <c r="AU188" s="2">
        <f t="shared" si="137"/>
        <v>2.5857988103682579</v>
      </c>
      <c r="AV188" s="2">
        <f t="shared" si="137"/>
        <v>2.5857988103682579</v>
      </c>
      <c r="AW188" s="2">
        <f t="shared" si="137"/>
        <v>2.5857988103682579</v>
      </c>
      <c r="AX188" s="2">
        <f t="shared" si="137"/>
        <v>2.5857988103682579</v>
      </c>
      <c r="AY188" s="2">
        <f t="shared" si="137"/>
        <v>2.5857988103682579</v>
      </c>
      <c r="AZ188" s="2">
        <f t="shared" si="137"/>
        <v>2.5857988103682579</v>
      </c>
      <c r="BA188" s="2">
        <f t="shared" si="137"/>
        <v>2.5857988103682579</v>
      </c>
      <c r="BB188" s="2">
        <f t="shared" si="137"/>
        <v>2.5857988103682579</v>
      </c>
    </row>
    <row r="189" spans="2:54" ht="14.25" x14ac:dyDescent="0.2">
      <c r="B189" s="29">
        <f t="shared" si="134"/>
        <v>20</v>
      </c>
      <c r="C189" s="2">
        <f t="shared" si="133"/>
        <v>2.5809141325610603</v>
      </c>
      <c r="D189" s="2">
        <f t="shared" si="137"/>
        <v>2.5809141325610603</v>
      </c>
      <c r="E189" s="2">
        <f t="shared" si="137"/>
        <v>2.5809141325610603</v>
      </c>
      <c r="F189" s="2">
        <f t="shared" si="137"/>
        <v>2.5809141325610603</v>
      </c>
      <c r="G189" s="2">
        <f t="shared" si="137"/>
        <v>2.5809141325610603</v>
      </c>
      <c r="H189" s="2">
        <f t="shared" si="137"/>
        <v>2.5809141325610603</v>
      </c>
      <c r="I189" s="2">
        <f t="shared" si="137"/>
        <v>2.5809141325610603</v>
      </c>
      <c r="J189" s="2">
        <f t="shared" si="137"/>
        <v>2.5809141325610603</v>
      </c>
      <c r="K189" s="2">
        <f t="shared" si="137"/>
        <v>2.5809141325610603</v>
      </c>
      <c r="L189" s="2">
        <f t="shared" si="137"/>
        <v>2.5809141325610603</v>
      </c>
      <c r="M189" s="2">
        <f t="shared" si="137"/>
        <v>2.5809141325610603</v>
      </c>
      <c r="N189" s="2">
        <f t="shared" si="137"/>
        <v>2.5809141325610603</v>
      </c>
      <c r="O189" s="2">
        <f t="shared" si="137"/>
        <v>2.5809141325610603</v>
      </c>
      <c r="P189" s="2">
        <f t="shared" si="137"/>
        <v>2.5809141325610603</v>
      </c>
      <c r="Q189" s="2">
        <f t="shared" si="137"/>
        <v>2.5809141325610603</v>
      </c>
      <c r="R189" s="2">
        <f t="shared" si="137"/>
        <v>2.5809141325610603</v>
      </c>
      <c r="S189" s="2">
        <f t="shared" si="137"/>
        <v>2.5809141325610603</v>
      </c>
      <c r="T189" s="2">
        <f t="shared" si="137"/>
        <v>2.5809141325610603</v>
      </c>
      <c r="U189" s="2">
        <f t="shared" si="137"/>
        <v>2.5809141325610603</v>
      </c>
      <c r="V189" s="2">
        <f t="shared" si="137"/>
        <v>2.5809141325610603</v>
      </c>
      <c r="W189" s="2">
        <f t="shared" si="137"/>
        <v>2.5809141325610603</v>
      </c>
      <c r="X189" s="2">
        <f t="shared" si="137"/>
        <v>2.5809141325610603</v>
      </c>
      <c r="Y189" s="2">
        <f t="shared" si="137"/>
        <v>2.5809141325610603</v>
      </c>
      <c r="Z189" s="2">
        <f t="shared" si="137"/>
        <v>2.5809141325610603</v>
      </c>
      <c r="AA189" s="2">
        <f t="shared" si="137"/>
        <v>2.5809141325610603</v>
      </c>
      <c r="AB189" s="2">
        <f t="shared" si="137"/>
        <v>2.5809141325610603</v>
      </c>
      <c r="AC189" s="2">
        <f t="shared" si="137"/>
        <v>2.5809141325610603</v>
      </c>
      <c r="AD189" s="2">
        <f t="shared" si="137"/>
        <v>2.5809141325610603</v>
      </c>
      <c r="AE189" s="2">
        <f t="shared" si="137"/>
        <v>2.5809141325610603</v>
      </c>
      <c r="AF189" s="2">
        <f t="shared" si="137"/>
        <v>2.5809141325610603</v>
      </c>
      <c r="AG189" s="2">
        <f t="shared" si="137"/>
        <v>2.5809141325610603</v>
      </c>
      <c r="AH189" s="2">
        <f t="shared" si="137"/>
        <v>2.5809141325610603</v>
      </c>
      <c r="AI189" s="2">
        <f t="shared" si="137"/>
        <v>2.5809141325610603</v>
      </c>
      <c r="AJ189" s="2">
        <f t="shared" si="137"/>
        <v>2.5809141325610603</v>
      </c>
      <c r="AK189" s="2">
        <f t="shared" si="137"/>
        <v>2.5809141325610603</v>
      </c>
      <c r="AL189" s="2">
        <f t="shared" si="137"/>
        <v>2.5809141325610603</v>
      </c>
      <c r="AM189" s="2">
        <f t="shared" si="137"/>
        <v>2.5809141325610603</v>
      </c>
      <c r="AN189" s="2">
        <f t="shared" si="137"/>
        <v>2.5809141325610603</v>
      </c>
      <c r="AO189" s="2">
        <f t="shared" si="137"/>
        <v>2.5809141325610603</v>
      </c>
      <c r="AP189" s="2">
        <f t="shared" si="137"/>
        <v>2.5809141325610603</v>
      </c>
      <c r="AQ189" s="2">
        <f t="shared" si="137"/>
        <v>2.5809141325610603</v>
      </c>
      <c r="AR189" s="2">
        <f t="shared" si="137"/>
        <v>2.5809141325610603</v>
      </c>
      <c r="AS189" s="2">
        <f t="shared" si="137"/>
        <v>2.5809141325610603</v>
      </c>
      <c r="AT189" s="2">
        <f t="shared" si="137"/>
        <v>2.5809141325610603</v>
      </c>
      <c r="AU189" s="2">
        <f t="shared" si="137"/>
        <v>2.5809141325610603</v>
      </c>
      <c r="AV189" s="2">
        <f t="shared" si="137"/>
        <v>2.5809141325610603</v>
      </c>
      <c r="AW189" s="2">
        <f t="shared" si="137"/>
        <v>2.5809141325610603</v>
      </c>
      <c r="AX189" s="2">
        <f t="shared" si="137"/>
        <v>2.5809141325610603</v>
      </c>
      <c r="AY189" s="2">
        <f t="shared" si="137"/>
        <v>2.5809141325610603</v>
      </c>
      <c r="AZ189" s="2">
        <f t="shared" si="137"/>
        <v>2.5809141325610603</v>
      </c>
      <c r="BA189" s="2">
        <f t="shared" si="137"/>
        <v>2.5809141325610603</v>
      </c>
      <c r="BB189" s="2">
        <f t="shared" si="137"/>
        <v>2.5809141325610603</v>
      </c>
    </row>
    <row r="190" spans="2:54" ht="14.25" x14ac:dyDescent="0.2">
      <c r="B190" s="29">
        <f t="shared" si="134"/>
        <v>21</v>
      </c>
      <c r="C190" s="2">
        <f t="shared" si="133"/>
        <v>3.0129660849129252</v>
      </c>
      <c r="D190" s="2">
        <f t="shared" si="137"/>
        <v>3.0129660849129252</v>
      </c>
      <c r="E190" s="2">
        <f t="shared" si="137"/>
        <v>3.0129660849129252</v>
      </c>
      <c r="F190" s="2">
        <f t="shared" si="137"/>
        <v>3.0129660849129252</v>
      </c>
      <c r="G190" s="2">
        <f t="shared" si="137"/>
        <v>3.0129660849129252</v>
      </c>
      <c r="H190" s="2">
        <f t="shared" si="137"/>
        <v>3.0129660849129252</v>
      </c>
      <c r="I190" s="2">
        <f t="shared" si="137"/>
        <v>3.0129660849129252</v>
      </c>
      <c r="J190" s="2">
        <f t="shared" si="137"/>
        <v>3.0129660849129252</v>
      </c>
      <c r="K190" s="2">
        <f t="shared" si="137"/>
        <v>3.0129660849129252</v>
      </c>
      <c r="L190" s="2">
        <f t="shared" si="137"/>
        <v>3.0129660849129252</v>
      </c>
      <c r="M190" s="2">
        <f t="shared" si="137"/>
        <v>3.0129660849129252</v>
      </c>
      <c r="N190" s="2">
        <f t="shared" si="137"/>
        <v>3.0129660849129252</v>
      </c>
      <c r="O190" s="2">
        <f t="shared" si="137"/>
        <v>3.0129660849129252</v>
      </c>
      <c r="P190" s="2">
        <f t="shared" si="137"/>
        <v>3.0129660849129252</v>
      </c>
      <c r="Q190" s="2">
        <f t="shared" si="137"/>
        <v>3.0129660849129252</v>
      </c>
      <c r="R190" s="2">
        <f t="shared" si="137"/>
        <v>3.0129660849129252</v>
      </c>
      <c r="S190" s="2">
        <f t="shared" ref="D190:BB195" si="138">+S79*S135</f>
        <v>3.0129660849129252</v>
      </c>
      <c r="T190" s="2">
        <f t="shared" si="138"/>
        <v>3.0129660849129252</v>
      </c>
      <c r="U190" s="2">
        <f t="shared" si="138"/>
        <v>3.0129660849129252</v>
      </c>
      <c r="V190" s="2">
        <f t="shared" si="138"/>
        <v>3.0129660849129252</v>
      </c>
      <c r="W190" s="2">
        <f t="shared" si="138"/>
        <v>3.0129660849129252</v>
      </c>
      <c r="X190" s="2">
        <f t="shared" si="138"/>
        <v>3.0129660849129252</v>
      </c>
      <c r="Y190" s="2">
        <f t="shared" si="138"/>
        <v>3.0129660849129252</v>
      </c>
      <c r="Z190" s="2">
        <f t="shared" si="138"/>
        <v>3.0129660849129252</v>
      </c>
      <c r="AA190" s="2">
        <f t="shared" si="138"/>
        <v>3.0129660849129252</v>
      </c>
      <c r="AB190" s="2">
        <f t="shared" si="138"/>
        <v>3.0129660849129252</v>
      </c>
      <c r="AC190" s="2">
        <f t="shared" si="138"/>
        <v>3.0129660849129252</v>
      </c>
      <c r="AD190" s="2">
        <f t="shared" si="138"/>
        <v>3.0129660849129252</v>
      </c>
      <c r="AE190" s="2">
        <f t="shared" si="138"/>
        <v>3.0129660849129252</v>
      </c>
      <c r="AF190" s="2">
        <f t="shared" si="138"/>
        <v>3.0129660849129252</v>
      </c>
      <c r="AG190" s="2">
        <f t="shared" si="138"/>
        <v>3.0129660849129252</v>
      </c>
      <c r="AH190" s="2">
        <f t="shared" si="138"/>
        <v>3.0129660849129252</v>
      </c>
      <c r="AI190" s="2">
        <f t="shared" si="138"/>
        <v>3.0129660849129252</v>
      </c>
      <c r="AJ190" s="2">
        <f t="shared" si="138"/>
        <v>3.0129660849129252</v>
      </c>
      <c r="AK190" s="2">
        <f t="shared" si="138"/>
        <v>3.0129660849129252</v>
      </c>
      <c r="AL190" s="2">
        <f t="shared" si="138"/>
        <v>3.0129660849129252</v>
      </c>
      <c r="AM190" s="2">
        <f t="shared" si="138"/>
        <v>3.0129660849129252</v>
      </c>
      <c r="AN190" s="2">
        <f t="shared" si="138"/>
        <v>3.0129660849129252</v>
      </c>
      <c r="AO190" s="2">
        <f t="shared" si="138"/>
        <v>3.0129660849129252</v>
      </c>
      <c r="AP190" s="2">
        <f t="shared" si="138"/>
        <v>3.0129660849129252</v>
      </c>
      <c r="AQ190" s="2">
        <f t="shared" si="138"/>
        <v>3.0129660849129252</v>
      </c>
      <c r="AR190" s="2">
        <f t="shared" si="138"/>
        <v>3.0129660849129252</v>
      </c>
      <c r="AS190" s="2">
        <f t="shared" si="138"/>
        <v>3.0129660849129252</v>
      </c>
      <c r="AT190" s="2">
        <f t="shared" si="138"/>
        <v>3.0129660849129252</v>
      </c>
      <c r="AU190" s="2">
        <f t="shared" si="138"/>
        <v>3.0129660849129252</v>
      </c>
      <c r="AV190" s="2">
        <f t="shared" si="138"/>
        <v>3.0129660849129252</v>
      </c>
      <c r="AW190" s="2">
        <f t="shared" si="138"/>
        <v>3.0129660849129252</v>
      </c>
      <c r="AX190" s="2">
        <f t="shared" si="138"/>
        <v>3.0129660849129252</v>
      </c>
      <c r="AY190" s="2">
        <f t="shared" si="138"/>
        <v>3.0129660849129252</v>
      </c>
      <c r="AZ190" s="2">
        <f t="shared" si="138"/>
        <v>3.0129660849129252</v>
      </c>
      <c r="BA190" s="2">
        <f t="shared" si="138"/>
        <v>3.0129660849129252</v>
      </c>
      <c r="BB190" s="2">
        <f t="shared" si="138"/>
        <v>3.0129660849129252</v>
      </c>
    </row>
    <row r="191" spans="2:54" ht="14.25" x14ac:dyDescent="0.2">
      <c r="B191" s="29">
        <f t="shared" si="134"/>
        <v>22</v>
      </c>
      <c r="C191" s="2">
        <f t="shared" si="133"/>
        <v>0</v>
      </c>
      <c r="D191" s="2">
        <f t="shared" si="138"/>
        <v>0</v>
      </c>
      <c r="E191" s="2">
        <f t="shared" si="138"/>
        <v>0</v>
      </c>
      <c r="F191" s="2">
        <f t="shared" si="138"/>
        <v>0</v>
      </c>
      <c r="G191" s="2">
        <f t="shared" si="138"/>
        <v>0</v>
      </c>
      <c r="H191" s="2">
        <f t="shared" si="138"/>
        <v>0</v>
      </c>
      <c r="I191" s="2">
        <f t="shared" si="138"/>
        <v>0</v>
      </c>
      <c r="J191" s="2">
        <f t="shared" si="138"/>
        <v>0</v>
      </c>
      <c r="K191" s="2">
        <f t="shared" si="138"/>
        <v>0</v>
      </c>
      <c r="L191" s="2">
        <f t="shared" si="138"/>
        <v>0</v>
      </c>
      <c r="M191" s="2">
        <f t="shared" si="138"/>
        <v>0</v>
      </c>
      <c r="N191" s="2">
        <f t="shared" si="138"/>
        <v>0</v>
      </c>
      <c r="O191" s="2">
        <f t="shared" si="138"/>
        <v>0</v>
      </c>
      <c r="P191" s="2">
        <f t="shared" si="138"/>
        <v>0</v>
      </c>
      <c r="Q191" s="2">
        <f t="shared" si="138"/>
        <v>0</v>
      </c>
      <c r="R191" s="2">
        <f t="shared" si="138"/>
        <v>0</v>
      </c>
      <c r="S191" s="2">
        <f t="shared" si="138"/>
        <v>0</v>
      </c>
      <c r="T191" s="2">
        <f t="shared" si="138"/>
        <v>0</v>
      </c>
      <c r="U191" s="2">
        <f t="shared" si="138"/>
        <v>0</v>
      </c>
      <c r="V191" s="2">
        <f t="shared" si="138"/>
        <v>0</v>
      </c>
      <c r="W191" s="2">
        <f t="shared" si="138"/>
        <v>0</v>
      </c>
      <c r="X191" s="2">
        <f t="shared" si="138"/>
        <v>1.4674056199988894</v>
      </c>
      <c r="Y191" s="2">
        <f t="shared" si="138"/>
        <v>0</v>
      </c>
      <c r="Z191" s="2">
        <f t="shared" si="138"/>
        <v>0</v>
      </c>
      <c r="AA191" s="2">
        <f t="shared" si="138"/>
        <v>0</v>
      </c>
      <c r="AB191" s="2">
        <f t="shared" si="138"/>
        <v>0</v>
      </c>
      <c r="AC191" s="2">
        <f t="shared" si="138"/>
        <v>0</v>
      </c>
      <c r="AD191" s="2">
        <f t="shared" si="138"/>
        <v>0</v>
      </c>
      <c r="AE191" s="2">
        <f t="shared" si="138"/>
        <v>0</v>
      </c>
      <c r="AF191" s="2">
        <f t="shared" si="138"/>
        <v>0</v>
      </c>
      <c r="AG191" s="2">
        <f t="shared" si="138"/>
        <v>0</v>
      </c>
      <c r="AH191" s="2">
        <f t="shared" si="138"/>
        <v>0</v>
      </c>
      <c r="AI191" s="2">
        <f t="shared" si="138"/>
        <v>0</v>
      </c>
      <c r="AJ191" s="2">
        <f t="shared" si="138"/>
        <v>0</v>
      </c>
      <c r="AK191" s="2">
        <f t="shared" si="138"/>
        <v>0</v>
      </c>
      <c r="AL191" s="2">
        <f t="shared" si="138"/>
        <v>0</v>
      </c>
      <c r="AM191" s="2">
        <f t="shared" si="138"/>
        <v>0</v>
      </c>
      <c r="AN191" s="2">
        <f t="shared" si="138"/>
        <v>0</v>
      </c>
      <c r="AO191" s="2">
        <f t="shared" si="138"/>
        <v>0</v>
      </c>
      <c r="AP191" s="2">
        <f t="shared" si="138"/>
        <v>0</v>
      </c>
      <c r="AQ191" s="2">
        <f t="shared" si="138"/>
        <v>0</v>
      </c>
      <c r="AR191" s="2">
        <f t="shared" si="138"/>
        <v>0</v>
      </c>
      <c r="AS191" s="2">
        <f t="shared" si="138"/>
        <v>0</v>
      </c>
      <c r="AT191" s="2">
        <f t="shared" si="138"/>
        <v>0</v>
      </c>
      <c r="AU191" s="2">
        <f t="shared" si="138"/>
        <v>0</v>
      </c>
      <c r="AV191" s="2">
        <f t="shared" si="138"/>
        <v>0</v>
      </c>
      <c r="AW191" s="2">
        <f t="shared" si="138"/>
        <v>0</v>
      </c>
      <c r="AX191" s="2">
        <f t="shared" si="138"/>
        <v>0</v>
      </c>
      <c r="AY191" s="2">
        <f t="shared" si="138"/>
        <v>0</v>
      </c>
      <c r="AZ191" s="2">
        <f t="shared" si="138"/>
        <v>0</v>
      </c>
      <c r="BA191" s="2">
        <f t="shared" si="138"/>
        <v>0</v>
      </c>
      <c r="BB191" s="2">
        <f t="shared" si="138"/>
        <v>0</v>
      </c>
    </row>
    <row r="192" spans="2:54" ht="14.25" x14ac:dyDescent="0.2">
      <c r="B192" s="29">
        <f t="shared" si="134"/>
        <v>23</v>
      </c>
      <c r="C192" s="2">
        <f t="shared" si="133"/>
        <v>0</v>
      </c>
      <c r="D192" s="2">
        <f t="shared" si="138"/>
        <v>0</v>
      </c>
      <c r="E192" s="2">
        <f t="shared" si="138"/>
        <v>0</v>
      </c>
      <c r="F192" s="2">
        <f t="shared" si="138"/>
        <v>0</v>
      </c>
      <c r="G192" s="2">
        <f t="shared" si="138"/>
        <v>0</v>
      </c>
      <c r="H192" s="2">
        <f t="shared" si="138"/>
        <v>0</v>
      </c>
      <c r="I192" s="2">
        <f t="shared" si="138"/>
        <v>0</v>
      </c>
      <c r="J192" s="2">
        <f t="shared" si="138"/>
        <v>0</v>
      </c>
      <c r="K192" s="2">
        <f t="shared" si="138"/>
        <v>0</v>
      </c>
      <c r="L192" s="2">
        <f t="shared" si="138"/>
        <v>0</v>
      </c>
      <c r="M192" s="2">
        <f t="shared" si="138"/>
        <v>0</v>
      </c>
      <c r="N192" s="2">
        <f t="shared" si="138"/>
        <v>0</v>
      </c>
      <c r="O192" s="2">
        <f t="shared" si="138"/>
        <v>0</v>
      </c>
      <c r="P192" s="2">
        <f t="shared" si="138"/>
        <v>0</v>
      </c>
      <c r="Q192" s="2">
        <f t="shared" si="138"/>
        <v>0</v>
      </c>
      <c r="R192" s="2">
        <f t="shared" si="138"/>
        <v>0</v>
      </c>
      <c r="S192" s="2">
        <f t="shared" si="138"/>
        <v>0</v>
      </c>
      <c r="T192" s="2">
        <f t="shared" si="138"/>
        <v>0</v>
      </c>
      <c r="U192" s="2">
        <f t="shared" si="138"/>
        <v>0</v>
      </c>
      <c r="V192" s="2">
        <f t="shared" si="138"/>
        <v>0</v>
      </c>
      <c r="W192" s="2">
        <f t="shared" si="138"/>
        <v>0</v>
      </c>
      <c r="X192" s="2">
        <f t="shared" si="138"/>
        <v>0</v>
      </c>
      <c r="Y192" s="2">
        <f t="shared" si="138"/>
        <v>0.21239547240031303</v>
      </c>
      <c r="Z192" s="2">
        <f t="shared" si="138"/>
        <v>0</v>
      </c>
      <c r="AA192" s="2">
        <f t="shared" si="138"/>
        <v>0</v>
      </c>
      <c r="AB192" s="2">
        <f t="shared" si="138"/>
        <v>0</v>
      </c>
      <c r="AC192" s="2">
        <f t="shared" si="138"/>
        <v>0</v>
      </c>
      <c r="AD192" s="2">
        <f t="shared" si="138"/>
        <v>0</v>
      </c>
      <c r="AE192" s="2">
        <f t="shared" si="138"/>
        <v>0</v>
      </c>
      <c r="AF192" s="2">
        <f t="shared" si="138"/>
        <v>0</v>
      </c>
      <c r="AG192" s="2">
        <f t="shared" si="138"/>
        <v>0</v>
      </c>
      <c r="AH192" s="2">
        <f t="shared" si="138"/>
        <v>0</v>
      </c>
      <c r="AI192" s="2">
        <f t="shared" si="138"/>
        <v>0</v>
      </c>
      <c r="AJ192" s="2">
        <f t="shared" si="138"/>
        <v>0</v>
      </c>
      <c r="AK192" s="2">
        <f t="shared" si="138"/>
        <v>0</v>
      </c>
      <c r="AL192" s="2">
        <f t="shared" si="138"/>
        <v>0</v>
      </c>
      <c r="AM192" s="2">
        <f t="shared" si="138"/>
        <v>0</v>
      </c>
      <c r="AN192" s="2">
        <f t="shared" si="138"/>
        <v>0</v>
      </c>
      <c r="AO192" s="2">
        <f t="shared" si="138"/>
        <v>0</v>
      </c>
      <c r="AP192" s="2">
        <f t="shared" si="138"/>
        <v>0</v>
      </c>
      <c r="AQ192" s="2">
        <f t="shared" si="138"/>
        <v>0</v>
      </c>
      <c r="AR192" s="2">
        <f t="shared" si="138"/>
        <v>0</v>
      </c>
      <c r="AS192" s="2">
        <f t="shared" si="138"/>
        <v>0</v>
      </c>
      <c r="AT192" s="2">
        <f t="shared" si="138"/>
        <v>0</v>
      </c>
      <c r="AU192" s="2">
        <f t="shared" si="138"/>
        <v>0</v>
      </c>
      <c r="AV192" s="2">
        <f t="shared" si="138"/>
        <v>0</v>
      </c>
      <c r="AW192" s="2">
        <f t="shared" si="138"/>
        <v>0</v>
      </c>
      <c r="AX192" s="2">
        <f t="shared" si="138"/>
        <v>0</v>
      </c>
      <c r="AY192" s="2">
        <f t="shared" si="138"/>
        <v>0</v>
      </c>
      <c r="AZ192" s="2">
        <f t="shared" si="138"/>
        <v>0</v>
      </c>
      <c r="BA192" s="2">
        <f t="shared" si="138"/>
        <v>0</v>
      </c>
      <c r="BB192" s="2">
        <f t="shared" si="138"/>
        <v>0</v>
      </c>
    </row>
    <row r="193" spans="2:54" ht="14.25" x14ac:dyDescent="0.2">
      <c r="B193" s="29">
        <f t="shared" si="134"/>
        <v>24</v>
      </c>
      <c r="C193" s="2">
        <f t="shared" si="133"/>
        <v>0</v>
      </c>
      <c r="D193" s="2">
        <f t="shared" si="138"/>
        <v>0</v>
      </c>
      <c r="E193" s="2">
        <f t="shared" si="138"/>
        <v>0</v>
      </c>
      <c r="F193" s="2">
        <f t="shared" si="138"/>
        <v>0</v>
      </c>
      <c r="G193" s="2">
        <f t="shared" si="138"/>
        <v>0</v>
      </c>
      <c r="H193" s="2">
        <f t="shared" si="138"/>
        <v>0</v>
      </c>
      <c r="I193" s="2">
        <f t="shared" si="138"/>
        <v>0</v>
      </c>
      <c r="J193" s="2">
        <f t="shared" si="138"/>
        <v>0</v>
      </c>
      <c r="K193" s="2">
        <f t="shared" si="138"/>
        <v>0</v>
      </c>
      <c r="L193" s="2">
        <f t="shared" si="138"/>
        <v>0</v>
      </c>
      <c r="M193" s="2">
        <f t="shared" si="138"/>
        <v>0</v>
      </c>
      <c r="N193" s="2">
        <f t="shared" si="138"/>
        <v>0</v>
      </c>
      <c r="O193" s="2">
        <f t="shared" si="138"/>
        <v>0</v>
      </c>
      <c r="P193" s="2">
        <f t="shared" si="138"/>
        <v>0</v>
      </c>
      <c r="Q193" s="2">
        <f t="shared" si="138"/>
        <v>0</v>
      </c>
      <c r="R193" s="2">
        <f t="shared" si="138"/>
        <v>0</v>
      </c>
      <c r="S193" s="2">
        <f t="shared" si="138"/>
        <v>0</v>
      </c>
      <c r="T193" s="2">
        <f t="shared" si="138"/>
        <v>0</v>
      </c>
      <c r="U193" s="2">
        <f t="shared" si="138"/>
        <v>0</v>
      </c>
      <c r="V193" s="2">
        <f t="shared" si="138"/>
        <v>0</v>
      </c>
      <c r="W193" s="2">
        <f t="shared" si="138"/>
        <v>0</v>
      </c>
      <c r="X193" s="2">
        <f t="shared" si="138"/>
        <v>0</v>
      </c>
      <c r="Y193" s="2">
        <f t="shared" si="138"/>
        <v>0</v>
      </c>
      <c r="Z193" s="2">
        <f t="shared" si="138"/>
        <v>0.57031913856998995</v>
      </c>
      <c r="AA193" s="2">
        <f t="shared" si="138"/>
        <v>0</v>
      </c>
      <c r="AB193" s="2">
        <f t="shared" si="138"/>
        <v>0</v>
      </c>
      <c r="AC193" s="2">
        <f t="shared" si="138"/>
        <v>0</v>
      </c>
      <c r="AD193" s="2">
        <f t="shared" si="138"/>
        <v>0</v>
      </c>
      <c r="AE193" s="2">
        <f t="shared" si="138"/>
        <v>0</v>
      </c>
      <c r="AF193" s="2">
        <f t="shared" si="138"/>
        <v>0</v>
      </c>
      <c r="AG193" s="2">
        <f t="shared" si="138"/>
        <v>0</v>
      </c>
      <c r="AH193" s="2">
        <f t="shared" si="138"/>
        <v>0</v>
      </c>
      <c r="AI193" s="2">
        <f t="shared" si="138"/>
        <v>0</v>
      </c>
      <c r="AJ193" s="2">
        <f t="shared" si="138"/>
        <v>0</v>
      </c>
      <c r="AK193" s="2">
        <f t="shared" si="138"/>
        <v>0</v>
      </c>
      <c r="AL193" s="2">
        <f t="shared" si="138"/>
        <v>0</v>
      </c>
      <c r="AM193" s="2">
        <f t="shared" si="138"/>
        <v>0</v>
      </c>
      <c r="AN193" s="2">
        <f t="shared" si="138"/>
        <v>0</v>
      </c>
      <c r="AO193" s="2">
        <f t="shared" si="138"/>
        <v>0</v>
      </c>
      <c r="AP193" s="2">
        <f t="shared" si="138"/>
        <v>0</v>
      </c>
      <c r="AQ193" s="2">
        <f t="shared" si="138"/>
        <v>0</v>
      </c>
      <c r="AR193" s="2">
        <f t="shared" si="138"/>
        <v>0</v>
      </c>
      <c r="AS193" s="2">
        <f t="shared" si="138"/>
        <v>0</v>
      </c>
      <c r="AT193" s="2">
        <f t="shared" si="138"/>
        <v>0</v>
      </c>
      <c r="AU193" s="2">
        <f t="shared" si="138"/>
        <v>0</v>
      </c>
      <c r="AV193" s="2">
        <f t="shared" si="138"/>
        <v>0</v>
      </c>
      <c r="AW193" s="2">
        <f t="shared" si="138"/>
        <v>0</v>
      </c>
      <c r="AX193" s="2">
        <f t="shared" si="138"/>
        <v>0</v>
      </c>
      <c r="AY193" s="2">
        <f t="shared" si="138"/>
        <v>0</v>
      </c>
      <c r="AZ193" s="2">
        <f t="shared" si="138"/>
        <v>0</v>
      </c>
      <c r="BA193" s="2">
        <f t="shared" si="138"/>
        <v>0</v>
      </c>
      <c r="BB193" s="2">
        <f t="shared" si="138"/>
        <v>0</v>
      </c>
    </row>
    <row r="194" spans="2:54" ht="14.25" x14ac:dyDescent="0.2">
      <c r="B194" s="29">
        <f t="shared" si="134"/>
        <v>25</v>
      </c>
      <c r="C194" s="2">
        <f t="shared" si="133"/>
        <v>0</v>
      </c>
      <c r="D194" s="2">
        <f t="shared" si="138"/>
        <v>0</v>
      </c>
      <c r="E194" s="2">
        <f t="shared" si="138"/>
        <v>0</v>
      </c>
      <c r="F194" s="2">
        <f t="shared" si="138"/>
        <v>0</v>
      </c>
      <c r="G194" s="2">
        <f t="shared" si="138"/>
        <v>0</v>
      </c>
      <c r="H194" s="2">
        <f t="shared" si="138"/>
        <v>0</v>
      </c>
      <c r="I194" s="2">
        <f t="shared" si="138"/>
        <v>0</v>
      </c>
      <c r="J194" s="2">
        <f t="shared" si="138"/>
        <v>0</v>
      </c>
      <c r="K194" s="2">
        <f t="shared" si="138"/>
        <v>0</v>
      </c>
      <c r="L194" s="2">
        <f t="shared" si="138"/>
        <v>0</v>
      </c>
      <c r="M194" s="2">
        <f t="shared" si="138"/>
        <v>0</v>
      </c>
      <c r="N194" s="2">
        <f t="shared" si="138"/>
        <v>0</v>
      </c>
      <c r="O194" s="2">
        <f t="shared" si="138"/>
        <v>0</v>
      </c>
      <c r="P194" s="2">
        <f t="shared" si="138"/>
        <v>0</v>
      </c>
      <c r="Q194" s="2">
        <f t="shared" si="138"/>
        <v>0</v>
      </c>
      <c r="R194" s="2">
        <f t="shared" si="138"/>
        <v>0</v>
      </c>
      <c r="S194" s="2">
        <f t="shared" si="138"/>
        <v>0</v>
      </c>
      <c r="T194" s="2">
        <f t="shared" si="138"/>
        <v>0</v>
      </c>
      <c r="U194" s="2">
        <f t="shared" si="138"/>
        <v>0</v>
      </c>
      <c r="V194" s="2">
        <f t="shared" si="138"/>
        <v>0</v>
      </c>
      <c r="W194" s="2">
        <f t="shared" si="138"/>
        <v>0</v>
      </c>
      <c r="X194" s="2">
        <f t="shared" si="138"/>
        <v>0</v>
      </c>
      <c r="Y194" s="2">
        <f t="shared" si="138"/>
        <v>0</v>
      </c>
      <c r="Z194" s="2">
        <f t="shared" si="138"/>
        <v>0</v>
      </c>
      <c r="AA194" s="2">
        <f t="shared" si="138"/>
        <v>0.42955460581530208</v>
      </c>
      <c r="AB194" s="2">
        <f t="shared" si="138"/>
        <v>0</v>
      </c>
      <c r="AC194" s="2">
        <f t="shared" si="138"/>
        <v>0</v>
      </c>
      <c r="AD194" s="2">
        <f t="shared" si="138"/>
        <v>0</v>
      </c>
      <c r="AE194" s="2">
        <f t="shared" si="138"/>
        <v>0</v>
      </c>
      <c r="AF194" s="2">
        <f t="shared" si="138"/>
        <v>0</v>
      </c>
      <c r="AG194" s="2">
        <f t="shared" si="138"/>
        <v>0</v>
      </c>
      <c r="AH194" s="2">
        <f t="shared" si="138"/>
        <v>0</v>
      </c>
      <c r="AI194" s="2">
        <f t="shared" si="138"/>
        <v>0</v>
      </c>
      <c r="AJ194" s="2">
        <f t="shared" si="138"/>
        <v>0</v>
      </c>
      <c r="AK194" s="2">
        <f t="shared" si="138"/>
        <v>0</v>
      </c>
      <c r="AL194" s="2">
        <f t="shared" si="138"/>
        <v>0</v>
      </c>
      <c r="AM194" s="2">
        <f t="shared" si="138"/>
        <v>0</v>
      </c>
      <c r="AN194" s="2">
        <f t="shared" si="138"/>
        <v>0</v>
      </c>
      <c r="AO194" s="2">
        <f t="shared" si="138"/>
        <v>0</v>
      </c>
      <c r="AP194" s="2">
        <f t="shared" si="138"/>
        <v>0</v>
      </c>
      <c r="AQ194" s="2">
        <f t="shared" si="138"/>
        <v>0</v>
      </c>
      <c r="AR194" s="2">
        <f t="shared" si="138"/>
        <v>0</v>
      </c>
      <c r="AS194" s="2">
        <f t="shared" si="138"/>
        <v>0</v>
      </c>
      <c r="AT194" s="2">
        <f t="shared" si="138"/>
        <v>0</v>
      </c>
      <c r="AU194" s="2">
        <f t="shared" si="138"/>
        <v>0</v>
      </c>
      <c r="AV194" s="2">
        <f t="shared" si="138"/>
        <v>0</v>
      </c>
      <c r="AW194" s="2">
        <f t="shared" si="138"/>
        <v>0</v>
      </c>
      <c r="AX194" s="2">
        <f t="shared" si="138"/>
        <v>0</v>
      </c>
      <c r="AY194" s="2">
        <f t="shared" si="138"/>
        <v>0</v>
      </c>
      <c r="AZ194" s="2">
        <f t="shared" si="138"/>
        <v>0</v>
      </c>
      <c r="BA194" s="2">
        <f t="shared" si="138"/>
        <v>0</v>
      </c>
      <c r="BB194" s="2">
        <f t="shared" si="138"/>
        <v>0</v>
      </c>
    </row>
    <row r="195" spans="2:54" ht="14.25" x14ac:dyDescent="0.2">
      <c r="B195" s="29">
        <f t="shared" si="134"/>
        <v>26</v>
      </c>
      <c r="C195" s="2">
        <f t="shared" si="133"/>
        <v>0</v>
      </c>
      <c r="D195" s="2">
        <f t="shared" si="138"/>
        <v>0</v>
      </c>
      <c r="E195" s="2">
        <f t="shared" si="138"/>
        <v>0</v>
      </c>
      <c r="F195" s="2">
        <f t="shared" si="138"/>
        <v>0</v>
      </c>
      <c r="G195" s="2">
        <f t="shared" si="138"/>
        <v>0</v>
      </c>
      <c r="H195" s="2">
        <f t="shared" si="138"/>
        <v>0</v>
      </c>
      <c r="I195" s="2">
        <f t="shared" si="138"/>
        <v>0</v>
      </c>
      <c r="J195" s="2">
        <f t="shared" si="138"/>
        <v>0</v>
      </c>
      <c r="K195" s="2">
        <f t="shared" si="138"/>
        <v>0</v>
      </c>
      <c r="L195" s="2">
        <f t="shared" si="138"/>
        <v>0</v>
      </c>
      <c r="M195" s="2">
        <f t="shared" si="138"/>
        <v>0</v>
      </c>
      <c r="N195" s="2">
        <f t="shared" si="138"/>
        <v>0</v>
      </c>
      <c r="O195" s="2">
        <f t="shared" si="138"/>
        <v>0</v>
      </c>
      <c r="P195" s="2">
        <f t="shared" si="138"/>
        <v>0</v>
      </c>
      <c r="Q195" s="2">
        <f t="shared" si="138"/>
        <v>0</v>
      </c>
      <c r="R195" s="2">
        <f t="shared" si="138"/>
        <v>0</v>
      </c>
      <c r="S195" s="2">
        <f t="shared" ref="D195:BB200" si="139">+S84*S140</f>
        <v>0</v>
      </c>
      <c r="T195" s="2">
        <f t="shared" si="139"/>
        <v>0</v>
      </c>
      <c r="U195" s="2">
        <f t="shared" si="139"/>
        <v>0</v>
      </c>
      <c r="V195" s="2">
        <f t="shared" si="139"/>
        <v>0</v>
      </c>
      <c r="W195" s="2">
        <f t="shared" si="139"/>
        <v>0</v>
      </c>
      <c r="X195" s="2">
        <f t="shared" si="139"/>
        <v>0</v>
      </c>
      <c r="Y195" s="2">
        <f t="shared" si="139"/>
        <v>0</v>
      </c>
      <c r="Z195" s="2">
        <f t="shared" si="139"/>
        <v>0</v>
      </c>
      <c r="AA195" s="2">
        <f t="shared" si="139"/>
        <v>0</v>
      </c>
      <c r="AB195" s="2">
        <f t="shared" si="139"/>
        <v>0.54691889150713568</v>
      </c>
      <c r="AC195" s="2">
        <f t="shared" si="139"/>
        <v>0</v>
      </c>
      <c r="AD195" s="2">
        <f t="shared" si="139"/>
        <v>0</v>
      </c>
      <c r="AE195" s="2">
        <f t="shared" si="139"/>
        <v>0</v>
      </c>
      <c r="AF195" s="2">
        <f t="shared" si="139"/>
        <v>0</v>
      </c>
      <c r="AG195" s="2">
        <f t="shared" si="139"/>
        <v>0</v>
      </c>
      <c r="AH195" s="2">
        <f t="shared" si="139"/>
        <v>0</v>
      </c>
      <c r="AI195" s="2">
        <f t="shared" si="139"/>
        <v>0</v>
      </c>
      <c r="AJ195" s="2">
        <f t="shared" si="139"/>
        <v>0</v>
      </c>
      <c r="AK195" s="2">
        <f t="shared" si="139"/>
        <v>0</v>
      </c>
      <c r="AL195" s="2">
        <f t="shared" si="139"/>
        <v>0</v>
      </c>
      <c r="AM195" s="2">
        <f t="shared" si="139"/>
        <v>0</v>
      </c>
      <c r="AN195" s="2">
        <f t="shared" si="139"/>
        <v>0</v>
      </c>
      <c r="AO195" s="2">
        <f t="shared" si="139"/>
        <v>0</v>
      </c>
      <c r="AP195" s="2">
        <f t="shared" si="139"/>
        <v>0</v>
      </c>
      <c r="AQ195" s="2">
        <f t="shared" si="139"/>
        <v>0</v>
      </c>
      <c r="AR195" s="2">
        <f t="shared" si="139"/>
        <v>0</v>
      </c>
      <c r="AS195" s="2">
        <f t="shared" si="139"/>
        <v>0</v>
      </c>
      <c r="AT195" s="2">
        <f t="shared" si="139"/>
        <v>0</v>
      </c>
      <c r="AU195" s="2">
        <f t="shared" si="139"/>
        <v>0</v>
      </c>
      <c r="AV195" s="2">
        <f t="shared" si="139"/>
        <v>0</v>
      </c>
      <c r="AW195" s="2">
        <f t="shared" si="139"/>
        <v>0</v>
      </c>
      <c r="AX195" s="2">
        <f t="shared" si="139"/>
        <v>0</v>
      </c>
      <c r="AY195" s="2">
        <f t="shared" si="139"/>
        <v>0</v>
      </c>
      <c r="AZ195" s="2">
        <f t="shared" si="139"/>
        <v>0</v>
      </c>
      <c r="BA195" s="2">
        <f t="shared" si="139"/>
        <v>0</v>
      </c>
      <c r="BB195" s="2">
        <f t="shared" si="139"/>
        <v>0</v>
      </c>
    </row>
    <row r="196" spans="2:54" ht="14.25" x14ac:dyDescent="0.2">
      <c r="B196" s="29">
        <f t="shared" si="134"/>
        <v>27</v>
      </c>
      <c r="C196" s="2">
        <f t="shared" si="133"/>
        <v>0</v>
      </c>
      <c r="D196" s="2">
        <f t="shared" si="139"/>
        <v>0</v>
      </c>
      <c r="E196" s="2">
        <f t="shared" si="139"/>
        <v>0</v>
      </c>
      <c r="F196" s="2">
        <f t="shared" si="139"/>
        <v>0</v>
      </c>
      <c r="G196" s="2">
        <f t="shared" si="139"/>
        <v>0</v>
      </c>
      <c r="H196" s="2">
        <f t="shared" si="139"/>
        <v>0</v>
      </c>
      <c r="I196" s="2">
        <f t="shared" si="139"/>
        <v>0</v>
      </c>
      <c r="J196" s="2">
        <f t="shared" si="139"/>
        <v>0</v>
      </c>
      <c r="K196" s="2">
        <f t="shared" si="139"/>
        <v>0</v>
      </c>
      <c r="L196" s="2">
        <f t="shared" si="139"/>
        <v>0</v>
      </c>
      <c r="M196" s="2">
        <f t="shared" si="139"/>
        <v>0</v>
      </c>
      <c r="N196" s="2">
        <f t="shared" si="139"/>
        <v>0</v>
      </c>
      <c r="O196" s="2">
        <f t="shared" si="139"/>
        <v>0</v>
      </c>
      <c r="P196" s="2">
        <f t="shared" si="139"/>
        <v>0</v>
      </c>
      <c r="Q196" s="2">
        <f t="shared" si="139"/>
        <v>0</v>
      </c>
      <c r="R196" s="2">
        <f t="shared" si="139"/>
        <v>0</v>
      </c>
      <c r="S196" s="2">
        <f t="shared" si="139"/>
        <v>0</v>
      </c>
      <c r="T196" s="2">
        <f t="shared" si="139"/>
        <v>0</v>
      </c>
      <c r="U196" s="2">
        <f t="shared" si="139"/>
        <v>0</v>
      </c>
      <c r="V196" s="2">
        <f t="shared" si="139"/>
        <v>0</v>
      </c>
      <c r="W196" s="2">
        <f t="shared" si="139"/>
        <v>0</v>
      </c>
      <c r="X196" s="2">
        <f t="shared" si="139"/>
        <v>0</v>
      </c>
      <c r="Y196" s="2">
        <f t="shared" si="139"/>
        <v>0</v>
      </c>
      <c r="Z196" s="2">
        <f t="shared" si="139"/>
        <v>0</v>
      </c>
      <c r="AA196" s="2">
        <f t="shared" si="139"/>
        <v>0</v>
      </c>
      <c r="AB196" s="2">
        <f t="shared" si="139"/>
        <v>0</v>
      </c>
      <c r="AC196" s="2">
        <f t="shared" si="139"/>
        <v>0.19402292299036161</v>
      </c>
      <c r="AD196" s="2">
        <f t="shared" si="139"/>
        <v>0</v>
      </c>
      <c r="AE196" s="2">
        <f t="shared" si="139"/>
        <v>0</v>
      </c>
      <c r="AF196" s="2">
        <f t="shared" si="139"/>
        <v>0</v>
      </c>
      <c r="AG196" s="2">
        <f t="shared" si="139"/>
        <v>0</v>
      </c>
      <c r="AH196" s="2">
        <f t="shared" si="139"/>
        <v>0</v>
      </c>
      <c r="AI196" s="2">
        <f t="shared" si="139"/>
        <v>0</v>
      </c>
      <c r="AJ196" s="2">
        <f t="shared" si="139"/>
        <v>0</v>
      </c>
      <c r="AK196" s="2">
        <f t="shared" si="139"/>
        <v>0</v>
      </c>
      <c r="AL196" s="2">
        <f t="shared" si="139"/>
        <v>0</v>
      </c>
      <c r="AM196" s="2">
        <f t="shared" si="139"/>
        <v>0</v>
      </c>
      <c r="AN196" s="2">
        <f t="shared" si="139"/>
        <v>0</v>
      </c>
      <c r="AO196" s="2">
        <f t="shared" si="139"/>
        <v>0</v>
      </c>
      <c r="AP196" s="2">
        <f t="shared" si="139"/>
        <v>0</v>
      </c>
      <c r="AQ196" s="2">
        <f t="shared" si="139"/>
        <v>0</v>
      </c>
      <c r="AR196" s="2">
        <f t="shared" si="139"/>
        <v>0</v>
      </c>
      <c r="AS196" s="2">
        <f t="shared" si="139"/>
        <v>0</v>
      </c>
      <c r="AT196" s="2">
        <f t="shared" si="139"/>
        <v>0</v>
      </c>
      <c r="AU196" s="2">
        <f t="shared" si="139"/>
        <v>0</v>
      </c>
      <c r="AV196" s="2">
        <f t="shared" si="139"/>
        <v>0</v>
      </c>
      <c r="AW196" s="2">
        <f t="shared" si="139"/>
        <v>0</v>
      </c>
      <c r="AX196" s="2">
        <f t="shared" si="139"/>
        <v>0</v>
      </c>
      <c r="AY196" s="2">
        <f t="shared" si="139"/>
        <v>0</v>
      </c>
      <c r="AZ196" s="2">
        <f t="shared" si="139"/>
        <v>0</v>
      </c>
      <c r="BA196" s="2">
        <f t="shared" si="139"/>
        <v>0</v>
      </c>
      <c r="BB196" s="2">
        <f t="shared" si="139"/>
        <v>0</v>
      </c>
    </row>
    <row r="197" spans="2:54" ht="14.25" x14ac:dyDescent="0.2">
      <c r="B197" s="29">
        <f t="shared" si="134"/>
        <v>28</v>
      </c>
      <c r="C197" s="2">
        <f t="shared" si="133"/>
        <v>0</v>
      </c>
      <c r="D197" s="2">
        <f t="shared" si="139"/>
        <v>0</v>
      </c>
      <c r="E197" s="2">
        <f t="shared" si="139"/>
        <v>0</v>
      </c>
      <c r="F197" s="2">
        <f t="shared" si="139"/>
        <v>0</v>
      </c>
      <c r="G197" s="2">
        <f t="shared" si="139"/>
        <v>0</v>
      </c>
      <c r="H197" s="2">
        <f t="shared" si="139"/>
        <v>0</v>
      </c>
      <c r="I197" s="2">
        <f t="shared" si="139"/>
        <v>0</v>
      </c>
      <c r="J197" s="2">
        <f t="shared" si="139"/>
        <v>0</v>
      </c>
      <c r="K197" s="2">
        <f t="shared" si="139"/>
        <v>0</v>
      </c>
      <c r="L197" s="2">
        <f t="shared" si="139"/>
        <v>0</v>
      </c>
      <c r="M197" s="2">
        <f t="shared" si="139"/>
        <v>0</v>
      </c>
      <c r="N197" s="2">
        <f t="shared" si="139"/>
        <v>0</v>
      </c>
      <c r="O197" s="2">
        <f t="shared" si="139"/>
        <v>0</v>
      </c>
      <c r="P197" s="2">
        <f t="shared" si="139"/>
        <v>0</v>
      </c>
      <c r="Q197" s="2">
        <f t="shared" si="139"/>
        <v>0</v>
      </c>
      <c r="R197" s="2">
        <f t="shared" si="139"/>
        <v>0</v>
      </c>
      <c r="S197" s="2">
        <f t="shared" si="139"/>
        <v>0</v>
      </c>
      <c r="T197" s="2">
        <f t="shared" si="139"/>
        <v>0</v>
      </c>
      <c r="U197" s="2">
        <f t="shared" si="139"/>
        <v>0</v>
      </c>
      <c r="V197" s="2">
        <f t="shared" si="139"/>
        <v>0</v>
      </c>
      <c r="W197" s="2">
        <f t="shared" si="139"/>
        <v>0</v>
      </c>
      <c r="X197" s="2">
        <f t="shared" si="139"/>
        <v>0</v>
      </c>
      <c r="Y197" s="2">
        <f t="shared" si="139"/>
        <v>0</v>
      </c>
      <c r="Z197" s="2">
        <f t="shared" si="139"/>
        <v>0</v>
      </c>
      <c r="AA197" s="2">
        <f t="shared" si="139"/>
        <v>0</v>
      </c>
      <c r="AB197" s="2">
        <f t="shared" si="139"/>
        <v>0</v>
      </c>
      <c r="AC197" s="2">
        <f t="shared" si="139"/>
        <v>0</v>
      </c>
      <c r="AD197" s="2">
        <f t="shared" si="139"/>
        <v>0.35731858220707385</v>
      </c>
      <c r="AE197" s="2">
        <f t="shared" si="139"/>
        <v>0</v>
      </c>
      <c r="AF197" s="2">
        <f t="shared" si="139"/>
        <v>0</v>
      </c>
      <c r="AG197" s="2">
        <f t="shared" si="139"/>
        <v>0</v>
      </c>
      <c r="AH197" s="2">
        <f t="shared" si="139"/>
        <v>0</v>
      </c>
      <c r="AI197" s="2">
        <f t="shared" si="139"/>
        <v>0</v>
      </c>
      <c r="AJ197" s="2">
        <f t="shared" si="139"/>
        <v>0</v>
      </c>
      <c r="AK197" s="2">
        <f t="shared" si="139"/>
        <v>0</v>
      </c>
      <c r="AL197" s="2">
        <f t="shared" si="139"/>
        <v>0</v>
      </c>
      <c r="AM197" s="2">
        <f t="shared" si="139"/>
        <v>0</v>
      </c>
      <c r="AN197" s="2">
        <f t="shared" si="139"/>
        <v>0</v>
      </c>
      <c r="AO197" s="2">
        <f t="shared" si="139"/>
        <v>0</v>
      </c>
      <c r="AP197" s="2">
        <f t="shared" si="139"/>
        <v>0</v>
      </c>
      <c r="AQ197" s="2">
        <f t="shared" si="139"/>
        <v>0</v>
      </c>
      <c r="AR197" s="2">
        <f t="shared" si="139"/>
        <v>0</v>
      </c>
      <c r="AS197" s="2">
        <f t="shared" si="139"/>
        <v>0</v>
      </c>
      <c r="AT197" s="2">
        <f t="shared" si="139"/>
        <v>0</v>
      </c>
      <c r="AU197" s="2">
        <f t="shared" si="139"/>
        <v>0</v>
      </c>
      <c r="AV197" s="2">
        <f t="shared" si="139"/>
        <v>0</v>
      </c>
      <c r="AW197" s="2">
        <f t="shared" si="139"/>
        <v>0</v>
      </c>
      <c r="AX197" s="2">
        <f t="shared" si="139"/>
        <v>0</v>
      </c>
      <c r="AY197" s="2">
        <f t="shared" si="139"/>
        <v>0</v>
      </c>
      <c r="AZ197" s="2">
        <f t="shared" si="139"/>
        <v>0</v>
      </c>
      <c r="BA197" s="2">
        <f t="shared" si="139"/>
        <v>0</v>
      </c>
      <c r="BB197" s="2">
        <f t="shared" si="139"/>
        <v>0</v>
      </c>
    </row>
    <row r="198" spans="2:54" ht="14.25" x14ac:dyDescent="0.2">
      <c r="B198" s="29">
        <f t="shared" si="134"/>
        <v>29</v>
      </c>
      <c r="C198" s="2">
        <f t="shared" si="133"/>
        <v>0</v>
      </c>
      <c r="D198" s="2">
        <f t="shared" si="139"/>
        <v>0</v>
      </c>
      <c r="E198" s="2">
        <f t="shared" si="139"/>
        <v>0</v>
      </c>
      <c r="F198" s="2">
        <f t="shared" si="139"/>
        <v>0</v>
      </c>
      <c r="G198" s="2">
        <f t="shared" si="139"/>
        <v>0</v>
      </c>
      <c r="H198" s="2">
        <f t="shared" si="139"/>
        <v>0</v>
      </c>
      <c r="I198" s="2">
        <f t="shared" si="139"/>
        <v>0</v>
      </c>
      <c r="J198" s="2">
        <f t="shared" si="139"/>
        <v>0</v>
      </c>
      <c r="K198" s="2">
        <f t="shared" si="139"/>
        <v>0</v>
      </c>
      <c r="L198" s="2">
        <f t="shared" si="139"/>
        <v>0</v>
      </c>
      <c r="M198" s="2">
        <f t="shared" si="139"/>
        <v>0</v>
      </c>
      <c r="N198" s="2">
        <f t="shared" si="139"/>
        <v>0</v>
      </c>
      <c r="O198" s="2">
        <f t="shared" si="139"/>
        <v>0</v>
      </c>
      <c r="P198" s="2">
        <f t="shared" si="139"/>
        <v>0</v>
      </c>
      <c r="Q198" s="2">
        <f t="shared" si="139"/>
        <v>0</v>
      </c>
      <c r="R198" s="2">
        <f t="shared" si="139"/>
        <v>0</v>
      </c>
      <c r="S198" s="2">
        <f t="shared" si="139"/>
        <v>0</v>
      </c>
      <c r="T198" s="2">
        <f t="shared" si="139"/>
        <v>0</v>
      </c>
      <c r="U198" s="2">
        <f t="shared" si="139"/>
        <v>0</v>
      </c>
      <c r="V198" s="2">
        <f t="shared" si="139"/>
        <v>0</v>
      </c>
      <c r="W198" s="2">
        <f t="shared" si="139"/>
        <v>0</v>
      </c>
      <c r="X198" s="2">
        <f t="shared" si="139"/>
        <v>0</v>
      </c>
      <c r="Y198" s="2">
        <f t="shared" si="139"/>
        <v>0</v>
      </c>
      <c r="Z198" s="2">
        <f t="shared" si="139"/>
        <v>0</v>
      </c>
      <c r="AA198" s="2">
        <f t="shared" si="139"/>
        <v>0</v>
      </c>
      <c r="AB198" s="2">
        <f t="shared" si="139"/>
        <v>0</v>
      </c>
      <c r="AC198" s="2">
        <f t="shared" si="139"/>
        <v>0</v>
      </c>
      <c r="AD198" s="2">
        <f t="shared" si="139"/>
        <v>0</v>
      </c>
      <c r="AE198" s="2">
        <f t="shared" si="139"/>
        <v>1.76281861206836</v>
      </c>
      <c r="AF198" s="2">
        <f t="shared" si="139"/>
        <v>1.76281861206836</v>
      </c>
      <c r="AG198" s="2">
        <f t="shared" si="139"/>
        <v>1.76281861206836</v>
      </c>
      <c r="AH198" s="2">
        <f t="shared" si="139"/>
        <v>0</v>
      </c>
      <c r="AI198" s="2">
        <f t="shared" si="139"/>
        <v>0</v>
      </c>
      <c r="AJ198" s="2">
        <f t="shared" si="139"/>
        <v>0</v>
      </c>
      <c r="AK198" s="2">
        <f t="shared" si="139"/>
        <v>0</v>
      </c>
      <c r="AL198" s="2">
        <f t="shared" si="139"/>
        <v>0</v>
      </c>
      <c r="AM198" s="2">
        <f t="shared" si="139"/>
        <v>0</v>
      </c>
      <c r="AN198" s="2">
        <f t="shared" si="139"/>
        <v>0</v>
      </c>
      <c r="AO198" s="2">
        <f t="shared" si="139"/>
        <v>0</v>
      </c>
      <c r="AP198" s="2">
        <f t="shared" si="139"/>
        <v>0</v>
      </c>
      <c r="AQ198" s="2">
        <f t="shared" si="139"/>
        <v>0</v>
      </c>
      <c r="AR198" s="2">
        <f t="shared" si="139"/>
        <v>0</v>
      </c>
      <c r="AS198" s="2">
        <f t="shared" si="139"/>
        <v>0</v>
      </c>
      <c r="AT198" s="2">
        <f t="shared" si="139"/>
        <v>0</v>
      </c>
      <c r="AU198" s="2">
        <f t="shared" si="139"/>
        <v>0</v>
      </c>
      <c r="AV198" s="2">
        <f t="shared" si="139"/>
        <v>0</v>
      </c>
      <c r="AW198" s="2">
        <f t="shared" si="139"/>
        <v>0</v>
      </c>
      <c r="AX198" s="2">
        <f t="shared" si="139"/>
        <v>0</v>
      </c>
      <c r="AY198" s="2">
        <f t="shared" si="139"/>
        <v>0</v>
      </c>
      <c r="AZ198" s="2">
        <f t="shared" si="139"/>
        <v>0</v>
      </c>
      <c r="BA198" s="2">
        <f t="shared" si="139"/>
        <v>0</v>
      </c>
      <c r="BB198" s="2">
        <f t="shared" si="139"/>
        <v>0</v>
      </c>
    </row>
    <row r="199" spans="2:54" ht="14.25" x14ac:dyDescent="0.2">
      <c r="B199" s="29">
        <f t="shared" si="134"/>
        <v>30</v>
      </c>
      <c r="C199" s="2">
        <f t="shared" si="133"/>
        <v>0</v>
      </c>
      <c r="D199" s="2">
        <f t="shared" si="139"/>
        <v>0</v>
      </c>
      <c r="E199" s="2">
        <f t="shared" si="139"/>
        <v>0</v>
      </c>
      <c r="F199" s="2">
        <f t="shared" si="139"/>
        <v>0</v>
      </c>
      <c r="G199" s="2">
        <f t="shared" si="139"/>
        <v>0</v>
      </c>
      <c r="H199" s="2">
        <f t="shared" si="139"/>
        <v>0</v>
      </c>
      <c r="I199" s="2">
        <f t="shared" si="139"/>
        <v>0</v>
      </c>
      <c r="J199" s="2">
        <f t="shared" si="139"/>
        <v>0</v>
      </c>
      <c r="K199" s="2">
        <f t="shared" si="139"/>
        <v>0</v>
      </c>
      <c r="L199" s="2">
        <f t="shared" si="139"/>
        <v>0</v>
      </c>
      <c r="M199" s="2">
        <f t="shared" si="139"/>
        <v>0</v>
      </c>
      <c r="N199" s="2">
        <f t="shared" si="139"/>
        <v>0</v>
      </c>
      <c r="O199" s="2">
        <f t="shared" si="139"/>
        <v>0</v>
      </c>
      <c r="P199" s="2">
        <f t="shared" si="139"/>
        <v>0</v>
      </c>
      <c r="Q199" s="2">
        <f t="shared" si="139"/>
        <v>0</v>
      </c>
      <c r="R199" s="2">
        <f t="shared" si="139"/>
        <v>0</v>
      </c>
      <c r="S199" s="2">
        <f t="shared" si="139"/>
        <v>0</v>
      </c>
      <c r="T199" s="2">
        <f t="shared" si="139"/>
        <v>0</v>
      </c>
      <c r="U199" s="2">
        <f t="shared" si="139"/>
        <v>0</v>
      </c>
      <c r="V199" s="2">
        <f t="shared" si="139"/>
        <v>0</v>
      </c>
      <c r="W199" s="2">
        <f t="shared" si="139"/>
        <v>0</v>
      </c>
      <c r="X199" s="2">
        <f t="shared" si="139"/>
        <v>0</v>
      </c>
      <c r="Y199" s="2">
        <f t="shared" si="139"/>
        <v>0</v>
      </c>
      <c r="Z199" s="2">
        <f t="shared" si="139"/>
        <v>0</v>
      </c>
      <c r="AA199" s="2">
        <f t="shared" si="139"/>
        <v>0</v>
      </c>
      <c r="AB199" s="2">
        <f t="shared" si="139"/>
        <v>0</v>
      </c>
      <c r="AC199" s="2">
        <f t="shared" si="139"/>
        <v>0</v>
      </c>
      <c r="AD199" s="2">
        <f t="shared" si="139"/>
        <v>0</v>
      </c>
      <c r="AE199" s="2">
        <f t="shared" si="139"/>
        <v>0</v>
      </c>
      <c r="AF199" s="2">
        <f t="shared" si="139"/>
        <v>0.19221867262914477</v>
      </c>
      <c r="AG199" s="2">
        <f t="shared" si="139"/>
        <v>0</v>
      </c>
      <c r="AH199" s="2">
        <f t="shared" si="139"/>
        <v>0</v>
      </c>
      <c r="AI199" s="2">
        <f t="shared" si="139"/>
        <v>0</v>
      </c>
      <c r="AJ199" s="2">
        <f t="shared" si="139"/>
        <v>0</v>
      </c>
      <c r="AK199" s="2">
        <f t="shared" si="139"/>
        <v>0</v>
      </c>
      <c r="AL199" s="2">
        <f t="shared" si="139"/>
        <v>0</v>
      </c>
      <c r="AM199" s="2">
        <f t="shared" si="139"/>
        <v>0</v>
      </c>
      <c r="AN199" s="2">
        <f t="shared" si="139"/>
        <v>0</v>
      </c>
      <c r="AO199" s="2">
        <f t="shared" si="139"/>
        <v>0</v>
      </c>
      <c r="AP199" s="2">
        <f t="shared" si="139"/>
        <v>0</v>
      </c>
      <c r="AQ199" s="2">
        <f t="shared" si="139"/>
        <v>0</v>
      </c>
      <c r="AR199" s="2">
        <f t="shared" si="139"/>
        <v>0</v>
      </c>
      <c r="AS199" s="2">
        <f t="shared" si="139"/>
        <v>0</v>
      </c>
      <c r="AT199" s="2">
        <f t="shared" si="139"/>
        <v>0</v>
      </c>
      <c r="AU199" s="2">
        <f t="shared" si="139"/>
        <v>0</v>
      </c>
      <c r="AV199" s="2">
        <f t="shared" si="139"/>
        <v>0</v>
      </c>
      <c r="AW199" s="2">
        <f t="shared" si="139"/>
        <v>0</v>
      </c>
      <c r="AX199" s="2">
        <f t="shared" si="139"/>
        <v>0</v>
      </c>
      <c r="AY199" s="2">
        <f t="shared" si="139"/>
        <v>0</v>
      </c>
      <c r="AZ199" s="2">
        <f t="shared" si="139"/>
        <v>0</v>
      </c>
      <c r="BA199" s="2">
        <f t="shared" si="139"/>
        <v>0</v>
      </c>
      <c r="BB199" s="2">
        <f t="shared" si="139"/>
        <v>0</v>
      </c>
    </row>
    <row r="200" spans="2:54" ht="14.25" x14ac:dyDescent="0.2">
      <c r="B200" s="29">
        <f t="shared" si="134"/>
        <v>31</v>
      </c>
      <c r="C200" s="2">
        <f t="shared" si="133"/>
        <v>0</v>
      </c>
      <c r="D200" s="2">
        <f t="shared" si="139"/>
        <v>0</v>
      </c>
      <c r="E200" s="2">
        <f t="shared" si="139"/>
        <v>0</v>
      </c>
      <c r="F200" s="2">
        <f t="shared" si="139"/>
        <v>0</v>
      </c>
      <c r="G200" s="2">
        <f t="shared" si="139"/>
        <v>0</v>
      </c>
      <c r="H200" s="2">
        <f t="shared" si="139"/>
        <v>0</v>
      </c>
      <c r="I200" s="2">
        <f t="shared" si="139"/>
        <v>0</v>
      </c>
      <c r="J200" s="2">
        <f t="shared" si="139"/>
        <v>0</v>
      </c>
      <c r="K200" s="2">
        <f t="shared" si="139"/>
        <v>0</v>
      </c>
      <c r="L200" s="2">
        <f t="shared" si="139"/>
        <v>0</v>
      </c>
      <c r="M200" s="2">
        <f t="shared" si="139"/>
        <v>0</v>
      </c>
      <c r="N200" s="2">
        <f t="shared" si="139"/>
        <v>0</v>
      </c>
      <c r="O200" s="2">
        <f t="shared" si="139"/>
        <v>0</v>
      </c>
      <c r="P200" s="2">
        <f t="shared" si="139"/>
        <v>0</v>
      </c>
      <c r="Q200" s="2">
        <f t="shared" si="139"/>
        <v>0</v>
      </c>
      <c r="R200" s="2">
        <f t="shared" si="139"/>
        <v>0</v>
      </c>
      <c r="S200" s="2">
        <f t="shared" ref="D200:BB205" si="140">+S89*S145</f>
        <v>0</v>
      </c>
      <c r="T200" s="2">
        <f t="shared" si="140"/>
        <v>0</v>
      </c>
      <c r="U200" s="2">
        <f t="shared" si="140"/>
        <v>0</v>
      </c>
      <c r="V200" s="2">
        <f t="shared" si="140"/>
        <v>0</v>
      </c>
      <c r="W200" s="2">
        <f t="shared" si="140"/>
        <v>0</v>
      </c>
      <c r="X200" s="2">
        <f t="shared" si="140"/>
        <v>0</v>
      </c>
      <c r="Y200" s="2">
        <f t="shared" si="140"/>
        <v>0</v>
      </c>
      <c r="Z200" s="2">
        <f t="shared" si="140"/>
        <v>0</v>
      </c>
      <c r="AA200" s="2">
        <f t="shared" si="140"/>
        <v>0</v>
      </c>
      <c r="AB200" s="2">
        <f t="shared" si="140"/>
        <v>0</v>
      </c>
      <c r="AC200" s="2">
        <f t="shared" si="140"/>
        <v>0</v>
      </c>
      <c r="AD200" s="2">
        <f t="shared" si="140"/>
        <v>0</v>
      </c>
      <c r="AE200" s="2">
        <f t="shared" si="140"/>
        <v>0</v>
      </c>
      <c r="AF200" s="2">
        <f t="shared" si="140"/>
        <v>0</v>
      </c>
      <c r="AG200" s="2">
        <f t="shared" si="140"/>
        <v>1.5637349868453172</v>
      </c>
      <c r="AH200" s="2">
        <f t="shared" si="140"/>
        <v>0</v>
      </c>
      <c r="AI200" s="2">
        <f t="shared" si="140"/>
        <v>0</v>
      </c>
      <c r="AJ200" s="2">
        <f t="shared" si="140"/>
        <v>0</v>
      </c>
      <c r="AK200" s="2">
        <f t="shared" si="140"/>
        <v>0</v>
      </c>
      <c r="AL200" s="2">
        <f t="shared" si="140"/>
        <v>0</v>
      </c>
      <c r="AM200" s="2">
        <f t="shared" si="140"/>
        <v>0</v>
      </c>
      <c r="AN200" s="2">
        <f t="shared" si="140"/>
        <v>0</v>
      </c>
      <c r="AO200" s="2">
        <f t="shared" si="140"/>
        <v>0</v>
      </c>
      <c r="AP200" s="2">
        <f t="shared" si="140"/>
        <v>0</v>
      </c>
      <c r="AQ200" s="2">
        <f t="shared" si="140"/>
        <v>0</v>
      </c>
      <c r="AR200" s="2">
        <f t="shared" si="140"/>
        <v>0</v>
      </c>
      <c r="AS200" s="2">
        <f t="shared" si="140"/>
        <v>0</v>
      </c>
      <c r="AT200" s="2">
        <f t="shared" si="140"/>
        <v>0</v>
      </c>
      <c r="AU200" s="2">
        <f t="shared" si="140"/>
        <v>0</v>
      </c>
      <c r="AV200" s="2">
        <f t="shared" si="140"/>
        <v>0</v>
      </c>
      <c r="AW200" s="2">
        <f t="shared" si="140"/>
        <v>0</v>
      </c>
      <c r="AX200" s="2">
        <f t="shared" si="140"/>
        <v>0</v>
      </c>
      <c r="AY200" s="2">
        <f t="shared" si="140"/>
        <v>0</v>
      </c>
      <c r="AZ200" s="2">
        <f t="shared" si="140"/>
        <v>0</v>
      </c>
      <c r="BA200" s="2">
        <f t="shared" si="140"/>
        <v>0</v>
      </c>
      <c r="BB200" s="2">
        <f t="shared" si="140"/>
        <v>0</v>
      </c>
    </row>
    <row r="201" spans="2:54" ht="14.25" x14ac:dyDescent="0.2">
      <c r="B201" s="29">
        <f t="shared" si="134"/>
        <v>32</v>
      </c>
      <c r="C201" s="2">
        <f t="shared" si="133"/>
        <v>0</v>
      </c>
      <c r="D201" s="2">
        <f t="shared" si="140"/>
        <v>0</v>
      </c>
      <c r="E201" s="2">
        <f t="shared" si="140"/>
        <v>0</v>
      </c>
      <c r="F201" s="2">
        <f t="shared" si="140"/>
        <v>0</v>
      </c>
      <c r="G201" s="2">
        <f t="shared" si="140"/>
        <v>0</v>
      </c>
      <c r="H201" s="2">
        <f t="shared" si="140"/>
        <v>0</v>
      </c>
      <c r="I201" s="2">
        <f t="shared" si="140"/>
        <v>0</v>
      </c>
      <c r="J201" s="2">
        <f t="shared" si="140"/>
        <v>0</v>
      </c>
      <c r="K201" s="2">
        <f t="shared" si="140"/>
        <v>0</v>
      </c>
      <c r="L201" s="2">
        <f t="shared" si="140"/>
        <v>0</v>
      </c>
      <c r="M201" s="2">
        <f t="shared" si="140"/>
        <v>0</v>
      </c>
      <c r="N201" s="2">
        <f t="shared" si="140"/>
        <v>0</v>
      </c>
      <c r="O201" s="2">
        <f t="shared" si="140"/>
        <v>0</v>
      </c>
      <c r="P201" s="2">
        <f t="shared" si="140"/>
        <v>0</v>
      </c>
      <c r="Q201" s="2">
        <f t="shared" si="140"/>
        <v>0</v>
      </c>
      <c r="R201" s="2">
        <f t="shared" si="140"/>
        <v>0</v>
      </c>
      <c r="S201" s="2">
        <f t="shared" si="140"/>
        <v>0</v>
      </c>
      <c r="T201" s="2">
        <f t="shared" si="140"/>
        <v>0</v>
      </c>
      <c r="U201" s="2">
        <f t="shared" si="140"/>
        <v>0</v>
      </c>
      <c r="V201" s="2">
        <f t="shared" si="140"/>
        <v>0</v>
      </c>
      <c r="W201" s="2">
        <f t="shared" si="140"/>
        <v>0</v>
      </c>
      <c r="X201" s="2">
        <f t="shared" si="140"/>
        <v>0</v>
      </c>
      <c r="Y201" s="2">
        <f t="shared" si="140"/>
        <v>0</v>
      </c>
      <c r="Z201" s="2">
        <f t="shared" si="140"/>
        <v>0</v>
      </c>
      <c r="AA201" s="2">
        <f t="shared" si="140"/>
        <v>0</v>
      </c>
      <c r="AB201" s="2">
        <f t="shared" si="140"/>
        <v>0</v>
      </c>
      <c r="AC201" s="2">
        <f t="shared" si="140"/>
        <v>0</v>
      </c>
      <c r="AD201" s="2">
        <f t="shared" si="140"/>
        <v>0</v>
      </c>
      <c r="AE201" s="2">
        <f t="shared" si="140"/>
        <v>0</v>
      </c>
      <c r="AF201" s="2">
        <f t="shared" si="140"/>
        <v>0</v>
      </c>
      <c r="AG201" s="2">
        <f t="shared" si="140"/>
        <v>0</v>
      </c>
      <c r="AH201" s="2">
        <f t="shared" si="140"/>
        <v>5.7802020718493968E-2</v>
      </c>
      <c r="AI201" s="2">
        <f t="shared" si="140"/>
        <v>0</v>
      </c>
      <c r="AJ201" s="2">
        <f t="shared" si="140"/>
        <v>0</v>
      </c>
      <c r="AK201" s="2">
        <f t="shared" si="140"/>
        <v>0</v>
      </c>
      <c r="AL201" s="2">
        <f t="shared" si="140"/>
        <v>0</v>
      </c>
      <c r="AM201" s="2">
        <f t="shared" si="140"/>
        <v>0</v>
      </c>
      <c r="AN201" s="2">
        <f t="shared" si="140"/>
        <v>0</v>
      </c>
      <c r="AO201" s="2">
        <f t="shared" si="140"/>
        <v>0</v>
      </c>
      <c r="AP201" s="2">
        <f t="shared" si="140"/>
        <v>0</v>
      </c>
      <c r="AQ201" s="2">
        <f t="shared" si="140"/>
        <v>0</v>
      </c>
      <c r="AR201" s="2">
        <f t="shared" si="140"/>
        <v>0</v>
      </c>
      <c r="AS201" s="2">
        <f t="shared" si="140"/>
        <v>0</v>
      </c>
      <c r="AT201" s="2">
        <f t="shared" si="140"/>
        <v>0</v>
      </c>
      <c r="AU201" s="2">
        <f t="shared" si="140"/>
        <v>0</v>
      </c>
      <c r="AV201" s="2">
        <f t="shared" si="140"/>
        <v>0</v>
      </c>
      <c r="AW201" s="2">
        <f t="shared" si="140"/>
        <v>0</v>
      </c>
      <c r="AX201" s="2">
        <f t="shared" si="140"/>
        <v>0</v>
      </c>
      <c r="AY201" s="2">
        <f t="shared" si="140"/>
        <v>0</v>
      </c>
      <c r="AZ201" s="2">
        <f t="shared" si="140"/>
        <v>0</v>
      </c>
      <c r="BA201" s="2">
        <f t="shared" si="140"/>
        <v>0</v>
      </c>
      <c r="BB201" s="2">
        <f t="shared" si="140"/>
        <v>0</v>
      </c>
    </row>
    <row r="202" spans="2:54" ht="14.25" x14ac:dyDescent="0.2">
      <c r="B202" s="29">
        <f t="shared" si="134"/>
        <v>33</v>
      </c>
      <c r="C202" s="2">
        <f t="shared" si="133"/>
        <v>0</v>
      </c>
      <c r="D202" s="2">
        <f t="shared" si="140"/>
        <v>0</v>
      </c>
      <c r="E202" s="2">
        <f t="shared" si="140"/>
        <v>0</v>
      </c>
      <c r="F202" s="2">
        <f t="shared" si="140"/>
        <v>0</v>
      </c>
      <c r="G202" s="2">
        <f t="shared" si="140"/>
        <v>0</v>
      </c>
      <c r="H202" s="2">
        <f t="shared" si="140"/>
        <v>0</v>
      </c>
      <c r="I202" s="2">
        <f t="shared" si="140"/>
        <v>0</v>
      </c>
      <c r="J202" s="2">
        <f t="shared" si="140"/>
        <v>0</v>
      </c>
      <c r="K202" s="2">
        <f t="shared" si="140"/>
        <v>0</v>
      </c>
      <c r="L202" s="2">
        <f t="shared" si="140"/>
        <v>0</v>
      </c>
      <c r="M202" s="2">
        <f t="shared" si="140"/>
        <v>0</v>
      </c>
      <c r="N202" s="2">
        <f t="shared" si="140"/>
        <v>0</v>
      </c>
      <c r="O202" s="2">
        <f t="shared" si="140"/>
        <v>0</v>
      </c>
      <c r="P202" s="2">
        <f t="shared" si="140"/>
        <v>0</v>
      </c>
      <c r="Q202" s="2">
        <f t="shared" si="140"/>
        <v>0</v>
      </c>
      <c r="R202" s="2">
        <f t="shared" si="140"/>
        <v>0</v>
      </c>
      <c r="S202" s="2">
        <f t="shared" si="140"/>
        <v>0</v>
      </c>
      <c r="T202" s="2">
        <f t="shared" si="140"/>
        <v>0</v>
      </c>
      <c r="U202" s="2">
        <f t="shared" si="140"/>
        <v>0</v>
      </c>
      <c r="V202" s="2">
        <f t="shared" si="140"/>
        <v>0</v>
      </c>
      <c r="W202" s="2">
        <f t="shared" si="140"/>
        <v>0</v>
      </c>
      <c r="X202" s="2">
        <f t="shared" si="140"/>
        <v>0</v>
      </c>
      <c r="Y202" s="2">
        <f t="shared" si="140"/>
        <v>0</v>
      </c>
      <c r="Z202" s="2">
        <f t="shared" si="140"/>
        <v>0</v>
      </c>
      <c r="AA202" s="2">
        <f t="shared" si="140"/>
        <v>0</v>
      </c>
      <c r="AB202" s="2">
        <f t="shared" si="140"/>
        <v>0</v>
      </c>
      <c r="AC202" s="2">
        <f t="shared" si="140"/>
        <v>0</v>
      </c>
      <c r="AD202" s="2">
        <f t="shared" si="140"/>
        <v>0</v>
      </c>
      <c r="AE202" s="2">
        <f t="shared" si="140"/>
        <v>0</v>
      </c>
      <c r="AF202" s="2">
        <f t="shared" si="140"/>
        <v>0</v>
      </c>
      <c r="AG202" s="2">
        <f t="shared" si="140"/>
        <v>0</v>
      </c>
      <c r="AH202" s="2">
        <f t="shared" si="140"/>
        <v>0</v>
      </c>
      <c r="AI202" s="2">
        <f t="shared" si="140"/>
        <v>1.269576168807424E-2</v>
      </c>
      <c r="AJ202" s="2">
        <f t="shared" si="140"/>
        <v>0</v>
      </c>
      <c r="AK202" s="2">
        <f t="shared" si="140"/>
        <v>0</v>
      </c>
      <c r="AL202" s="2">
        <f t="shared" si="140"/>
        <v>0</v>
      </c>
      <c r="AM202" s="2">
        <f t="shared" si="140"/>
        <v>0</v>
      </c>
      <c r="AN202" s="2">
        <f t="shared" si="140"/>
        <v>0</v>
      </c>
      <c r="AO202" s="2">
        <f t="shared" si="140"/>
        <v>0</v>
      </c>
      <c r="AP202" s="2">
        <f t="shared" si="140"/>
        <v>0</v>
      </c>
      <c r="AQ202" s="2">
        <f t="shared" si="140"/>
        <v>0</v>
      </c>
      <c r="AR202" s="2">
        <f t="shared" si="140"/>
        <v>0</v>
      </c>
      <c r="AS202" s="2">
        <f t="shared" si="140"/>
        <v>0</v>
      </c>
      <c r="AT202" s="2">
        <f t="shared" si="140"/>
        <v>0</v>
      </c>
      <c r="AU202" s="2">
        <f t="shared" si="140"/>
        <v>0</v>
      </c>
      <c r="AV202" s="2">
        <f t="shared" si="140"/>
        <v>0</v>
      </c>
      <c r="AW202" s="2">
        <f t="shared" si="140"/>
        <v>0</v>
      </c>
      <c r="AX202" s="2">
        <f t="shared" si="140"/>
        <v>0</v>
      </c>
      <c r="AY202" s="2">
        <f t="shared" si="140"/>
        <v>0</v>
      </c>
      <c r="AZ202" s="2">
        <f t="shared" si="140"/>
        <v>0</v>
      </c>
      <c r="BA202" s="2">
        <f t="shared" si="140"/>
        <v>0</v>
      </c>
      <c r="BB202" s="2">
        <f t="shared" si="140"/>
        <v>0</v>
      </c>
    </row>
    <row r="203" spans="2:54" ht="14.25" x14ac:dyDescent="0.2">
      <c r="B203" s="29">
        <f t="shared" si="134"/>
        <v>34</v>
      </c>
      <c r="C203" s="2">
        <f t="shared" si="133"/>
        <v>0</v>
      </c>
      <c r="D203" s="2">
        <f t="shared" si="140"/>
        <v>0</v>
      </c>
      <c r="E203" s="2">
        <f t="shared" si="140"/>
        <v>0</v>
      </c>
      <c r="F203" s="2">
        <f t="shared" si="140"/>
        <v>0</v>
      </c>
      <c r="G203" s="2">
        <f t="shared" si="140"/>
        <v>0</v>
      </c>
      <c r="H203" s="2">
        <f t="shared" si="140"/>
        <v>0</v>
      </c>
      <c r="I203" s="2">
        <f t="shared" si="140"/>
        <v>0</v>
      </c>
      <c r="J203" s="2">
        <f t="shared" si="140"/>
        <v>0</v>
      </c>
      <c r="K203" s="2">
        <f t="shared" si="140"/>
        <v>0</v>
      </c>
      <c r="L203" s="2">
        <f t="shared" si="140"/>
        <v>0</v>
      </c>
      <c r="M203" s="2">
        <f t="shared" si="140"/>
        <v>0</v>
      </c>
      <c r="N203" s="2">
        <f t="shared" si="140"/>
        <v>0</v>
      </c>
      <c r="O203" s="2">
        <f t="shared" si="140"/>
        <v>0</v>
      </c>
      <c r="P203" s="2">
        <f t="shared" si="140"/>
        <v>0</v>
      </c>
      <c r="Q203" s="2">
        <f t="shared" si="140"/>
        <v>0</v>
      </c>
      <c r="R203" s="2">
        <f t="shared" si="140"/>
        <v>0</v>
      </c>
      <c r="S203" s="2">
        <f t="shared" si="140"/>
        <v>0</v>
      </c>
      <c r="T203" s="2">
        <f t="shared" si="140"/>
        <v>0</v>
      </c>
      <c r="U203" s="2">
        <f t="shared" si="140"/>
        <v>0</v>
      </c>
      <c r="V203" s="2">
        <f t="shared" si="140"/>
        <v>0</v>
      </c>
      <c r="W203" s="2">
        <f t="shared" si="140"/>
        <v>0</v>
      </c>
      <c r="X203" s="2">
        <f t="shared" si="140"/>
        <v>0</v>
      </c>
      <c r="Y203" s="2">
        <f t="shared" si="140"/>
        <v>0</v>
      </c>
      <c r="Z203" s="2">
        <f t="shared" si="140"/>
        <v>0</v>
      </c>
      <c r="AA203" s="2">
        <f t="shared" si="140"/>
        <v>0</v>
      </c>
      <c r="AB203" s="2">
        <f t="shared" si="140"/>
        <v>0</v>
      </c>
      <c r="AC203" s="2">
        <f t="shared" si="140"/>
        <v>0</v>
      </c>
      <c r="AD203" s="2">
        <f t="shared" si="140"/>
        <v>0</v>
      </c>
      <c r="AE203" s="2">
        <f t="shared" si="140"/>
        <v>0</v>
      </c>
      <c r="AF203" s="2">
        <f t="shared" si="140"/>
        <v>0</v>
      </c>
      <c r="AG203" s="2">
        <f t="shared" si="140"/>
        <v>0</v>
      </c>
      <c r="AH203" s="2">
        <f t="shared" si="140"/>
        <v>0</v>
      </c>
      <c r="AI203" s="2">
        <f t="shared" si="140"/>
        <v>0</v>
      </c>
      <c r="AJ203" s="2">
        <f t="shared" si="140"/>
        <v>0.50426597290690711</v>
      </c>
      <c r="AK203" s="2">
        <f t="shared" si="140"/>
        <v>0</v>
      </c>
      <c r="AL203" s="2">
        <f t="shared" si="140"/>
        <v>0</v>
      </c>
      <c r="AM203" s="2">
        <f t="shared" si="140"/>
        <v>0</v>
      </c>
      <c r="AN203" s="2">
        <f t="shared" si="140"/>
        <v>0</v>
      </c>
      <c r="AO203" s="2">
        <f t="shared" si="140"/>
        <v>0</v>
      </c>
      <c r="AP203" s="2">
        <f t="shared" si="140"/>
        <v>0</v>
      </c>
      <c r="AQ203" s="2">
        <f t="shared" si="140"/>
        <v>0</v>
      </c>
      <c r="AR203" s="2">
        <f t="shared" si="140"/>
        <v>0</v>
      </c>
      <c r="AS203" s="2">
        <f t="shared" si="140"/>
        <v>0</v>
      </c>
      <c r="AT203" s="2">
        <f t="shared" si="140"/>
        <v>0</v>
      </c>
      <c r="AU203" s="2">
        <f t="shared" si="140"/>
        <v>0</v>
      </c>
      <c r="AV203" s="2">
        <f t="shared" si="140"/>
        <v>0</v>
      </c>
      <c r="AW203" s="2">
        <f t="shared" si="140"/>
        <v>0</v>
      </c>
      <c r="AX203" s="2">
        <f t="shared" si="140"/>
        <v>0</v>
      </c>
      <c r="AY203" s="2">
        <f t="shared" si="140"/>
        <v>0</v>
      </c>
      <c r="AZ203" s="2">
        <f t="shared" si="140"/>
        <v>0</v>
      </c>
      <c r="BA203" s="2">
        <f t="shared" si="140"/>
        <v>0</v>
      </c>
      <c r="BB203" s="2">
        <f t="shared" si="140"/>
        <v>0</v>
      </c>
    </row>
    <row r="204" spans="2:54" ht="14.25" x14ac:dyDescent="0.2">
      <c r="B204" s="29">
        <f t="shared" si="134"/>
        <v>35</v>
      </c>
      <c r="C204" s="2">
        <f t="shared" si="133"/>
        <v>0</v>
      </c>
      <c r="D204" s="2">
        <f t="shared" si="140"/>
        <v>0</v>
      </c>
      <c r="E204" s="2">
        <f t="shared" si="140"/>
        <v>0</v>
      </c>
      <c r="F204" s="2">
        <f t="shared" si="140"/>
        <v>0</v>
      </c>
      <c r="G204" s="2">
        <f t="shared" si="140"/>
        <v>0</v>
      </c>
      <c r="H204" s="2">
        <f t="shared" si="140"/>
        <v>0</v>
      </c>
      <c r="I204" s="2">
        <f t="shared" si="140"/>
        <v>0</v>
      </c>
      <c r="J204" s="2">
        <f t="shared" si="140"/>
        <v>0</v>
      </c>
      <c r="K204" s="2">
        <f t="shared" si="140"/>
        <v>0</v>
      </c>
      <c r="L204" s="2">
        <f t="shared" si="140"/>
        <v>0</v>
      </c>
      <c r="M204" s="2">
        <f t="shared" si="140"/>
        <v>0</v>
      </c>
      <c r="N204" s="2">
        <f t="shared" si="140"/>
        <v>0</v>
      </c>
      <c r="O204" s="2">
        <f t="shared" si="140"/>
        <v>0</v>
      </c>
      <c r="P204" s="2">
        <f t="shared" si="140"/>
        <v>0</v>
      </c>
      <c r="Q204" s="2">
        <f t="shared" si="140"/>
        <v>0</v>
      </c>
      <c r="R204" s="2">
        <f t="shared" si="140"/>
        <v>0</v>
      </c>
      <c r="S204" s="2">
        <f t="shared" si="140"/>
        <v>0</v>
      </c>
      <c r="T204" s="2">
        <f t="shared" si="140"/>
        <v>0</v>
      </c>
      <c r="U204" s="2">
        <f t="shared" si="140"/>
        <v>0</v>
      </c>
      <c r="V204" s="2">
        <f t="shared" si="140"/>
        <v>0</v>
      </c>
      <c r="W204" s="2">
        <f t="shared" si="140"/>
        <v>0</v>
      </c>
      <c r="X204" s="2">
        <f t="shared" si="140"/>
        <v>0</v>
      </c>
      <c r="Y204" s="2">
        <f t="shared" si="140"/>
        <v>0</v>
      </c>
      <c r="Z204" s="2">
        <f t="shared" si="140"/>
        <v>0</v>
      </c>
      <c r="AA204" s="2">
        <f t="shared" si="140"/>
        <v>0</v>
      </c>
      <c r="AB204" s="2">
        <f t="shared" si="140"/>
        <v>0</v>
      </c>
      <c r="AC204" s="2">
        <f t="shared" si="140"/>
        <v>0</v>
      </c>
      <c r="AD204" s="2">
        <f t="shared" si="140"/>
        <v>0</v>
      </c>
      <c r="AE204" s="2">
        <f t="shared" si="140"/>
        <v>0</v>
      </c>
      <c r="AF204" s="2">
        <f t="shared" si="140"/>
        <v>0</v>
      </c>
      <c r="AG204" s="2">
        <f t="shared" si="140"/>
        <v>0</v>
      </c>
      <c r="AH204" s="2">
        <f t="shared" si="140"/>
        <v>0</v>
      </c>
      <c r="AI204" s="2">
        <f t="shared" si="140"/>
        <v>0</v>
      </c>
      <c r="AJ204" s="2">
        <f t="shared" si="140"/>
        <v>0</v>
      </c>
      <c r="AK204" s="2">
        <f t="shared" si="140"/>
        <v>3.1904427119077379E-2</v>
      </c>
      <c r="AL204" s="2">
        <f t="shared" si="140"/>
        <v>0</v>
      </c>
      <c r="AM204" s="2">
        <f t="shared" si="140"/>
        <v>0</v>
      </c>
      <c r="AN204" s="2">
        <f t="shared" si="140"/>
        <v>0</v>
      </c>
      <c r="AO204" s="2">
        <f t="shared" si="140"/>
        <v>0</v>
      </c>
      <c r="AP204" s="2">
        <f t="shared" si="140"/>
        <v>0</v>
      </c>
      <c r="AQ204" s="2">
        <f t="shared" si="140"/>
        <v>0</v>
      </c>
      <c r="AR204" s="2">
        <f t="shared" si="140"/>
        <v>0</v>
      </c>
      <c r="AS204" s="2">
        <f t="shared" si="140"/>
        <v>0</v>
      </c>
      <c r="AT204" s="2">
        <f t="shared" si="140"/>
        <v>0</v>
      </c>
      <c r="AU204" s="2">
        <f t="shared" si="140"/>
        <v>0</v>
      </c>
      <c r="AV204" s="2">
        <f t="shared" si="140"/>
        <v>0</v>
      </c>
      <c r="AW204" s="2">
        <f t="shared" si="140"/>
        <v>0</v>
      </c>
      <c r="AX204" s="2">
        <f t="shared" si="140"/>
        <v>0</v>
      </c>
      <c r="AY204" s="2">
        <f t="shared" si="140"/>
        <v>0</v>
      </c>
      <c r="AZ204" s="2">
        <f t="shared" si="140"/>
        <v>0</v>
      </c>
      <c r="BA204" s="2">
        <f t="shared" si="140"/>
        <v>0</v>
      </c>
      <c r="BB204" s="2">
        <f t="shared" si="140"/>
        <v>0</v>
      </c>
    </row>
    <row r="205" spans="2:54" ht="14.25" x14ac:dyDescent="0.2">
      <c r="B205" s="29">
        <f t="shared" si="134"/>
        <v>36</v>
      </c>
      <c r="C205" s="2">
        <f t="shared" si="133"/>
        <v>0</v>
      </c>
      <c r="D205" s="2">
        <f t="shared" si="140"/>
        <v>0</v>
      </c>
      <c r="E205" s="2">
        <f t="shared" si="140"/>
        <v>0</v>
      </c>
      <c r="F205" s="2">
        <f t="shared" si="140"/>
        <v>0</v>
      </c>
      <c r="G205" s="2">
        <f t="shared" si="140"/>
        <v>0</v>
      </c>
      <c r="H205" s="2">
        <f t="shared" si="140"/>
        <v>0</v>
      </c>
      <c r="I205" s="2">
        <f t="shared" si="140"/>
        <v>0</v>
      </c>
      <c r="J205" s="2">
        <f t="shared" si="140"/>
        <v>0</v>
      </c>
      <c r="K205" s="2">
        <f t="shared" si="140"/>
        <v>0</v>
      </c>
      <c r="L205" s="2">
        <f t="shared" si="140"/>
        <v>0</v>
      </c>
      <c r="M205" s="2">
        <f t="shared" si="140"/>
        <v>0</v>
      </c>
      <c r="N205" s="2">
        <f t="shared" si="140"/>
        <v>0</v>
      </c>
      <c r="O205" s="2">
        <f t="shared" si="140"/>
        <v>0</v>
      </c>
      <c r="P205" s="2">
        <f t="shared" si="140"/>
        <v>0</v>
      </c>
      <c r="Q205" s="2">
        <f t="shared" si="140"/>
        <v>0</v>
      </c>
      <c r="R205" s="2">
        <f t="shared" si="140"/>
        <v>0</v>
      </c>
      <c r="S205" s="2">
        <f t="shared" ref="D205:BB210" si="141">+S94*S150</f>
        <v>0</v>
      </c>
      <c r="T205" s="2">
        <f t="shared" si="141"/>
        <v>0</v>
      </c>
      <c r="U205" s="2">
        <f t="shared" si="141"/>
        <v>0</v>
      </c>
      <c r="V205" s="2">
        <f t="shared" si="141"/>
        <v>0</v>
      </c>
      <c r="W205" s="2">
        <f t="shared" si="141"/>
        <v>0</v>
      </c>
      <c r="X205" s="2">
        <f t="shared" si="141"/>
        <v>0</v>
      </c>
      <c r="Y205" s="2">
        <f t="shared" si="141"/>
        <v>0</v>
      </c>
      <c r="Z205" s="2">
        <f t="shared" si="141"/>
        <v>0</v>
      </c>
      <c r="AA205" s="2">
        <f t="shared" si="141"/>
        <v>0</v>
      </c>
      <c r="AB205" s="2">
        <f t="shared" si="141"/>
        <v>0</v>
      </c>
      <c r="AC205" s="2">
        <f t="shared" si="141"/>
        <v>0</v>
      </c>
      <c r="AD205" s="2">
        <f t="shared" si="141"/>
        <v>0</v>
      </c>
      <c r="AE205" s="2">
        <f t="shared" si="141"/>
        <v>0</v>
      </c>
      <c r="AF205" s="2">
        <f t="shared" si="141"/>
        <v>0</v>
      </c>
      <c r="AG205" s="2">
        <f t="shared" si="141"/>
        <v>0</v>
      </c>
      <c r="AH205" s="2">
        <f t="shared" si="141"/>
        <v>0</v>
      </c>
      <c r="AI205" s="2">
        <f t="shared" si="141"/>
        <v>0</v>
      </c>
      <c r="AJ205" s="2">
        <f t="shared" si="141"/>
        <v>0</v>
      </c>
      <c r="AK205" s="2">
        <f t="shared" si="141"/>
        <v>0</v>
      </c>
      <c r="AL205" s="2">
        <f t="shared" si="141"/>
        <v>2.025381045731774E-2</v>
      </c>
      <c r="AM205" s="2">
        <f t="shared" si="141"/>
        <v>0</v>
      </c>
      <c r="AN205" s="2">
        <f t="shared" si="141"/>
        <v>0</v>
      </c>
      <c r="AO205" s="2">
        <f t="shared" si="141"/>
        <v>0</v>
      </c>
      <c r="AP205" s="2">
        <f t="shared" si="141"/>
        <v>0</v>
      </c>
      <c r="AQ205" s="2">
        <f t="shared" si="141"/>
        <v>0</v>
      </c>
      <c r="AR205" s="2">
        <f t="shared" si="141"/>
        <v>0</v>
      </c>
      <c r="AS205" s="2">
        <f t="shared" si="141"/>
        <v>0</v>
      </c>
      <c r="AT205" s="2">
        <f t="shared" si="141"/>
        <v>0</v>
      </c>
      <c r="AU205" s="2">
        <f t="shared" si="141"/>
        <v>0</v>
      </c>
      <c r="AV205" s="2">
        <f t="shared" si="141"/>
        <v>0</v>
      </c>
      <c r="AW205" s="2">
        <f t="shared" si="141"/>
        <v>0</v>
      </c>
      <c r="AX205" s="2">
        <f t="shared" si="141"/>
        <v>0</v>
      </c>
      <c r="AY205" s="2">
        <f t="shared" si="141"/>
        <v>0</v>
      </c>
      <c r="AZ205" s="2">
        <f t="shared" si="141"/>
        <v>0</v>
      </c>
      <c r="BA205" s="2">
        <f t="shared" si="141"/>
        <v>0</v>
      </c>
      <c r="BB205" s="2">
        <f t="shared" si="141"/>
        <v>0</v>
      </c>
    </row>
    <row r="206" spans="2:54" ht="14.25" x14ac:dyDescent="0.2">
      <c r="B206" s="29">
        <f t="shared" si="134"/>
        <v>37</v>
      </c>
      <c r="C206" s="2">
        <f t="shared" si="133"/>
        <v>0</v>
      </c>
      <c r="D206" s="2">
        <f t="shared" si="141"/>
        <v>0</v>
      </c>
      <c r="E206" s="2">
        <f t="shared" si="141"/>
        <v>0</v>
      </c>
      <c r="F206" s="2">
        <f t="shared" si="141"/>
        <v>0</v>
      </c>
      <c r="G206" s="2">
        <f t="shared" si="141"/>
        <v>0</v>
      </c>
      <c r="H206" s="2">
        <f t="shared" si="141"/>
        <v>0</v>
      </c>
      <c r="I206" s="2">
        <f t="shared" si="141"/>
        <v>0</v>
      </c>
      <c r="J206" s="2">
        <f t="shared" si="141"/>
        <v>0</v>
      </c>
      <c r="K206" s="2">
        <f t="shared" si="141"/>
        <v>0</v>
      </c>
      <c r="L206" s="2">
        <f t="shared" si="141"/>
        <v>0</v>
      </c>
      <c r="M206" s="2">
        <f t="shared" si="141"/>
        <v>0</v>
      </c>
      <c r="N206" s="2">
        <f t="shared" si="141"/>
        <v>0</v>
      </c>
      <c r="O206" s="2">
        <f t="shared" si="141"/>
        <v>0</v>
      </c>
      <c r="P206" s="2">
        <f t="shared" si="141"/>
        <v>0</v>
      </c>
      <c r="Q206" s="2">
        <f t="shared" si="141"/>
        <v>0</v>
      </c>
      <c r="R206" s="2">
        <f t="shared" si="141"/>
        <v>0</v>
      </c>
      <c r="S206" s="2">
        <f t="shared" si="141"/>
        <v>0</v>
      </c>
      <c r="T206" s="2">
        <f t="shared" si="141"/>
        <v>0</v>
      </c>
      <c r="U206" s="2">
        <f t="shared" si="141"/>
        <v>0</v>
      </c>
      <c r="V206" s="2">
        <f t="shared" si="141"/>
        <v>0</v>
      </c>
      <c r="W206" s="2">
        <f t="shared" si="141"/>
        <v>0</v>
      </c>
      <c r="X206" s="2">
        <f t="shared" si="141"/>
        <v>0</v>
      </c>
      <c r="Y206" s="2">
        <f t="shared" si="141"/>
        <v>0</v>
      </c>
      <c r="Z206" s="2">
        <f t="shared" si="141"/>
        <v>0</v>
      </c>
      <c r="AA206" s="2">
        <f t="shared" si="141"/>
        <v>0</v>
      </c>
      <c r="AB206" s="2">
        <f t="shared" si="141"/>
        <v>0</v>
      </c>
      <c r="AC206" s="2">
        <f t="shared" si="141"/>
        <v>0</v>
      </c>
      <c r="AD206" s="2">
        <f t="shared" si="141"/>
        <v>0</v>
      </c>
      <c r="AE206" s="2">
        <f t="shared" si="141"/>
        <v>0</v>
      </c>
      <c r="AF206" s="2">
        <f t="shared" si="141"/>
        <v>0</v>
      </c>
      <c r="AG206" s="2">
        <f t="shared" si="141"/>
        <v>0</v>
      </c>
      <c r="AH206" s="2">
        <f t="shared" si="141"/>
        <v>0</v>
      </c>
      <c r="AI206" s="2">
        <f t="shared" si="141"/>
        <v>0</v>
      </c>
      <c r="AJ206" s="2">
        <f t="shared" si="141"/>
        <v>0</v>
      </c>
      <c r="AK206" s="2">
        <f t="shared" si="141"/>
        <v>0</v>
      </c>
      <c r="AL206" s="2">
        <f t="shared" si="141"/>
        <v>0</v>
      </c>
      <c r="AM206" s="2">
        <f t="shared" si="141"/>
        <v>1.1418924511715578</v>
      </c>
      <c r="AN206" s="2">
        <f t="shared" si="141"/>
        <v>0</v>
      </c>
      <c r="AO206" s="2">
        <f t="shared" si="141"/>
        <v>0</v>
      </c>
      <c r="AP206" s="2">
        <f t="shared" si="141"/>
        <v>0</v>
      </c>
      <c r="AQ206" s="2">
        <f t="shared" si="141"/>
        <v>0</v>
      </c>
      <c r="AR206" s="2">
        <f t="shared" si="141"/>
        <v>0</v>
      </c>
      <c r="AS206" s="2">
        <f t="shared" si="141"/>
        <v>0</v>
      </c>
      <c r="AT206" s="2">
        <f t="shared" si="141"/>
        <v>0</v>
      </c>
      <c r="AU206" s="2">
        <f t="shared" si="141"/>
        <v>0</v>
      </c>
      <c r="AV206" s="2">
        <f t="shared" si="141"/>
        <v>0</v>
      </c>
      <c r="AW206" s="2">
        <f t="shared" si="141"/>
        <v>0</v>
      </c>
      <c r="AX206" s="2">
        <f t="shared" si="141"/>
        <v>0</v>
      </c>
      <c r="AY206" s="2">
        <f t="shared" si="141"/>
        <v>0</v>
      </c>
      <c r="AZ206" s="2">
        <f t="shared" si="141"/>
        <v>0</v>
      </c>
      <c r="BA206" s="2">
        <f t="shared" si="141"/>
        <v>0</v>
      </c>
      <c r="BB206" s="2">
        <f t="shared" si="141"/>
        <v>0</v>
      </c>
    </row>
    <row r="207" spans="2:54" ht="14.25" x14ac:dyDescent="0.2">
      <c r="B207" s="29">
        <f t="shared" si="134"/>
        <v>38</v>
      </c>
      <c r="C207" s="2">
        <f t="shared" si="133"/>
        <v>0</v>
      </c>
      <c r="D207" s="2">
        <f t="shared" si="141"/>
        <v>0</v>
      </c>
      <c r="E207" s="2">
        <f t="shared" si="141"/>
        <v>0</v>
      </c>
      <c r="F207" s="2">
        <f t="shared" si="141"/>
        <v>0</v>
      </c>
      <c r="G207" s="2">
        <f t="shared" si="141"/>
        <v>0</v>
      </c>
      <c r="H207" s="2">
        <f t="shared" si="141"/>
        <v>0</v>
      </c>
      <c r="I207" s="2">
        <f t="shared" si="141"/>
        <v>0</v>
      </c>
      <c r="J207" s="2">
        <f t="shared" si="141"/>
        <v>0</v>
      </c>
      <c r="K207" s="2">
        <f t="shared" si="141"/>
        <v>0</v>
      </c>
      <c r="L207" s="2">
        <f t="shared" si="141"/>
        <v>0</v>
      </c>
      <c r="M207" s="2">
        <f t="shared" si="141"/>
        <v>0</v>
      </c>
      <c r="N207" s="2">
        <f t="shared" si="141"/>
        <v>0</v>
      </c>
      <c r="O207" s="2">
        <f t="shared" si="141"/>
        <v>0</v>
      </c>
      <c r="P207" s="2">
        <f t="shared" si="141"/>
        <v>0</v>
      </c>
      <c r="Q207" s="2">
        <f t="shared" si="141"/>
        <v>0</v>
      </c>
      <c r="R207" s="2">
        <f t="shared" si="141"/>
        <v>0</v>
      </c>
      <c r="S207" s="2">
        <f t="shared" si="141"/>
        <v>0</v>
      </c>
      <c r="T207" s="2">
        <f t="shared" si="141"/>
        <v>0</v>
      </c>
      <c r="U207" s="2">
        <f t="shared" si="141"/>
        <v>0</v>
      </c>
      <c r="V207" s="2">
        <f t="shared" si="141"/>
        <v>0</v>
      </c>
      <c r="W207" s="2">
        <f t="shared" si="141"/>
        <v>0</v>
      </c>
      <c r="X207" s="2">
        <f t="shared" si="141"/>
        <v>0</v>
      </c>
      <c r="Y207" s="2">
        <f t="shared" si="141"/>
        <v>0</v>
      </c>
      <c r="Z207" s="2">
        <f t="shared" si="141"/>
        <v>0</v>
      </c>
      <c r="AA207" s="2">
        <f t="shared" si="141"/>
        <v>0</v>
      </c>
      <c r="AB207" s="2">
        <f t="shared" si="141"/>
        <v>0</v>
      </c>
      <c r="AC207" s="2">
        <f t="shared" si="141"/>
        <v>0</v>
      </c>
      <c r="AD207" s="2">
        <f t="shared" si="141"/>
        <v>0</v>
      </c>
      <c r="AE207" s="2">
        <f t="shared" si="141"/>
        <v>0</v>
      </c>
      <c r="AF207" s="2">
        <f t="shared" si="141"/>
        <v>0</v>
      </c>
      <c r="AG207" s="2">
        <f t="shared" si="141"/>
        <v>0</v>
      </c>
      <c r="AH207" s="2">
        <f t="shared" si="141"/>
        <v>0</v>
      </c>
      <c r="AI207" s="2">
        <f t="shared" si="141"/>
        <v>0</v>
      </c>
      <c r="AJ207" s="2">
        <f t="shared" si="141"/>
        <v>0</v>
      </c>
      <c r="AK207" s="2">
        <f t="shared" si="141"/>
        <v>0</v>
      </c>
      <c r="AL207" s="2">
        <f t="shared" si="141"/>
        <v>0</v>
      </c>
      <c r="AM207" s="2">
        <f t="shared" si="141"/>
        <v>0</v>
      </c>
      <c r="AN207" s="2">
        <f t="shared" si="141"/>
        <v>2.3581112160039734</v>
      </c>
      <c r="AO207" s="2">
        <f t="shared" si="141"/>
        <v>0</v>
      </c>
      <c r="AP207" s="2">
        <f t="shared" si="141"/>
        <v>0</v>
      </c>
      <c r="AQ207" s="2">
        <f t="shared" si="141"/>
        <v>0</v>
      </c>
      <c r="AR207" s="2">
        <f t="shared" si="141"/>
        <v>0</v>
      </c>
      <c r="AS207" s="2">
        <f t="shared" si="141"/>
        <v>0</v>
      </c>
      <c r="AT207" s="2">
        <f t="shared" si="141"/>
        <v>0</v>
      </c>
      <c r="AU207" s="2">
        <f t="shared" si="141"/>
        <v>0</v>
      </c>
      <c r="AV207" s="2">
        <f t="shared" si="141"/>
        <v>0</v>
      </c>
      <c r="AW207" s="2">
        <f t="shared" si="141"/>
        <v>0</v>
      </c>
      <c r="AX207" s="2">
        <f t="shared" si="141"/>
        <v>0</v>
      </c>
      <c r="AY207" s="2">
        <f t="shared" si="141"/>
        <v>0</v>
      </c>
      <c r="AZ207" s="2">
        <f t="shared" si="141"/>
        <v>0</v>
      </c>
      <c r="BA207" s="2">
        <f t="shared" si="141"/>
        <v>0</v>
      </c>
      <c r="BB207" s="2">
        <f t="shared" si="141"/>
        <v>0</v>
      </c>
    </row>
    <row r="208" spans="2:54" ht="14.25" x14ac:dyDescent="0.2">
      <c r="B208" s="29">
        <f t="shared" si="134"/>
        <v>39</v>
      </c>
      <c r="C208" s="2">
        <f t="shared" si="133"/>
        <v>0</v>
      </c>
      <c r="D208" s="2">
        <f t="shared" si="141"/>
        <v>0</v>
      </c>
      <c r="E208" s="2">
        <f t="shared" si="141"/>
        <v>0</v>
      </c>
      <c r="F208" s="2">
        <f t="shared" si="141"/>
        <v>0</v>
      </c>
      <c r="G208" s="2">
        <f t="shared" si="141"/>
        <v>0</v>
      </c>
      <c r="H208" s="2">
        <f t="shared" si="141"/>
        <v>0</v>
      </c>
      <c r="I208" s="2">
        <f t="shared" si="141"/>
        <v>0</v>
      </c>
      <c r="J208" s="2">
        <f t="shared" si="141"/>
        <v>0</v>
      </c>
      <c r="K208" s="2">
        <f t="shared" si="141"/>
        <v>0</v>
      </c>
      <c r="L208" s="2">
        <f t="shared" si="141"/>
        <v>0</v>
      </c>
      <c r="M208" s="2">
        <f t="shared" si="141"/>
        <v>0</v>
      </c>
      <c r="N208" s="2">
        <f t="shared" si="141"/>
        <v>0</v>
      </c>
      <c r="O208" s="2">
        <f t="shared" si="141"/>
        <v>0</v>
      </c>
      <c r="P208" s="2">
        <f t="shared" si="141"/>
        <v>0</v>
      </c>
      <c r="Q208" s="2">
        <f t="shared" si="141"/>
        <v>0</v>
      </c>
      <c r="R208" s="2">
        <f t="shared" si="141"/>
        <v>0</v>
      </c>
      <c r="S208" s="2">
        <f t="shared" si="141"/>
        <v>0</v>
      </c>
      <c r="T208" s="2">
        <f t="shared" si="141"/>
        <v>0</v>
      </c>
      <c r="U208" s="2">
        <f t="shared" si="141"/>
        <v>0</v>
      </c>
      <c r="V208" s="2">
        <f t="shared" si="141"/>
        <v>0</v>
      </c>
      <c r="W208" s="2">
        <f t="shared" si="141"/>
        <v>0</v>
      </c>
      <c r="X208" s="2">
        <f t="shared" si="141"/>
        <v>0</v>
      </c>
      <c r="Y208" s="2">
        <f t="shared" si="141"/>
        <v>0</v>
      </c>
      <c r="Z208" s="2">
        <f t="shared" si="141"/>
        <v>0</v>
      </c>
      <c r="AA208" s="2">
        <f t="shared" si="141"/>
        <v>0</v>
      </c>
      <c r="AB208" s="2">
        <f t="shared" si="141"/>
        <v>0</v>
      </c>
      <c r="AC208" s="2">
        <f t="shared" si="141"/>
        <v>0</v>
      </c>
      <c r="AD208" s="2">
        <f t="shared" si="141"/>
        <v>0</v>
      </c>
      <c r="AE208" s="2">
        <f t="shared" si="141"/>
        <v>0</v>
      </c>
      <c r="AF208" s="2">
        <f t="shared" si="141"/>
        <v>0</v>
      </c>
      <c r="AG208" s="2">
        <f t="shared" si="141"/>
        <v>0</v>
      </c>
      <c r="AH208" s="2">
        <f t="shared" si="141"/>
        <v>0</v>
      </c>
      <c r="AI208" s="2">
        <f t="shared" si="141"/>
        <v>0</v>
      </c>
      <c r="AJ208" s="2">
        <f t="shared" si="141"/>
        <v>0</v>
      </c>
      <c r="AK208" s="2">
        <f t="shared" si="141"/>
        <v>0</v>
      </c>
      <c r="AL208" s="2">
        <f t="shared" si="141"/>
        <v>0</v>
      </c>
      <c r="AM208" s="2">
        <f t="shared" si="141"/>
        <v>0</v>
      </c>
      <c r="AN208" s="2">
        <f t="shared" si="141"/>
        <v>0</v>
      </c>
      <c r="AO208" s="2">
        <f t="shared" si="141"/>
        <v>0.72355940248089656</v>
      </c>
      <c r="AP208" s="2">
        <f t="shared" si="141"/>
        <v>0</v>
      </c>
      <c r="AQ208" s="2">
        <f t="shared" si="141"/>
        <v>0</v>
      </c>
      <c r="AR208" s="2">
        <f t="shared" si="141"/>
        <v>0</v>
      </c>
      <c r="AS208" s="2">
        <f t="shared" si="141"/>
        <v>0</v>
      </c>
      <c r="AT208" s="2">
        <f t="shared" si="141"/>
        <v>0</v>
      </c>
      <c r="AU208" s="2">
        <f t="shared" si="141"/>
        <v>0</v>
      </c>
      <c r="AV208" s="2">
        <f t="shared" si="141"/>
        <v>0</v>
      </c>
      <c r="AW208" s="2">
        <f t="shared" si="141"/>
        <v>0</v>
      </c>
      <c r="AX208" s="2">
        <f t="shared" si="141"/>
        <v>0</v>
      </c>
      <c r="AY208" s="2">
        <f t="shared" si="141"/>
        <v>0</v>
      </c>
      <c r="AZ208" s="2">
        <f t="shared" si="141"/>
        <v>0</v>
      </c>
      <c r="BA208" s="2">
        <f t="shared" si="141"/>
        <v>0</v>
      </c>
      <c r="BB208" s="2">
        <f t="shared" si="141"/>
        <v>0</v>
      </c>
    </row>
    <row r="209" spans="2:54" ht="14.25" x14ac:dyDescent="0.2">
      <c r="B209" s="29">
        <f t="shared" si="134"/>
        <v>40</v>
      </c>
      <c r="C209" s="2">
        <f t="shared" si="133"/>
        <v>0</v>
      </c>
      <c r="D209" s="2">
        <f t="shared" si="141"/>
        <v>0</v>
      </c>
      <c r="E209" s="2">
        <f t="shared" si="141"/>
        <v>0</v>
      </c>
      <c r="F209" s="2">
        <f t="shared" si="141"/>
        <v>0</v>
      </c>
      <c r="G209" s="2">
        <f t="shared" si="141"/>
        <v>0</v>
      </c>
      <c r="H209" s="2">
        <f t="shared" si="141"/>
        <v>0</v>
      </c>
      <c r="I209" s="2">
        <f t="shared" si="141"/>
        <v>0</v>
      </c>
      <c r="J209" s="2">
        <f t="shared" si="141"/>
        <v>0</v>
      </c>
      <c r="K209" s="2">
        <f t="shared" si="141"/>
        <v>0</v>
      </c>
      <c r="L209" s="2">
        <f t="shared" si="141"/>
        <v>0</v>
      </c>
      <c r="M209" s="2">
        <f t="shared" si="141"/>
        <v>0</v>
      </c>
      <c r="N209" s="2">
        <f t="shared" si="141"/>
        <v>0</v>
      </c>
      <c r="O209" s="2">
        <f t="shared" si="141"/>
        <v>0</v>
      </c>
      <c r="P209" s="2">
        <f t="shared" si="141"/>
        <v>0</v>
      </c>
      <c r="Q209" s="2">
        <f t="shared" si="141"/>
        <v>0</v>
      </c>
      <c r="R209" s="2">
        <f t="shared" si="141"/>
        <v>0</v>
      </c>
      <c r="S209" s="2">
        <f t="shared" si="141"/>
        <v>0</v>
      </c>
      <c r="T209" s="2">
        <f t="shared" si="141"/>
        <v>0</v>
      </c>
      <c r="U209" s="2">
        <f t="shared" si="141"/>
        <v>0</v>
      </c>
      <c r="V209" s="2">
        <f t="shared" si="141"/>
        <v>0</v>
      </c>
      <c r="W209" s="2">
        <f t="shared" si="141"/>
        <v>0</v>
      </c>
      <c r="X209" s="2">
        <f t="shared" si="141"/>
        <v>0</v>
      </c>
      <c r="Y209" s="2">
        <f t="shared" si="141"/>
        <v>0</v>
      </c>
      <c r="Z209" s="2">
        <f t="shared" si="141"/>
        <v>0</v>
      </c>
      <c r="AA209" s="2">
        <f t="shared" si="141"/>
        <v>0</v>
      </c>
      <c r="AB209" s="2">
        <f t="shared" si="141"/>
        <v>0</v>
      </c>
      <c r="AC209" s="2">
        <f t="shared" si="141"/>
        <v>0</v>
      </c>
      <c r="AD209" s="2">
        <f t="shared" si="141"/>
        <v>0</v>
      </c>
      <c r="AE209" s="2">
        <f t="shared" si="141"/>
        <v>0</v>
      </c>
      <c r="AF209" s="2">
        <f t="shared" si="141"/>
        <v>0</v>
      </c>
      <c r="AG209" s="2">
        <f t="shared" si="141"/>
        <v>0</v>
      </c>
      <c r="AH209" s="2">
        <f t="shared" si="141"/>
        <v>0</v>
      </c>
      <c r="AI209" s="2">
        <f t="shared" si="141"/>
        <v>0</v>
      </c>
      <c r="AJ209" s="2">
        <f t="shared" si="141"/>
        <v>0</v>
      </c>
      <c r="AK209" s="2">
        <f t="shared" si="141"/>
        <v>0</v>
      </c>
      <c r="AL209" s="2">
        <f t="shared" si="141"/>
        <v>0</v>
      </c>
      <c r="AM209" s="2">
        <f t="shared" si="141"/>
        <v>0</v>
      </c>
      <c r="AN209" s="2">
        <f t="shared" si="141"/>
        <v>0</v>
      </c>
      <c r="AO209" s="2">
        <f t="shared" si="141"/>
        <v>0</v>
      </c>
      <c r="AP209" s="2">
        <f t="shared" si="141"/>
        <v>1.7745462394162689E-2</v>
      </c>
      <c r="AQ209" s="2">
        <f t="shared" si="141"/>
        <v>0</v>
      </c>
      <c r="AR209" s="2">
        <f t="shared" si="141"/>
        <v>0</v>
      </c>
      <c r="AS209" s="2">
        <f t="shared" si="141"/>
        <v>0</v>
      </c>
      <c r="AT209" s="2">
        <f t="shared" si="141"/>
        <v>0</v>
      </c>
      <c r="AU209" s="2">
        <f t="shared" si="141"/>
        <v>0</v>
      </c>
      <c r="AV209" s="2">
        <f t="shared" si="141"/>
        <v>0</v>
      </c>
      <c r="AW209" s="2">
        <f t="shared" si="141"/>
        <v>0</v>
      </c>
      <c r="AX209" s="2">
        <f t="shared" si="141"/>
        <v>0</v>
      </c>
      <c r="AY209" s="2">
        <f t="shared" si="141"/>
        <v>0</v>
      </c>
      <c r="AZ209" s="2">
        <f t="shared" si="141"/>
        <v>0</v>
      </c>
      <c r="BA209" s="2">
        <f t="shared" si="141"/>
        <v>0</v>
      </c>
      <c r="BB209" s="2">
        <f t="shared" si="141"/>
        <v>0</v>
      </c>
    </row>
    <row r="210" spans="2:54" ht="14.25" x14ac:dyDescent="0.2">
      <c r="B210" s="29">
        <f t="shared" si="134"/>
        <v>41</v>
      </c>
      <c r="C210" s="2">
        <f t="shared" si="133"/>
        <v>0</v>
      </c>
      <c r="D210" s="2">
        <f t="shared" si="141"/>
        <v>0</v>
      </c>
      <c r="E210" s="2">
        <f t="shared" si="141"/>
        <v>0</v>
      </c>
      <c r="F210" s="2">
        <f t="shared" si="141"/>
        <v>0</v>
      </c>
      <c r="G210" s="2">
        <f t="shared" si="141"/>
        <v>0</v>
      </c>
      <c r="H210" s="2">
        <f t="shared" si="141"/>
        <v>0</v>
      </c>
      <c r="I210" s="2">
        <f t="shared" si="141"/>
        <v>0</v>
      </c>
      <c r="J210" s="2">
        <f t="shared" si="141"/>
        <v>0</v>
      </c>
      <c r="K210" s="2">
        <f t="shared" si="141"/>
        <v>0</v>
      </c>
      <c r="L210" s="2">
        <f t="shared" si="141"/>
        <v>0</v>
      </c>
      <c r="M210" s="2">
        <f t="shared" si="141"/>
        <v>0</v>
      </c>
      <c r="N210" s="2">
        <f t="shared" si="141"/>
        <v>0</v>
      </c>
      <c r="O210" s="2">
        <f t="shared" si="141"/>
        <v>0</v>
      </c>
      <c r="P210" s="2">
        <f t="shared" si="141"/>
        <v>0</v>
      </c>
      <c r="Q210" s="2">
        <f t="shared" si="141"/>
        <v>0</v>
      </c>
      <c r="R210" s="2">
        <f t="shared" si="141"/>
        <v>0</v>
      </c>
      <c r="S210" s="2">
        <f t="shared" ref="D210:BB215" si="142">+S99*S155</f>
        <v>0</v>
      </c>
      <c r="T210" s="2">
        <f t="shared" si="142"/>
        <v>0</v>
      </c>
      <c r="U210" s="2">
        <f t="shared" si="142"/>
        <v>0</v>
      </c>
      <c r="V210" s="2">
        <f t="shared" si="142"/>
        <v>0</v>
      </c>
      <c r="W210" s="2">
        <f t="shared" si="142"/>
        <v>0</v>
      </c>
      <c r="X210" s="2">
        <f t="shared" si="142"/>
        <v>0</v>
      </c>
      <c r="Y210" s="2">
        <f t="shared" si="142"/>
        <v>0</v>
      </c>
      <c r="Z210" s="2">
        <f t="shared" si="142"/>
        <v>0</v>
      </c>
      <c r="AA210" s="2">
        <f t="shared" si="142"/>
        <v>0</v>
      </c>
      <c r="AB210" s="2">
        <f t="shared" si="142"/>
        <v>0</v>
      </c>
      <c r="AC210" s="2">
        <f t="shared" si="142"/>
        <v>0</v>
      </c>
      <c r="AD210" s="2">
        <f t="shared" si="142"/>
        <v>0</v>
      </c>
      <c r="AE210" s="2">
        <f t="shared" si="142"/>
        <v>0</v>
      </c>
      <c r="AF210" s="2">
        <f t="shared" si="142"/>
        <v>0</v>
      </c>
      <c r="AG210" s="2">
        <f t="shared" si="142"/>
        <v>0</v>
      </c>
      <c r="AH210" s="2">
        <f t="shared" si="142"/>
        <v>0</v>
      </c>
      <c r="AI210" s="2">
        <f t="shared" si="142"/>
        <v>0</v>
      </c>
      <c r="AJ210" s="2">
        <f t="shared" si="142"/>
        <v>0</v>
      </c>
      <c r="AK210" s="2">
        <f t="shared" si="142"/>
        <v>0</v>
      </c>
      <c r="AL210" s="2">
        <f t="shared" si="142"/>
        <v>0</v>
      </c>
      <c r="AM210" s="2">
        <f t="shared" si="142"/>
        <v>0</v>
      </c>
      <c r="AN210" s="2">
        <f t="shared" si="142"/>
        <v>0</v>
      </c>
      <c r="AO210" s="2">
        <f t="shared" si="142"/>
        <v>0</v>
      </c>
      <c r="AP210" s="2">
        <f t="shared" si="142"/>
        <v>0</v>
      </c>
      <c r="AQ210" s="2">
        <f t="shared" si="142"/>
        <v>0.43586948207956083</v>
      </c>
      <c r="AR210" s="2">
        <f t="shared" si="142"/>
        <v>0</v>
      </c>
      <c r="AS210" s="2">
        <f t="shared" si="142"/>
        <v>0</v>
      </c>
      <c r="AT210" s="2">
        <f t="shared" si="142"/>
        <v>0</v>
      </c>
      <c r="AU210" s="2">
        <f t="shared" si="142"/>
        <v>0</v>
      </c>
      <c r="AV210" s="2">
        <f t="shared" si="142"/>
        <v>0</v>
      </c>
      <c r="AW210" s="2">
        <f t="shared" si="142"/>
        <v>0</v>
      </c>
      <c r="AX210" s="2">
        <f t="shared" si="142"/>
        <v>0</v>
      </c>
      <c r="AY210" s="2">
        <f t="shared" si="142"/>
        <v>0</v>
      </c>
      <c r="AZ210" s="2">
        <f t="shared" si="142"/>
        <v>0</v>
      </c>
      <c r="BA210" s="2">
        <f t="shared" si="142"/>
        <v>0</v>
      </c>
      <c r="BB210" s="2">
        <f t="shared" si="142"/>
        <v>0</v>
      </c>
    </row>
    <row r="211" spans="2:54" ht="14.25" x14ac:dyDescent="0.2">
      <c r="B211" s="29">
        <f t="shared" si="134"/>
        <v>42</v>
      </c>
      <c r="C211" s="2">
        <f t="shared" si="133"/>
        <v>0</v>
      </c>
      <c r="D211" s="2">
        <f t="shared" si="142"/>
        <v>0</v>
      </c>
      <c r="E211" s="2">
        <f t="shared" si="142"/>
        <v>0</v>
      </c>
      <c r="F211" s="2">
        <f t="shared" si="142"/>
        <v>0</v>
      </c>
      <c r="G211" s="2">
        <f t="shared" si="142"/>
        <v>0</v>
      </c>
      <c r="H211" s="2">
        <f t="shared" si="142"/>
        <v>0</v>
      </c>
      <c r="I211" s="2">
        <f t="shared" si="142"/>
        <v>0</v>
      </c>
      <c r="J211" s="2">
        <f t="shared" si="142"/>
        <v>0</v>
      </c>
      <c r="K211" s="2">
        <f t="shared" si="142"/>
        <v>0</v>
      </c>
      <c r="L211" s="2">
        <f t="shared" si="142"/>
        <v>0</v>
      </c>
      <c r="M211" s="2">
        <f t="shared" si="142"/>
        <v>0</v>
      </c>
      <c r="N211" s="2">
        <f t="shared" si="142"/>
        <v>0</v>
      </c>
      <c r="O211" s="2">
        <f t="shared" si="142"/>
        <v>0</v>
      </c>
      <c r="P211" s="2">
        <f t="shared" si="142"/>
        <v>0</v>
      </c>
      <c r="Q211" s="2">
        <f t="shared" si="142"/>
        <v>0</v>
      </c>
      <c r="R211" s="2">
        <f t="shared" si="142"/>
        <v>0</v>
      </c>
      <c r="S211" s="2">
        <f t="shared" si="142"/>
        <v>0</v>
      </c>
      <c r="T211" s="2">
        <f t="shared" si="142"/>
        <v>0</v>
      </c>
      <c r="U211" s="2">
        <f t="shared" si="142"/>
        <v>0</v>
      </c>
      <c r="V211" s="2">
        <f t="shared" si="142"/>
        <v>0</v>
      </c>
      <c r="W211" s="2">
        <f t="shared" si="142"/>
        <v>0</v>
      </c>
      <c r="X211" s="2">
        <f t="shared" si="142"/>
        <v>0</v>
      </c>
      <c r="Y211" s="2">
        <f t="shared" si="142"/>
        <v>0</v>
      </c>
      <c r="Z211" s="2">
        <f t="shared" si="142"/>
        <v>0</v>
      </c>
      <c r="AA211" s="2">
        <f t="shared" si="142"/>
        <v>0</v>
      </c>
      <c r="AB211" s="2">
        <f t="shared" si="142"/>
        <v>0</v>
      </c>
      <c r="AC211" s="2">
        <f t="shared" si="142"/>
        <v>0</v>
      </c>
      <c r="AD211" s="2">
        <f t="shared" si="142"/>
        <v>0</v>
      </c>
      <c r="AE211" s="2">
        <f t="shared" si="142"/>
        <v>0</v>
      </c>
      <c r="AF211" s="2">
        <f t="shared" si="142"/>
        <v>0</v>
      </c>
      <c r="AG211" s="2">
        <f t="shared" si="142"/>
        <v>0</v>
      </c>
      <c r="AH211" s="2">
        <f t="shared" si="142"/>
        <v>0</v>
      </c>
      <c r="AI211" s="2">
        <f t="shared" si="142"/>
        <v>0</v>
      </c>
      <c r="AJ211" s="2">
        <f t="shared" si="142"/>
        <v>0</v>
      </c>
      <c r="AK211" s="2">
        <f t="shared" si="142"/>
        <v>0</v>
      </c>
      <c r="AL211" s="2">
        <f t="shared" si="142"/>
        <v>0</v>
      </c>
      <c r="AM211" s="2">
        <f t="shared" si="142"/>
        <v>0</v>
      </c>
      <c r="AN211" s="2">
        <f t="shared" si="142"/>
        <v>0</v>
      </c>
      <c r="AO211" s="2">
        <f t="shared" si="142"/>
        <v>0</v>
      </c>
      <c r="AP211" s="2">
        <f t="shared" si="142"/>
        <v>0</v>
      </c>
      <c r="AQ211" s="2">
        <f t="shared" si="142"/>
        <v>0</v>
      </c>
      <c r="AR211" s="2">
        <f t="shared" si="142"/>
        <v>1.7437419649564703E-2</v>
      </c>
      <c r="AS211" s="2">
        <f t="shared" si="142"/>
        <v>0</v>
      </c>
      <c r="AT211" s="2">
        <f t="shared" si="142"/>
        <v>0</v>
      </c>
      <c r="AU211" s="2">
        <f t="shared" si="142"/>
        <v>0</v>
      </c>
      <c r="AV211" s="2">
        <f t="shared" si="142"/>
        <v>0</v>
      </c>
      <c r="AW211" s="2">
        <f t="shared" si="142"/>
        <v>0</v>
      </c>
      <c r="AX211" s="2">
        <f t="shared" si="142"/>
        <v>0</v>
      </c>
      <c r="AY211" s="2">
        <f t="shared" si="142"/>
        <v>0</v>
      </c>
      <c r="AZ211" s="2">
        <f t="shared" si="142"/>
        <v>0</v>
      </c>
      <c r="BA211" s="2">
        <f t="shared" si="142"/>
        <v>0</v>
      </c>
      <c r="BB211" s="2">
        <f t="shared" si="142"/>
        <v>0</v>
      </c>
    </row>
    <row r="212" spans="2:54" ht="14.25" x14ac:dyDescent="0.2">
      <c r="B212" s="29">
        <f t="shared" si="134"/>
        <v>43</v>
      </c>
      <c r="C212" s="2">
        <f t="shared" si="133"/>
        <v>0</v>
      </c>
      <c r="D212" s="2">
        <f t="shared" si="142"/>
        <v>0</v>
      </c>
      <c r="E212" s="2">
        <f t="shared" si="142"/>
        <v>0</v>
      </c>
      <c r="F212" s="2">
        <f t="shared" si="142"/>
        <v>0</v>
      </c>
      <c r="G212" s="2">
        <f t="shared" si="142"/>
        <v>0</v>
      </c>
      <c r="H212" s="2">
        <f t="shared" si="142"/>
        <v>0</v>
      </c>
      <c r="I212" s="2">
        <f t="shared" si="142"/>
        <v>0</v>
      </c>
      <c r="J212" s="2">
        <f t="shared" si="142"/>
        <v>0</v>
      </c>
      <c r="K212" s="2">
        <f t="shared" si="142"/>
        <v>0</v>
      </c>
      <c r="L212" s="2">
        <f t="shared" si="142"/>
        <v>0</v>
      </c>
      <c r="M212" s="2">
        <f t="shared" si="142"/>
        <v>0</v>
      </c>
      <c r="N212" s="2">
        <f t="shared" si="142"/>
        <v>0</v>
      </c>
      <c r="O212" s="2">
        <f t="shared" si="142"/>
        <v>0</v>
      </c>
      <c r="P212" s="2">
        <f t="shared" si="142"/>
        <v>0</v>
      </c>
      <c r="Q212" s="2">
        <f t="shared" si="142"/>
        <v>0</v>
      </c>
      <c r="R212" s="2">
        <f t="shared" si="142"/>
        <v>0</v>
      </c>
      <c r="S212" s="2">
        <f t="shared" si="142"/>
        <v>0</v>
      </c>
      <c r="T212" s="2">
        <f t="shared" si="142"/>
        <v>0</v>
      </c>
      <c r="U212" s="2">
        <f t="shared" si="142"/>
        <v>0</v>
      </c>
      <c r="V212" s="2">
        <f t="shared" si="142"/>
        <v>0</v>
      </c>
      <c r="W212" s="2">
        <f t="shared" si="142"/>
        <v>0</v>
      </c>
      <c r="X212" s="2">
        <f t="shared" si="142"/>
        <v>0</v>
      </c>
      <c r="Y212" s="2">
        <f t="shared" si="142"/>
        <v>0</v>
      </c>
      <c r="Z212" s="2">
        <f t="shared" si="142"/>
        <v>0</v>
      </c>
      <c r="AA212" s="2">
        <f t="shared" si="142"/>
        <v>0</v>
      </c>
      <c r="AB212" s="2">
        <f t="shared" si="142"/>
        <v>0</v>
      </c>
      <c r="AC212" s="2">
        <f t="shared" si="142"/>
        <v>0</v>
      </c>
      <c r="AD212" s="2">
        <f t="shared" si="142"/>
        <v>0</v>
      </c>
      <c r="AE212" s="2">
        <f t="shared" si="142"/>
        <v>0</v>
      </c>
      <c r="AF212" s="2">
        <f t="shared" si="142"/>
        <v>0</v>
      </c>
      <c r="AG212" s="2">
        <f t="shared" si="142"/>
        <v>0</v>
      </c>
      <c r="AH212" s="2">
        <f t="shared" si="142"/>
        <v>0</v>
      </c>
      <c r="AI212" s="2">
        <f t="shared" si="142"/>
        <v>0</v>
      </c>
      <c r="AJ212" s="2">
        <f t="shared" si="142"/>
        <v>0</v>
      </c>
      <c r="AK212" s="2">
        <f t="shared" si="142"/>
        <v>0</v>
      </c>
      <c r="AL212" s="2">
        <f t="shared" si="142"/>
        <v>0</v>
      </c>
      <c r="AM212" s="2">
        <f t="shared" si="142"/>
        <v>0</v>
      </c>
      <c r="AN212" s="2">
        <f t="shared" si="142"/>
        <v>0</v>
      </c>
      <c r="AO212" s="2">
        <f t="shared" si="142"/>
        <v>0</v>
      </c>
      <c r="AP212" s="2">
        <f t="shared" si="142"/>
        <v>0</v>
      </c>
      <c r="AQ212" s="2">
        <f t="shared" si="142"/>
        <v>0</v>
      </c>
      <c r="AR212" s="2">
        <f t="shared" si="142"/>
        <v>0</v>
      </c>
      <c r="AS212" s="2">
        <f t="shared" si="142"/>
        <v>1.0737489954558454E-2</v>
      </c>
      <c r="AT212" s="2">
        <f t="shared" si="142"/>
        <v>0</v>
      </c>
      <c r="AU212" s="2">
        <f t="shared" si="142"/>
        <v>0</v>
      </c>
      <c r="AV212" s="2">
        <f t="shared" si="142"/>
        <v>0</v>
      </c>
      <c r="AW212" s="2">
        <f t="shared" si="142"/>
        <v>0</v>
      </c>
      <c r="AX212" s="2">
        <f t="shared" si="142"/>
        <v>0</v>
      </c>
      <c r="AY212" s="2">
        <f t="shared" si="142"/>
        <v>0</v>
      </c>
      <c r="AZ212" s="2">
        <f t="shared" si="142"/>
        <v>0</v>
      </c>
      <c r="BA212" s="2">
        <f t="shared" si="142"/>
        <v>0</v>
      </c>
      <c r="BB212" s="2">
        <f t="shared" si="142"/>
        <v>0</v>
      </c>
    </row>
    <row r="213" spans="2:54" ht="14.25" x14ac:dyDescent="0.2">
      <c r="B213" s="29">
        <f t="shared" si="134"/>
        <v>44</v>
      </c>
      <c r="C213" s="2">
        <f t="shared" si="133"/>
        <v>0</v>
      </c>
      <c r="D213" s="2">
        <f t="shared" si="142"/>
        <v>0</v>
      </c>
      <c r="E213" s="2">
        <f t="shared" si="142"/>
        <v>0</v>
      </c>
      <c r="F213" s="2">
        <f t="shared" si="142"/>
        <v>0</v>
      </c>
      <c r="G213" s="2">
        <f t="shared" si="142"/>
        <v>0</v>
      </c>
      <c r="H213" s="2">
        <f t="shared" si="142"/>
        <v>0</v>
      </c>
      <c r="I213" s="2">
        <f t="shared" si="142"/>
        <v>0</v>
      </c>
      <c r="J213" s="2">
        <f t="shared" si="142"/>
        <v>0</v>
      </c>
      <c r="K213" s="2">
        <f t="shared" si="142"/>
        <v>0</v>
      </c>
      <c r="L213" s="2">
        <f t="shared" si="142"/>
        <v>0</v>
      </c>
      <c r="M213" s="2">
        <f t="shared" si="142"/>
        <v>0</v>
      </c>
      <c r="N213" s="2">
        <f t="shared" si="142"/>
        <v>0</v>
      </c>
      <c r="O213" s="2">
        <f t="shared" si="142"/>
        <v>0</v>
      </c>
      <c r="P213" s="2">
        <f t="shared" si="142"/>
        <v>0</v>
      </c>
      <c r="Q213" s="2">
        <f t="shared" si="142"/>
        <v>0</v>
      </c>
      <c r="R213" s="2">
        <f t="shared" si="142"/>
        <v>0</v>
      </c>
      <c r="S213" s="2">
        <f t="shared" si="142"/>
        <v>0</v>
      </c>
      <c r="T213" s="2">
        <f t="shared" si="142"/>
        <v>0</v>
      </c>
      <c r="U213" s="2">
        <f t="shared" si="142"/>
        <v>0</v>
      </c>
      <c r="V213" s="2">
        <f t="shared" si="142"/>
        <v>0</v>
      </c>
      <c r="W213" s="2">
        <f t="shared" si="142"/>
        <v>0</v>
      </c>
      <c r="X213" s="2">
        <f t="shared" si="142"/>
        <v>0</v>
      </c>
      <c r="Y213" s="2">
        <f t="shared" si="142"/>
        <v>0</v>
      </c>
      <c r="Z213" s="2">
        <f t="shared" si="142"/>
        <v>0</v>
      </c>
      <c r="AA213" s="2">
        <f t="shared" si="142"/>
        <v>0</v>
      </c>
      <c r="AB213" s="2">
        <f t="shared" si="142"/>
        <v>0</v>
      </c>
      <c r="AC213" s="2">
        <f t="shared" si="142"/>
        <v>0</v>
      </c>
      <c r="AD213" s="2">
        <f t="shared" si="142"/>
        <v>0</v>
      </c>
      <c r="AE213" s="2">
        <f t="shared" si="142"/>
        <v>0</v>
      </c>
      <c r="AF213" s="2">
        <f t="shared" si="142"/>
        <v>0</v>
      </c>
      <c r="AG213" s="2">
        <f t="shared" si="142"/>
        <v>0</v>
      </c>
      <c r="AH213" s="2">
        <f t="shared" si="142"/>
        <v>0</v>
      </c>
      <c r="AI213" s="2">
        <f t="shared" si="142"/>
        <v>0</v>
      </c>
      <c r="AJ213" s="2">
        <f t="shared" si="142"/>
        <v>0</v>
      </c>
      <c r="AK213" s="2">
        <f t="shared" si="142"/>
        <v>0</v>
      </c>
      <c r="AL213" s="2">
        <f t="shared" si="142"/>
        <v>0</v>
      </c>
      <c r="AM213" s="2">
        <f t="shared" si="142"/>
        <v>0</v>
      </c>
      <c r="AN213" s="2">
        <f t="shared" si="142"/>
        <v>0</v>
      </c>
      <c r="AO213" s="2">
        <f t="shared" si="142"/>
        <v>0</v>
      </c>
      <c r="AP213" s="2">
        <f t="shared" si="142"/>
        <v>0</v>
      </c>
      <c r="AQ213" s="2">
        <f t="shared" si="142"/>
        <v>0</v>
      </c>
      <c r="AR213" s="2">
        <f t="shared" si="142"/>
        <v>0</v>
      </c>
      <c r="AS213" s="2">
        <f t="shared" si="142"/>
        <v>0</v>
      </c>
      <c r="AT213" s="2">
        <f t="shared" si="142"/>
        <v>1.1105160973289339</v>
      </c>
      <c r="AU213" s="2">
        <f t="shared" si="142"/>
        <v>0</v>
      </c>
      <c r="AV213" s="2">
        <f t="shared" si="142"/>
        <v>0</v>
      </c>
      <c r="AW213" s="2">
        <f t="shared" si="142"/>
        <v>0</v>
      </c>
      <c r="AX213" s="2">
        <f t="shared" si="142"/>
        <v>0</v>
      </c>
      <c r="AY213" s="2">
        <f t="shared" si="142"/>
        <v>0</v>
      </c>
      <c r="AZ213" s="2">
        <f t="shared" si="142"/>
        <v>0</v>
      </c>
      <c r="BA213" s="2">
        <f t="shared" si="142"/>
        <v>0</v>
      </c>
      <c r="BB213" s="2">
        <f t="shared" si="142"/>
        <v>0</v>
      </c>
    </row>
    <row r="214" spans="2:54" ht="14.25" x14ac:dyDescent="0.2">
      <c r="B214" s="29">
        <f t="shared" si="134"/>
        <v>45</v>
      </c>
      <c r="C214" s="2">
        <f t="shared" si="133"/>
        <v>0</v>
      </c>
      <c r="D214" s="2">
        <f t="shared" si="142"/>
        <v>0</v>
      </c>
      <c r="E214" s="2">
        <f t="shared" si="142"/>
        <v>0</v>
      </c>
      <c r="F214" s="2">
        <f t="shared" si="142"/>
        <v>0</v>
      </c>
      <c r="G214" s="2">
        <f t="shared" si="142"/>
        <v>0</v>
      </c>
      <c r="H214" s="2">
        <f t="shared" si="142"/>
        <v>0</v>
      </c>
      <c r="I214" s="2">
        <f t="shared" si="142"/>
        <v>0</v>
      </c>
      <c r="J214" s="2">
        <f t="shared" si="142"/>
        <v>0</v>
      </c>
      <c r="K214" s="2">
        <f t="shared" si="142"/>
        <v>0</v>
      </c>
      <c r="L214" s="2">
        <f t="shared" si="142"/>
        <v>0</v>
      </c>
      <c r="M214" s="2">
        <f t="shared" si="142"/>
        <v>0</v>
      </c>
      <c r="N214" s="2">
        <f t="shared" si="142"/>
        <v>0</v>
      </c>
      <c r="O214" s="2">
        <f t="shared" si="142"/>
        <v>0</v>
      </c>
      <c r="P214" s="2">
        <f t="shared" si="142"/>
        <v>0</v>
      </c>
      <c r="Q214" s="2">
        <f t="shared" si="142"/>
        <v>0</v>
      </c>
      <c r="R214" s="2">
        <f t="shared" si="142"/>
        <v>0</v>
      </c>
      <c r="S214" s="2">
        <f t="shared" si="142"/>
        <v>0</v>
      </c>
      <c r="T214" s="2">
        <f t="shared" si="142"/>
        <v>0</v>
      </c>
      <c r="U214" s="2">
        <f t="shared" si="142"/>
        <v>0</v>
      </c>
      <c r="V214" s="2">
        <f t="shared" si="142"/>
        <v>0</v>
      </c>
      <c r="W214" s="2">
        <f t="shared" si="142"/>
        <v>0</v>
      </c>
      <c r="X214" s="2">
        <f t="shared" si="142"/>
        <v>0</v>
      </c>
      <c r="Y214" s="2">
        <f t="shared" si="142"/>
        <v>0</v>
      </c>
      <c r="Z214" s="2">
        <f t="shared" si="142"/>
        <v>0</v>
      </c>
      <c r="AA214" s="2">
        <f t="shared" si="142"/>
        <v>0</v>
      </c>
      <c r="AB214" s="2">
        <f t="shared" si="142"/>
        <v>0</v>
      </c>
      <c r="AC214" s="2">
        <f t="shared" si="142"/>
        <v>0</v>
      </c>
      <c r="AD214" s="2">
        <f t="shared" si="142"/>
        <v>0</v>
      </c>
      <c r="AE214" s="2">
        <f t="shared" si="142"/>
        <v>0</v>
      </c>
      <c r="AF214" s="2">
        <f t="shared" si="142"/>
        <v>0</v>
      </c>
      <c r="AG214" s="2">
        <f t="shared" si="142"/>
        <v>0</v>
      </c>
      <c r="AH214" s="2">
        <f t="shared" si="142"/>
        <v>0</v>
      </c>
      <c r="AI214" s="2">
        <f t="shared" si="142"/>
        <v>0</v>
      </c>
      <c r="AJ214" s="2">
        <f t="shared" si="142"/>
        <v>0</v>
      </c>
      <c r="AK214" s="2">
        <f t="shared" si="142"/>
        <v>0</v>
      </c>
      <c r="AL214" s="2">
        <f t="shared" si="142"/>
        <v>0</v>
      </c>
      <c r="AM214" s="2">
        <f t="shared" si="142"/>
        <v>0</v>
      </c>
      <c r="AN214" s="2">
        <f t="shared" si="142"/>
        <v>0</v>
      </c>
      <c r="AO214" s="2">
        <f t="shared" si="142"/>
        <v>0</v>
      </c>
      <c r="AP214" s="2">
        <f t="shared" si="142"/>
        <v>0</v>
      </c>
      <c r="AQ214" s="2">
        <f t="shared" si="142"/>
        <v>0</v>
      </c>
      <c r="AR214" s="2">
        <f t="shared" si="142"/>
        <v>0</v>
      </c>
      <c r="AS214" s="2">
        <f t="shared" si="142"/>
        <v>0</v>
      </c>
      <c r="AT214" s="2">
        <f t="shared" si="142"/>
        <v>0</v>
      </c>
      <c r="AU214" s="2">
        <f t="shared" si="142"/>
        <v>0.39067521083639895</v>
      </c>
      <c r="AV214" s="2">
        <f t="shared" si="142"/>
        <v>0</v>
      </c>
      <c r="AW214" s="2">
        <f t="shared" si="142"/>
        <v>0</v>
      </c>
      <c r="AX214" s="2">
        <f t="shared" si="142"/>
        <v>0</v>
      </c>
      <c r="AY214" s="2">
        <f t="shared" si="142"/>
        <v>0</v>
      </c>
      <c r="AZ214" s="2">
        <f t="shared" si="142"/>
        <v>0</v>
      </c>
      <c r="BA214" s="2">
        <f t="shared" si="142"/>
        <v>0</v>
      </c>
      <c r="BB214" s="2">
        <f t="shared" si="142"/>
        <v>0</v>
      </c>
    </row>
    <row r="215" spans="2:54" ht="14.25" x14ac:dyDescent="0.2">
      <c r="B215" s="29">
        <f t="shared" si="134"/>
        <v>46</v>
      </c>
      <c r="C215" s="2">
        <f t="shared" si="133"/>
        <v>0</v>
      </c>
      <c r="D215" s="2">
        <f t="shared" si="142"/>
        <v>0</v>
      </c>
      <c r="E215" s="2">
        <f t="shared" si="142"/>
        <v>0</v>
      </c>
      <c r="F215" s="2">
        <f t="shared" si="142"/>
        <v>0</v>
      </c>
      <c r="G215" s="2">
        <f t="shared" si="142"/>
        <v>0</v>
      </c>
      <c r="H215" s="2">
        <f t="shared" si="142"/>
        <v>0</v>
      </c>
      <c r="I215" s="2">
        <f t="shared" si="142"/>
        <v>0</v>
      </c>
      <c r="J215" s="2">
        <f t="shared" si="142"/>
        <v>0</v>
      </c>
      <c r="K215" s="2">
        <f t="shared" si="142"/>
        <v>0</v>
      </c>
      <c r="L215" s="2">
        <f t="shared" si="142"/>
        <v>0</v>
      </c>
      <c r="M215" s="2">
        <f t="shared" si="142"/>
        <v>0</v>
      </c>
      <c r="N215" s="2">
        <f t="shared" si="142"/>
        <v>0</v>
      </c>
      <c r="O215" s="2">
        <f t="shared" si="142"/>
        <v>0</v>
      </c>
      <c r="P215" s="2">
        <f t="shared" si="142"/>
        <v>0</v>
      </c>
      <c r="Q215" s="2">
        <f t="shared" si="142"/>
        <v>0</v>
      </c>
      <c r="R215" s="2">
        <f t="shared" si="142"/>
        <v>0</v>
      </c>
      <c r="S215" s="2">
        <f t="shared" ref="D215:BB220" si="143">+S104*S160</f>
        <v>0</v>
      </c>
      <c r="T215" s="2">
        <f t="shared" si="143"/>
        <v>0</v>
      </c>
      <c r="U215" s="2">
        <f t="shared" si="143"/>
        <v>0</v>
      </c>
      <c r="V215" s="2">
        <f t="shared" si="143"/>
        <v>0</v>
      </c>
      <c r="W215" s="2">
        <f t="shared" si="143"/>
        <v>0</v>
      </c>
      <c r="X215" s="2">
        <f t="shared" si="143"/>
        <v>0</v>
      </c>
      <c r="Y215" s="2">
        <f t="shared" si="143"/>
        <v>0</v>
      </c>
      <c r="Z215" s="2">
        <f t="shared" si="143"/>
        <v>0</v>
      </c>
      <c r="AA215" s="2">
        <f t="shared" si="143"/>
        <v>0</v>
      </c>
      <c r="AB215" s="2">
        <f t="shared" si="143"/>
        <v>0</v>
      </c>
      <c r="AC215" s="2">
        <f t="shared" si="143"/>
        <v>0</v>
      </c>
      <c r="AD215" s="2">
        <f t="shared" si="143"/>
        <v>0</v>
      </c>
      <c r="AE215" s="2">
        <f t="shared" si="143"/>
        <v>0</v>
      </c>
      <c r="AF215" s="2">
        <f t="shared" si="143"/>
        <v>0</v>
      </c>
      <c r="AG215" s="2">
        <f t="shared" si="143"/>
        <v>0</v>
      </c>
      <c r="AH215" s="2">
        <f t="shared" si="143"/>
        <v>0</v>
      </c>
      <c r="AI215" s="2">
        <f t="shared" si="143"/>
        <v>0</v>
      </c>
      <c r="AJ215" s="2">
        <f t="shared" si="143"/>
        <v>0</v>
      </c>
      <c r="AK215" s="2">
        <f t="shared" si="143"/>
        <v>0</v>
      </c>
      <c r="AL215" s="2">
        <f t="shared" si="143"/>
        <v>0</v>
      </c>
      <c r="AM215" s="2">
        <f t="shared" si="143"/>
        <v>0</v>
      </c>
      <c r="AN215" s="2">
        <f t="shared" si="143"/>
        <v>0</v>
      </c>
      <c r="AO215" s="2">
        <f t="shared" si="143"/>
        <v>0</v>
      </c>
      <c r="AP215" s="2">
        <f t="shared" si="143"/>
        <v>0</v>
      </c>
      <c r="AQ215" s="2">
        <f t="shared" si="143"/>
        <v>0</v>
      </c>
      <c r="AR215" s="2">
        <f t="shared" si="143"/>
        <v>0</v>
      </c>
      <c r="AS215" s="2">
        <f t="shared" si="143"/>
        <v>0</v>
      </c>
      <c r="AT215" s="2">
        <f t="shared" si="143"/>
        <v>0</v>
      </c>
      <c r="AU215" s="2">
        <f t="shared" si="143"/>
        <v>0</v>
      </c>
      <c r="AV215" s="2">
        <f t="shared" si="143"/>
        <v>3.2883562985835266E-2</v>
      </c>
      <c r="AW215" s="2">
        <f t="shared" si="143"/>
        <v>0</v>
      </c>
      <c r="AX215" s="2">
        <f t="shared" si="143"/>
        <v>0</v>
      </c>
      <c r="AY215" s="2">
        <f t="shared" si="143"/>
        <v>0</v>
      </c>
      <c r="AZ215" s="2">
        <f t="shared" si="143"/>
        <v>0</v>
      </c>
      <c r="BA215" s="2">
        <f t="shared" si="143"/>
        <v>0</v>
      </c>
      <c r="BB215" s="2">
        <f t="shared" si="143"/>
        <v>0</v>
      </c>
    </row>
    <row r="216" spans="2:54" ht="14.25" x14ac:dyDescent="0.2">
      <c r="B216" s="29">
        <f t="shared" si="134"/>
        <v>47</v>
      </c>
      <c r="C216" s="2">
        <f t="shared" si="133"/>
        <v>0</v>
      </c>
      <c r="D216" s="2">
        <f t="shared" si="143"/>
        <v>0</v>
      </c>
      <c r="E216" s="2">
        <f t="shared" si="143"/>
        <v>0</v>
      </c>
      <c r="F216" s="2">
        <f t="shared" si="143"/>
        <v>0</v>
      </c>
      <c r="G216" s="2">
        <f t="shared" si="143"/>
        <v>0</v>
      </c>
      <c r="H216" s="2">
        <f t="shared" si="143"/>
        <v>0</v>
      </c>
      <c r="I216" s="2">
        <f t="shared" si="143"/>
        <v>0</v>
      </c>
      <c r="J216" s="2">
        <f t="shared" si="143"/>
        <v>0</v>
      </c>
      <c r="K216" s="2">
        <f t="shared" si="143"/>
        <v>0</v>
      </c>
      <c r="L216" s="2">
        <f t="shared" si="143"/>
        <v>0</v>
      </c>
      <c r="M216" s="2">
        <f t="shared" si="143"/>
        <v>0</v>
      </c>
      <c r="N216" s="2">
        <f t="shared" si="143"/>
        <v>0</v>
      </c>
      <c r="O216" s="2">
        <f t="shared" si="143"/>
        <v>0</v>
      </c>
      <c r="P216" s="2">
        <f t="shared" si="143"/>
        <v>0</v>
      </c>
      <c r="Q216" s="2">
        <f t="shared" si="143"/>
        <v>0</v>
      </c>
      <c r="R216" s="2">
        <f t="shared" si="143"/>
        <v>0</v>
      </c>
      <c r="S216" s="2">
        <f t="shared" si="143"/>
        <v>0</v>
      </c>
      <c r="T216" s="2">
        <f t="shared" si="143"/>
        <v>0</v>
      </c>
      <c r="U216" s="2">
        <f t="shared" si="143"/>
        <v>0</v>
      </c>
      <c r="V216" s="2">
        <f t="shared" si="143"/>
        <v>0</v>
      </c>
      <c r="W216" s="2">
        <f t="shared" si="143"/>
        <v>0</v>
      </c>
      <c r="X216" s="2">
        <f t="shared" si="143"/>
        <v>0</v>
      </c>
      <c r="Y216" s="2">
        <f t="shared" si="143"/>
        <v>0</v>
      </c>
      <c r="Z216" s="2">
        <f t="shared" si="143"/>
        <v>0</v>
      </c>
      <c r="AA216" s="2">
        <f t="shared" si="143"/>
        <v>0</v>
      </c>
      <c r="AB216" s="2">
        <f t="shared" si="143"/>
        <v>0</v>
      </c>
      <c r="AC216" s="2">
        <f t="shared" si="143"/>
        <v>0</v>
      </c>
      <c r="AD216" s="2">
        <f t="shared" si="143"/>
        <v>0</v>
      </c>
      <c r="AE216" s="2">
        <f t="shared" si="143"/>
        <v>0</v>
      </c>
      <c r="AF216" s="2">
        <f t="shared" si="143"/>
        <v>0</v>
      </c>
      <c r="AG216" s="2">
        <f t="shared" si="143"/>
        <v>0</v>
      </c>
      <c r="AH216" s="2">
        <f t="shared" si="143"/>
        <v>0</v>
      </c>
      <c r="AI216" s="2">
        <f t="shared" si="143"/>
        <v>0</v>
      </c>
      <c r="AJ216" s="2">
        <f t="shared" si="143"/>
        <v>0</v>
      </c>
      <c r="AK216" s="2">
        <f t="shared" si="143"/>
        <v>0</v>
      </c>
      <c r="AL216" s="2">
        <f t="shared" si="143"/>
        <v>0</v>
      </c>
      <c r="AM216" s="2">
        <f t="shared" si="143"/>
        <v>0</v>
      </c>
      <c r="AN216" s="2">
        <f t="shared" si="143"/>
        <v>0</v>
      </c>
      <c r="AO216" s="2">
        <f t="shared" si="143"/>
        <v>0</v>
      </c>
      <c r="AP216" s="2">
        <f t="shared" si="143"/>
        <v>0</v>
      </c>
      <c r="AQ216" s="2">
        <f t="shared" si="143"/>
        <v>0</v>
      </c>
      <c r="AR216" s="2">
        <f t="shared" si="143"/>
        <v>0</v>
      </c>
      <c r="AS216" s="2">
        <f t="shared" si="143"/>
        <v>0</v>
      </c>
      <c r="AT216" s="2">
        <f t="shared" si="143"/>
        <v>0</v>
      </c>
      <c r="AU216" s="2">
        <f t="shared" si="143"/>
        <v>0</v>
      </c>
      <c r="AV216" s="2">
        <f t="shared" si="143"/>
        <v>0</v>
      </c>
      <c r="AW216" s="2">
        <f t="shared" si="143"/>
        <v>1.6568299048734664E-2</v>
      </c>
      <c r="AX216" s="2">
        <f t="shared" si="143"/>
        <v>0</v>
      </c>
      <c r="AY216" s="2">
        <f t="shared" si="143"/>
        <v>0</v>
      </c>
      <c r="AZ216" s="2">
        <f t="shared" si="143"/>
        <v>0</v>
      </c>
      <c r="BA216" s="2">
        <f t="shared" si="143"/>
        <v>0</v>
      </c>
      <c r="BB216" s="2">
        <f t="shared" si="143"/>
        <v>0</v>
      </c>
    </row>
    <row r="217" spans="2:54" ht="14.25" x14ac:dyDescent="0.2">
      <c r="B217" s="29">
        <f t="shared" si="134"/>
        <v>48</v>
      </c>
      <c r="C217" s="2">
        <f t="shared" si="133"/>
        <v>0</v>
      </c>
      <c r="D217" s="2">
        <f t="shared" si="143"/>
        <v>0</v>
      </c>
      <c r="E217" s="2">
        <f t="shared" si="143"/>
        <v>0</v>
      </c>
      <c r="F217" s="2">
        <f t="shared" si="143"/>
        <v>0</v>
      </c>
      <c r="G217" s="2">
        <f t="shared" si="143"/>
        <v>0</v>
      </c>
      <c r="H217" s="2">
        <f t="shared" si="143"/>
        <v>0</v>
      </c>
      <c r="I217" s="2">
        <f t="shared" si="143"/>
        <v>0</v>
      </c>
      <c r="J217" s="2">
        <f t="shared" si="143"/>
        <v>0</v>
      </c>
      <c r="K217" s="2">
        <f t="shared" si="143"/>
        <v>0</v>
      </c>
      <c r="L217" s="2">
        <f t="shared" si="143"/>
        <v>0</v>
      </c>
      <c r="M217" s="2">
        <f t="shared" si="143"/>
        <v>0</v>
      </c>
      <c r="N217" s="2">
        <f t="shared" si="143"/>
        <v>0</v>
      </c>
      <c r="O217" s="2">
        <f t="shared" si="143"/>
        <v>0</v>
      </c>
      <c r="P217" s="2">
        <f t="shared" si="143"/>
        <v>0</v>
      </c>
      <c r="Q217" s="2">
        <f t="shared" si="143"/>
        <v>0</v>
      </c>
      <c r="R217" s="2">
        <f t="shared" si="143"/>
        <v>0</v>
      </c>
      <c r="S217" s="2">
        <f t="shared" si="143"/>
        <v>0</v>
      </c>
      <c r="T217" s="2">
        <f t="shared" si="143"/>
        <v>0</v>
      </c>
      <c r="U217" s="2">
        <f t="shared" si="143"/>
        <v>0</v>
      </c>
      <c r="V217" s="2">
        <f t="shared" si="143"/>
        <v>0</v>
      </c>
      <c r="W217" s="2">
        <f t="shared" si="143"/>
        <v>0</v>
      </c>
      <c r="X217" s="2">
        <f t="shared" si="143"/>
        <v>0</v>
      </c>
      <c r="Y217" s="2">
        <f t="shared" si="143"/>
        <v>0</v>
      </c>
      <c r="Z217" s="2">
        <f t="shared" si="143"/>
        <v>0</v>
      </c>
      <c r="AA217" s="2">
        <f t="shared" si="143"/>
        <v>0</v>
      </c>
      <c r="AB217" s="2">
        <f t="shared" si="143"/>
        <v>0</v>
      </c>
      <c r="AC217" s="2">
        <f t="shared" si="143"/>
        <v>0</v>
      </c>
      <c r="AD217" s="2">
        <f t="shared" si="143"/>
        <v>0</v>
      </c>
      <c r="AE217" s="2">
        <f t="shared" si="143"/>
        <v>0</v>
      </c>
      <c r="AF217" s="2">
        <f t="shared" si="143"/>
        <v>0</v>
      </c>
      <c r="AG217" s="2">
        <f t="shared" si="143"/>
        <v>0</v>
      </c>
      <c r="AH217" s="2">
        <f t="shared" si="143"/>
        <v>0</v>
      </c>
      <c r="AI217" s="2">
        <f t="shared" si="143"/>
        <v>0</v>
      </c>
      <c r="AJ217" s="2">
        <f t="shared" si="143"/>
        <v>0</v>
      </c>
      <c r="AK217" s="2">
        <f t="shared" si="143"/>
        <v>0</v>
      </c>
      <c r="AL217" s="2">
        <f t="shared" si="143"/>
        <v>0</v>
      </c>
      <c r="AM217" s="2">
        <f t="shared" si="143"/>
        <v>0</v>
      </c>
      <c r="AN217" s="2">
        <f t="shared" si="143"/>
        <v>0</v>
      </c>
      <c r="AO217" s="2">
        <f t="shared" si="143"/>
        <v>0</v>
      </c>
      <c r="AP217" s="2">
        <f t="shared" si="143"/>
        <v>0</v>
      </c>
      <c r="AQ217" s="2">
        <f t="shared" si="143"/>
        <v>0</v>
      </c>
      <c r="AR217" s="2">
        <f t="shared" si="143"/>
        <v>0</v>
      </c>
      <c r="AS217" s="2">
        <f t="shared" si="143"/>
        <v>0</v>
      </c>
      <c r="AT217" s="2">
        <f t="shared" si="143"/>
        <v>0</v>
      </c>
      <c r="AU217" s="2">
        <f t="shared" si="143"/>
        <v>0</v>
      </c>
      <c r="AV217" s="2">
        <f t="shared" si="143"/>
        <v>0</v>
      </c>
      <c r="AW217" s="2">
        <f t="shared" si="143"/>
        <v>0</v>
      </c>
      <c r="AX217" s="2">
        <f t="shared" si="143"/>
        <v>4.0286490230120497</v>
      </c>
      <c r="AY217" s="2">
        <f t="shared" si="143"/>
        <v>4.0286490230120497</v>
      </c>
      <c r="AZ217" s="2">
        <f t="shared" si="143"/>
        <v>0</v>
      </c>
      <c r="BA217" s="2">
        <f t="shared" si="143"/>
        <v>0</v>
      </c>
      <c r="BB217" s="2">
        <f t="shared" si="143"/>
        <v>0</v>
      </c>
    </row>
    <row r="218" spans="2:54" ht="14.25" x14ac:dyDescent="0.2">
      <c r="B218" s="29">
        <f t="shared" si="134"/>
        <v>49</v>
      </c>
      <c r="C218" s="2">
        <f t="shared" si="133"/>
        <v>0</v>
      </c>
      <c r="D218" s="2">
        <f t="shared" si="143"/>
        <v>0</v>
      </c>
      <c r="E218" s="2">
        <f t="shared" si="143"/>
        <v>0</v>
      </c>
      <c r="F218" s="2">
        <f t="shared" si="143"/>
        <v>0</v>
      </c>
      <c r="G218" s="2">
        <f t="shared" si="143"/>
        <v>0</v>
      </c>
      <c r="H218" s="2">
        <f t="shared" si="143"/>
        <v>0</v>
      </c>
      <c r="I218" s="2">
        <f t="shared" si="143"/>
        <v>0</v>
      </c>
      <c r="J218" s="2">
        <f t="shared" si="143"/>
        <v>0</v>
      </c>
      <c r="K218" s="2">
        <f t="shared" si="143"/>
        <v>0</v>
      </c>
      <c r="L218" s="2">
        <f t="shared" si="143"/>
        <v>0</v>
      </c>
      <c r="M218" s="2">
        <f t="shared" si="143"/>
        <v>0</v>
      </c>
      <c r="N218" s="2">
        <f t="shared" si="143"/>
        <v>0</v>
      </c>
      <c r="O218" s="2">
        <f t="shared" si="143"/>
        <v>0</v>
      </c>
      <c r="P218" s="2">
        <f t="shared" si="143"/>
        <v>0</v>
      </c>
      <c r="Q218" s="2">
        <f t="shared" si="143"/>
        <v>0</v>
      </c>
      <c r="R218" s="2">
        <f t="shared" si="143"/>
        <v>0</v>
      </c>
      <c r="S218" s="2">
        <f t="shared" si="143"/>
        <v>0</v>
      </c>
      <c r="T218" s="2">
        <f t="shared" si="143"/>
        <v>0</v>
      </c>
      <c r="U218" s="2">
        <f t="shared" si="143"/>
        <v>0</v>
      </c>
      <c r="V218" s="2">
        <f t="shared" si="143"/>
        <v>0</v>
      </c>
      <c r="W218" s="2">
        <f t="shared" si="143"/>
        <v>0</v>
      </c>
      <c r="X218" s="2">
        <f t="shared" si="143"/>
        <v>0</v>
      </c>
      <c r="Y218" s="2">
        <f t="shared" si="143"/>
        <v>0</v>
      </c>
      <c r="Z218" s="2">
        <f t="shared" si="143"/>
        <v>0</v>
      </c>
      <c r="AA218" s="2">
        <f t="shared" si="143"/>
        <v>0</v>
      </c>
      <c r="AB218" s="2">
        <f t="shared" si="143"/>
        <v>0</v>
      </c>
      <c r="AC218" s="2">
        <f t="shared" si="143"/>
        <v>0</v>
      </c>
      <c r="AD218" s="2">
        <f t="shared" si="143"/>
        <v>0</v>
      </c>
      <c r="AE218" s="2">
        <f t="shared" si="143"/>
        <v>0</v>
      </c>
      <c r="AF218" s="2">
        <f t="shared" si="143"/>
        <v>0</v>
      </c>
      <c r="AG218" s="2">
        <f t="shared" si="143"/>
        <v>0</v>
      </c>
      <c r="AH218" s="2">
        <f t="shared" si="143"/>
        <v>0</v>
      </c>
      <c r="AI218" s="2">
        <f t="shared" si="143"/>
        <v>0</v>
      </c>
      <c r="AJ218" s="2">
        <f t="shared" si="143"/>
        <v>0</v>
      </c>
      <c r="AK218" s="2">
        <f t="shared" si="143"/>
        <v>0</v>
      </c>
      <c r="AL218" s="2">
        <f t="shared" si="143"/>
        <v>0</v>
      </c>
      <c r="AM218" s="2">
        <f t="shared" si="143"/>
        <v>0</v>
      </c>
      <c r="AN218" s="2">
        <f t="shared" si="143"/>
        <v>0</v>
      </c>
      <c r="AO218" s="2">
        <f t="shared" si="143"/>
        <v>0</v>
      </c>
      <c r="AP218" s="2">
        <f t="shared" si="143"/>
        <v>0</v>
      </c>
      <c r="AQ218" s="2">
        <f t="shared" si="143"/>
        <v>0</v>
      </c>
      <c r="AR218" s="2">
        <f t="shared" si="143"/>
        <v>0</v>
      </c>
      <c r="AS218" s="2">
        <f t="shared" si="143"/>
        <v>0</v>
      </c>
      <c r="AT218" s="2">
        <f t="shared" si="143"/>
        <v>0</v>
      </c>
      <c r="AU218" s="2">
        <f t="shared" si="143"/>
        <v>0</v>
      </c>
      <c r="AV218" s="2">
        <f t="shared" si="143"/>
        <v>0</v>
      </c>
      <c r="AW218" s="2">
        <f t="shared" si="143"/>
        <v>0</v>
      </c>
      <c r="AX218" s="2">
        <f t="shared" si="143"/>
        <v>0</v>
      </c>
      <c r="AY218" s="2">
        <f t="shared" si="143"/>
        <v>0.15692577531948954</v>
      </c>
      <c r="AZ218" s="2">
        <f t="shared" si="143"/>
        <v>0</v>
      </c>
      <c r="BA218" s="2">
        <f t="shared" si="143"/>
        <v>0</v>
      </c>
      <c r="BB218" s="2">
        <f t="shared" si="143"/>
        <v>0</v>
      </c>
    </row>
    <row r="219" spans="2:54" ht="14.25" x14ac:dyDescent="0.2">
      <c r="B219" s="29">
        <f t="shared" si="134"/>
        <v>50</v>
      </c>
      <c r="C219" s="2">
        <f t="shared" si="133"/>
        <v>0</v>
      </c>
      <c r="D219" s="2">
        <f t="shared" si="143"/>
        <v>0</v>
      </c>
      <c r="E219" s="2">
        <f t="shared" si="143"/>
        <v>0</v>
      </c>
      <c r="F219" s="2">
        <f t="shared" si="143"/>
        <v>0</v>
      </c>
      <c r="G219" s="2">
        <f t="shared" si="143"/>
        <v>0</v>
      </c>
      <c r="H219" s="2">
        <f t="shared" si="143"/>
        <v>0</v>
      </c>
      <c r="I219" s="2">
        <f t="shared" si="143"/>
        <v>0</v>
      </c>
      <c r="J219" s="2">
        <f t="shared" si="143"/>
        <v>0</v>
      </c>
      <c r="K219" s="2">
        <f t="shared" si="143"/>
        <v>0</v>
      </c>
      <c r="L219" s="2">
        <f t="shared" si="143"/>
        <v>0</v>
      </c>
      <c r="M219" s="2">
        <f t="shared" si="143"/>
        <v>0</v>
      </c>
      <c r="N219" s="2">
        <f t="shared" si="143"/>
        <v>0</v>
      </c>
      <c r="O219" s="2">
        <f t="shared" si="143"/>
        <v>0</v>
      </c>
      <c r="P219" s="2">
        <f t="shared" si="143"/>
        <v>0</v>
      </c>
      <c r="Q219" s="2">
        <f t="shared" si="143"/>
        <v>0</v>
      </c>
      <c r="R219" s="2">
        <f t="shared" si="143"/>
        <v>0</v>
      </c>
      <c r="S219" s="2">
        <f t="shared" si="143"/>
        <v>0</v>
      </c>
      <c r="T219" s="2">
        <f t="shared" si="143"/>
        <v>0</v>
      </c>
      <c r="U219" s="2">
        <f t="shared" si="143"/>
        <v>0</v>
      </c>
      <c r="V219" s="2">
        <f t="shared" si="143"/>
        <v>0</v>
      </c>
      <c r="W219" s="2">
        <f t="shared" si="143"/>
        <v>0</v>
      </c>
      <c r="X219" s="2">
        <f t="shared" si="143"/>
        <v>0</v>
      </c>
      <c r="Y219" s="2">
        <f t="shared" si="143"/>
        <v>0</v>
      </c>
      <c r="Z219" s="2">
        <f t="shared" si="143"/>
        <v>0</v>
      </c>
      <c r="AA219" s="2">
        <f t="shared" si="143"/>
        <v>0</v>
      </c>
      <c r="AB219" s="2">
        <f t="shared" si="143"/>
        <v>0</v>
      </c>
      <c r="AC219" s="2">
        <f t="shared" si="143"/>
        <v>0</v>
      </c>
      <c r="AD219" s="2">
        <f t="shared" si="143"/>
        <v>0</v>
      </c>
      <c r="AE219" s="2">
        <f t="shared" si="143"/>
        <v>0</v>
      </c>
      <c r="AF219" s="2">
        <f t="shared" si="143"/>
        <v>0</v>
      </c>
      <c r="AG219" s="2">
        <f t="shared" si="143"/>
        <v>0</v>
      </c>
      <c r="AH219" s="2">
        <f t="shared" si="143"/>
        <v>0</v>
      </c>
      <c r="AI219" s="2">
        <f t="shared" si="143"/>
        <v>0</v>
      </c>
      <c r="AJ219" s="2">
        <f t="shared" si="143"/>
        <v>0</v>
      </c>
      <c r="AK219" s="2">
        <f t="shared" si="143"/>
        <v>0</v>
      </c>
      <c r="AL219" s="2">
        <f t="shared" si="143"/>
        <v>0</v>
      </c>
      <c r="AM219" s="2">
        <f t="shared" si="143"/>
        <v>0</v>
      </c>
      <c r="AN219" s="2">
        <f t="shared" si="143"/>
        <v>0</v>
      </c>
      <c r="AO219" s="2">
        <f t="shared" si="143"/>
        <v>0</v>
      </c>
      <c r="AP219" s="2">
        <f t="shared" si="143"/>
        <v>0</v>
      </c>
      <c r="AQ219" s="2">
        <f t="shared" si="143"/>
        <v>0</v>
      </c>
      <c r="AR219" s="2">
        <f t="shared" si="143"/>
        <v>0</v>
      </c>
      <c r="AS219" s="2">
        <f t="shared" si="143"/>
        <v>0</v>
      </c>
      <c r="AT219" s="2">
        <f t="shared" si="143"/>
        <v>0</v>
      </c>
      <c r="AU219" s="2">
        <f t="shared" si="143"/>
        <v>0</v>
      </c>
      <c r="AV219" s="2">
        <f t="shared" si="143"/>
        <v>0</v>
      </c>
      <c r="AW219" s="2">
        <f t="shared" si="143"/>
        <v>0</v>
      </c>
      <c r="AX219" s="2">
        <f t="shared" si="143"/>
        <v>0</v>
      </c>
      <c r="AY219" s="2">
        <f t="shared" si="143"/>
        <v>0</v>
      </c>
      <c r="AZ219" s="2">
        <f t="shared" si="143"/>
        <v>1.4595835345914188</v>
      </c>
      <c r="BA219" s="2">
        <f t="shared" si="143"/>
        <v>1.4595835345914188</v>
      </c>
      <c r="BB219" s="2">
        <f t="shared" si="143"/>
        <v>1.4595835345914188</v>
      </c>
    </row>
    <row r="220" spans="2:54" ht="14.25" x14ac:dyDescent="0.2">
      <c r="B220" s="29">
        <f t="shared" si="134"/>
        <v>51</v>
      </c>
      <c r="C220" s="2">
        <f t="shared" si="133"/>
        <v>0</v>
      </c>
      <c r="D220" s="2">
        <f t="shared" si="143"/>
        <v>0</v>
      </c>
      <c r="E220" s="2">
        <f t="shared" si="143"/>
        <v>0</v>
      </c>
      <c r="F220" s="2">
        <f t="shared" si="143"/>
        <v>0</v>
      </c>
      <c r="G220" s="2">
        <f t="shared" si="143"/>
        <v>0</v>
      </c>
      <c r="H220" s="2">
        <f t="shared" si="143"/>
        <v>0</v>
      </c>
      <c r="I220" s="2">
        <f t="shared" si="143"/>
        <v>0</v>
      </c>
      <c r="J220" s="2">
        <f t="shared" si="143"/>
        <v>0</v>
      </c>
      <c r="K220" s="2">
        <f t="shared" si="143"/>
        <v>0</v>
      </c>
      <c r="L220" s="2">
        <f t="shared" si="143"/>
        <v>0</v>
      </c>
      <c r="M220" s="2">
        <f t="shared" si="143"/>
        <v>0</v>
      </c>
      <c r="N220" s="2">
        <f t="shared" si="143"/>
        <v>0</v>
      </c>
      <c r="O220" s="2">
        <f t="shared" si="143"/>
        <v>0</v>
      </c>
      <c r="P220" s="2">
        <f t="shared" si="143"/>
        <v>0</v>
      </c>
      <c r="Q220" s="2">
        <f t="shared" si="143"/>
        <v>0</v>
      </c>
      <c r="R220" s="2">
        <f t="shared" si="143"/>
        <v>0</v>
      </c>
      <c r="S220" s="2">
        <f t="shared" ref="D220:BB221" si="144">+S109*S165</f>
        <v>0</v>
      </c>
      <c r="T220" s="2">
        <f t="shared" si="144"/>
        <v>0</v>
      </c>
      <c r="U220" s="2">
        <f t="shared" si="144"/>
        <v>0</v>
      </c>
      <c r="V220" s="2">
        <f t="shared" si="144"/>
        <v>0</v>
      </c>
      <c r="W220" s="2">
        <f t="shared" si="144"/>
        <v>0</v>
      </c>
      <c r="X220" s="2">
        <f t="shared" si="144"/>
        <v>0</v>
      </c>
      <c r="Y220" s="2">
        <f t="shared" si="144"/>
        <v>0</v>
      </c>
      <c r="Z220" s="2">
        <f t="shared" si="144"/>
        <v>0</v>
      </c>
      <c r="AA220" s="2">
        <f t="shared" si="144"/>
        <v>0</v>
      </c>
      <c r="AB220" s="2">
        <f t="shared" si="144"/>
        <v>0</v>
      </c>
      <c r="AC220" s="2">
        <f t="shared" si="144"/>
        <v>0</v>
      </c>
      <c r="AD220" s="2">
        <f t="shared" si="144"/>
        <v>0</v>
      </c>
      <c r="AE220" s="2">
        <f t="shared" si="144"/>
        <v>0</v>
      </c>
      <c r="AF220" s="2">
        <f t="shared" si="144"/>
        <v>0</v>
      </c>
      <c r="AG220" s="2">
        <f t="shared" si="144"/>
        <v>0</v>
      </c>
      <c r="AH220" s="2">
        <f t="shared" si="144"/>
        <v>0</v>
      </c>
      <c r="AI220" s="2">
        <f t="shared" si="144"/>
        <v>0</v>
      </c>
      <c r="AJ220" s="2">
        <f t="shared" si="144"/>
        <v>0</v>
      </c>
      <c r="AK220" s="2">
        <f t="shared" si="144"/>
        <v>0</v>
      </c>
      <c r="AL220" s="2">
        <f t="shared" si="144"/>
        <v>0</v>
      </c>
      <c r="AM220" s="2">
        <f t="shared" si="144"/>
        <v>0</v>
      </c>
      <c r="AN220" s="2">
        <f t="shared" si="144"/>
        <v>0.68771642884160211</v>
      </c>
      <c r="AO220" s="2">
        <f t="shared" si="144"/>
        <v>0</v>
      </c>
      <c r="AP220" s="2">
        <f t="shared" si="144"/>
        <v>0</v>
      </c>
      <c r="AQ220" s="2">
        <f t="shared" si="144"/>
        <v>0</v>
      </c>
      <c r="AR220" s="2">
        <f t="shared" si="144"/>
        <v>0</v>
      </c>
      <c r="AS220" s="2">
        <f t="shared" si="144"/>
        <v>0</v>
      </c>
      <c r="AT220" s="2">
        <f t="shared" si="144"/>
        <v>0</v>
      </c>
      <c r="AU220" s="2">
        <f t="shared" si="144"/>
        <v>0</v>
      </c>
      <c r="AV220" s="2">
        <f t="shared" si="144"/>
        <v>0</v>
      </c>
      <c r="AW220" s="2">
        <f t="shared" si="144"/>
        <v>0</v>
      </c>
      <c r="AX220" s="2">
        <f t="shared" si="144"/>
        <v>0</v>
      </c>
      <c r="AY220" s="2">
        <f t="shared" si="144"/>
        <v>0</v>
      </c>
      <c r="AZ220" s="2">
        <f t="shared" si="144"/>
        <v>0</v>
      </c>
      <c r="BA220" s="2">
        <f t="shared" si="144"/>
        <v>0.68771642884160211</v>
      </c>
      <c r="BB220" s="2">
        <f t="shared" si="144"/>
        <v>0.68771642884160211</v>
      </c>
    </row>
    <row r="221" spans="2:54" ht="14.25" x14ac:dyDescent="0.2">
      <c r="B221" s="29">
        <f t="shared" si="134"/>
        <v>52</v>
      </c>
      <c r="C221" s="2">
        <f t="shared" si="133"/>
        <v>0</v>
      </c>
      <c r="D221" s="2">
        <f t="shared" si="144"/>
        <v>0</v>
      </c>
      <c r="E221" s="2">
        <f t="shared" si="144"/>
        <v>0</v>
      </c>
      <c r="F221" s="2">
        <f t="shared" si="144"/>
        <v>0</v>
      </c>
      <c r="G221" s="2">
        <f t="shared" si="144"/>
        <v>0</v>
      </c>
      <c r="H221" s="2">
        <f t="shared" si="144"/>
        <v>0</v>
      </c>
      <c r="I221" s="2">
        <f t="shared" si="144"/>
        <v>0</v>
      </c>
      <c r="J221" s="2">
        <f t="shared" si="144"/>
        <v>0</v>
      </c>
      <c r="K221" s="2">
        <f t="shared" si="144"/>
        <v>0</v>
      </c>
      <c r="L221" s="2">
        <f t="shared" si="144"/>
        <v>0</v>
      </c>
      <c r="M221" s="2">
        <f t="shared" si="144"/>
        <v>0</v>
      </c>
      <c r="N221" s="2">
        <f t="shared" si="144"/>
        <v>0</v>
      </c>
      <c r="O221" s="2">
        <f t="shared" si="144"/>
        <v>0</v>
      </c>
      <c r="P221" s="2">
        <f t="shared" si="144"/>
        <v>0</v>
      </c>
      <c r="Q221" s="2">
        <f t="shared" si="144"/>
        <v>0</v>
      </c>
      <c r="R221" s="2">
        <f t="shared" si="144"/>
        <v>0</v>
      </c>
      <c r="S221" s="2">
        <f t="shared" si="144"/>
        <v>0</v>
      </c>
      <c r="T221" s="2">
        <f t="shared" si="144"/>
        <v>0</v>
      </c>
      <c r="U221" s="2">
        <f t="shared" si="144"/>
        <v>0</v>
      </c>
      <c r="V221" s="2">
        <f t="shared" si="144"/>
        <v>0</v>
      </c>
      <c r="W221" s="2">
        <f t="shared" si="144"/>
        <v>0</v>
      </c>
      <c r="X221" s="2">
        <f t="shared" si="144"/>
        <v>0</v>
      </c>
      <c r="Y221" s="2">
        <f t="shared" si="144"/>
        <v>0</v>
      </c>
      <c r="Z221" s="2">
        <f t="shared" si="144"/>
        <v>0</v>
      </c>
      <c r="AA221" s="2">
        <f t="shared" si="144"/>
        <v>0</v>
      </c>
      <c r="AB221" s="2">
        <f t="shared" si="144"/>
        <v>0</v>
      </c>
      <c r="AC221" s="2">
        <f t="shared" si="144"/>
        <v>0</v>
      </c>
      <c r="AD221" s="2">
        <f t="shared" si="144"/>
        <v>0</v>
      </c>
      <c r="AE221" s="2">
        <f t="shared" si="144"/>
        <v>0</v>
      </c>
      <c r="AF221" s="2">
        <f t="shared" si="144"/>
        <v>0</v>
      </c>
      <c r="AG221" s="2">
        <f t="shared" si="144"/>
        <v>0</v>
      </c>
      <c r="AH221" s="2">
        <f t="shared" si="144"/>
        <v>0</v>
      </c>
      <c r="AI221" s="2">
        <f t="shared" si="144"/>
        <v>0</v>
      </c>
      <c r="AJ221" s="2">
        <f t="shared" si="144"/>
        <v>0</v>
      </c>
      <c r="AK221" s="2">
        <f t="shared" si="144"/>
        <v>0</v>
      </c>
      <c r="AL221" s="2">
        <f t="shared" si="144"/>
        <v>0</v>
      </c>
      <c r="AM221" s="2">
        <f t="shared" si="144"/>
        <v>0</v>
      </c>
      <c r="AN221" s="2">
        <f t="shared" si="144"/>
        <v>0</v>
      </c>
      <c r="AO221" s="2">
        <f t="shared" si="144"/>
        <v>1.8801608947070083E-2</v>
      </c>
      <c r="AP221" s="2">
        <f t="shared" si="144"/>
        <v>0</v>
      </c>
      <c r="AQ221" s="2">
        <f t="shared" si="144"/>
        <v>0</v>
      </c>
      <c r="AR221" s="2">
        <f t="shared" si="144"/>
        <v>0</v>
      </c>
      <c r="AS221" s="2">
        <f t="shared" si="144"/>
        <v>0</v>
      </c>
      <c r="AT221" s="2">
        <f t="shared" si="144"/>
        <v>0</v>
      </c>
      <c r="AU221" s="2">
        <f t="shared" si="144"/>
        <v>0</v>
      </c>
      <c r="AV221" s="2">
        <f t="shared" si="144"/>
        <v>0</v>
      </c>
      <c r="AW221" s="2">
        <f t="shared" si="144"/>
        <v>0</v>
      </c>
      <c r="AX221" s="2">
        <f t="shared" si="144"/>
        <v>0</v>
      </c>
      <c r="AY221" s="2">
        <f t="shared" si="144"/>
        <v>0</v>
      </c>
      <c r="AZ221" s="2">
        <f t="shared" si="144"/>
        <v>0</v>
      </c>
      <c r="BA221" s="2">
        <f t="shared" si="144"/>
        <v>0</v>
      </c>
      <c r="BB221" s="2">
        <f t="shared" si="144"/>
        <v>1.8801608947070083E-2</v>
      </c>
    </row>
    <row r="222" spans="2:54" x14ac:dyDescent="0.2">
      <c r="B222" s="31" t="s">
        <v>687</v>
      </c>
      <c r="C222" s="23">
        <f>+SUM(C170:C221)</f>
        <v>42.468698037432432</v>
      </c>
      <c r="D222" s="23">
        <f t="shared" ref="D222:BB222" si="145">+SUM(D170:D221)</f>
        <v>42.468698037432432</v>
      </c>
      <c r="E222" s="23">
        <f t="shared" si="145"/>
        <v>42.468698037432432</v>
      </c>
      <c r="F222" s="23">
        <f t="shared" si="145"/>
        <v>42.468698037432432</v>
      </c>
      <c r="G222" s="23">
        <f t="shared" si="145"/>
        <v>42.468698037432432</v>
      </c>
      <c r="H222" s="23">
        <f t="shared" si="145"/>
        <v>42.468698037432432</v>
      </c>
      <c r="I222" s="23">
        <f t="shared" si="145"/>
        <v>42.468698037432432</v>
      </c>
      <c r="J222" s="23">
        <f t="shared" si="145"/>
        <v>42.468698037432432</v>
      </c>
      <c r="K222" s="23">
        <f t="shared" si="145"/>
        <v>42.468698037432432</v>
      </c>
      <c r="L222" s="23">
        <f t="shared" si="145"/>
        <v>42.468698037432432</v>
      </c>
      <c r="M222" s="23">
        <f t="shared" si="145"/>
        <v>42.468698037432432</v>
      </c>
      <c r="N222" s="23">
        <f t="shared" si="145"/>
        <v>42.468698037432432</v>
      </c>
      <c r="O222" s="23">
        <f t="shared" si="145"/>
        <v>42.468698037432432</v>
      </c>
      <c r="P222" s="23">
        <f t="shared" si="145"/>
        <v>42.468698037432432</v>
      </c>
      <c r="Q222" s="23">
        <f t="shared" si="145"/>
        <v>42.468698037432432</v>
      </c>
      <c r="R222" s="23">
        <f t="shared" si="145"/>
        <v>42.468698037432432</v>
      </c>
      <c r="S222" s="23">
        <f t="shared" si="145"/>
        <v>42.468698037432432</v>
      </c>
      <c r="T222" s="23">
        <f t="shared" si="145"/>
        <v>42.468698037432432</v>
      </c>
      <c r="U222" s="23">
        <f t="shared" si="145"/>
        <v>42.468698037432432</v>
      </c>
      <c r="V222" s="23">
        <f t="shared" si="145"/>
        <v>42.468698037432432</v>
      </c>
      <c r="W222" s="23">
        <f t="shared" si="145"/>
        <v>42.468698037432432</v>
      </c>
      <c r="X222" s="23">
        <f t="shared" si="145"/>
        <v>43.936103657431325</v>
      </c>
      <c r="Y222" s="23">
        <f t="shared" si="145"/>
        <v>42.681093509832742</v>
      </c>
      <c r="Z222" s="23">
        <f t="shared" si="145"/>
        <v>43.039017176002424</v>
      </c>
      <c r="AA222" s="23">
        <f t="shared" si="145"/>
        <v>42.898252643247737</v>
      </c>
      <c r="AB222" s="23">
        <f t="shared" si="145"/>
        <v>43.015616928939565</v>
      </c>
      <c r="AC222" s="23">
        <f t="shared" si="145"/>
        <v>42.662720960422796</v>
      </c>
      <c r="AD222" s="23">
        <f t="shared" si="145"/>
        <v>42.826016619639503</v>
      </c>
      <c r="AE222" s="23">
        <f t="shared" si="145"/>
        <v>44.23151664950079</v>
      </c>
      <c r="AF222" s="23">
        <f t="shared" si="145"/>
        <v>44.423735322129936</v>
      </c>
      <c r="AG222" s="23">
        <f t="shared" si="145"/>
        <v>45.795251636346109</v>
      </c>
      <c r="AH222" s="23">
        <f t="shared" si="145"/>
        <v>42.526500058150923</v>
      </c>
      <c r="AI222" s="23">
        <f t="shared" si="145"/>
        <v>42.481393799120504</v>
      </c>
      <c r="AJ222" s="23">
        <f t="shared" si="145"/>
        <v>42.972964010339339</v>
      </c>
      <c r="AK222" s="23">
        <f t="shared" si="145"/>
        <v>42.500602464551513</v>
      </c>
      <c r="AL222" s="23">
        <f t="shared" si="145"/>
        <v>42.488951847889751</v>
      </c>
      <c r="AM222" s="23">
        <f t="shared" si="145"/>
        <v>43.610590488603989</v>
      </c>
      <c r="AN222" s="23">
        <f t="shared" si="145"/>
        <v>45.514525682278013</v>
      </c>
      <c r="AO222" s="23">
        <f t="shared" si="145"/>
        <v>43.211059048860399</v>
      </c>
      <c r="AP222" s="23">
        <f t="shared" si="145"/>
        <v>42.486443499826592</v>
      </c>
      <c r="AQ222" s="23">
        <f t="shared" si="145"/>
        <v>42.904567519511993</v>
      </c>
      <c r="AR222" s="23">
        <f t="shared" si="145"/>
        <v>42.486135457082</v>
      </c>
      <c r="AS222" s="23">
        <f t="shared" si="145"/>
        <v>42.47943552738699</v>
      </c>
      <c r="AT222" s="23">
        <f t="shared" si="145"/>
        <v>43.579214134761365</v>
      </c>
      <c r="AU222" s="23">
        <f t="shared" si="145"/>
        <v>42.859373248268831</v>
      </c>
      <c r="AV222" s="23">
        <f t="shared" si="145"/>
        <v>42.50158160041827</v>
      </c>
      <c r="AW222" s="23">
        <f t="shared" si="145"/>
        <v>42.485266336481168</v>
      </c>
      <c r="AX222" s="23">
        <f t="shared" si="145"/>
        <v>46.497347060444483</v>
      </c>
      <c r="AY222" s="23">
        <f t="shared" si="145"/>
        <v>46.654272835763969</v>
      </c>
      <c r="AZ222" s="23">
        <f t="shared" si="145"/>
        <v>43.928281572023849</v>
      </c>
      <c r="BA222" s="23">
        <f t="shared" si="145"/>
        <v>44.615998000865453</v>
      </c>
      <c r="BB222" s="23">
        <f t="shared" si="145"/>
        <v>44.634799609812525</v>
      </c>
    </row>
    <row r="223" spans="2:54" ht="13.5" thickBot="1" x14ac:dyDescent="0.25"/>
    <row r="224" spans="2:54" ht="15" thickBot="1" x14ac:dyDescent="0.25">
      <c r="B224" s="25" t="s">
        <v>692</v>
      </c>
      <c r="C224" s="32"/>
      <c r="D224" s="32"/>
      <c r="E224" s="32"/>
      <c r="F224" s="32"/>
      <c r="G224" s="32"/>
      <c r="H224" s="32"/>
      <c r="I224" s="32"/>
    </row>
    <row r="225" spans="2:57" ht="14.25" x14ac:dyDescent="0.2">
      <c r="B225" s="28" t="s">
        <v>684</v>
      </c>
      <c r="C225" s="7">
        <v>1</v>
      </c>
      <c r="D225" s="7">
        <f>1+C225</f>
        <v>2</v>
      </c>
      <c r="E225" s="7">
        <f t="shared" ref="E225:AO225" si="146">1+D225</f>
        <v>3</v>
      </c>
      <c r="F225" s="7">
        <f t="shared" si="146"/>
        <v>4</v>
      </c>
      <c r="G225" s="7">
        <f t="shared" si="146"/>
        <v>5</v>
      </c>
      <c r="H225" s="7">
        <f t="shared" si="146"/>
        <v>6</v>
      </c>
      <c r="I225" s="7">
        <f t="shared" si="146"/>
        <v>7</v>
      </c>
      <c r="J225" s="7">
        <f t="shared" si="146"/>
        <v>8</v>
      </c>
      <c r="K225" s="7">
        <f t="shared" si="146"/>
        <v>9</v>
      </c>
      <c r="L225" s="7">
        <f t="shared" si="146"/>
        <v>10</v>
      </c>
      <c r="M225" s="7">
        <f t="shared" si="146"/>
        <v>11</v>
      </c>
      <c r="N225" s="7">
        <f t="shared" si="146"/>
        <v>12</v>
      </c>
      <c r="O225" s="7">
        <f t="shared" si="146"/>
        <v>13</v>
      </c>
      <c r="P225" s="7">
        <f t="shared" si="146"/>
        <v>14</v>
      </c>
      <c r="Q225" s="7">
        <f t="shared" si="146"/>
        <v>15</v>
      </c>
      <c r="R225" s="7">
        <f t="shared" si="146"/>
        <v>16</v>
      </c>
      <c r="S225" s="7">
        <f t="shared" si="146"/>
        <v>17</v>
      </c>
      <c r="T225" s="7">
        <f t="shared" si="146"/>
        <v>18</v>
      </c>
      <c r="U225" s="7">
        <f t="shared" si="146"/>
        <v>19</v>
      </c>
      <c r="V225" s="7">
        <f t="shared" si="146"/>
        <v>20</v>
      </c>
      <c r="W225" s="7">
        <f t="shared" si="146"/>
        <v>21</v>
      </c>
      <c r="X225" s="7">
        <f t="shared" si="146"/>
        <v>22</v>
      </c>
      <c r="Y225" s="7">
        <f t="shared" si="146"/>
        <v>23</v>
      </c>
      <c r="Z225" s="7">
        <f t="shared" si="146"/>
        <v>24</v>
      </c>
      <c r="AA225" s="7">
        <f t="shared" si="146"/>
        <v>25</v>
      </c>
      <c r="AB225" s="7">
        <f t="shared" si="146"/>
        <v>26</v>
      </c>
      <c r="AC225" s="7">
        <f t="shared" si="146"/>
        <v>27</v>
      </c>
      <c r="AD225" s="7">
        <f t="shared" si="146"/>
        <v>28</v>
      </c>
      <c r="AE225" s="7">
        <f t="shared" si="146"/>
        <v>29</v>
      </c>
      <c r="AF225" s="7">
        <f t="shared" si="146"/>
        <v>30</v>
      </c>
      <c r="AG225" s="7">
        <f t="shared" si="146"/>
        <v>31</v>
      </c>
      <c r="AH225" s="7">
        <f t="shared" si="146"/>
        <v>32</v>
      </c>
      <c r="AI225" s="7">
        <f t="shared" si="146"/>
        <v>33</v>
      </c>
      <c r="AJ225" s="7">
        <f t="shared" si="146"/>
        <v>34</v>
      </c>
      <c r="AK225" s="7">
        <f t="shared" si="146"/>
        <v>35</v>
      </c>
      <c r="AL225" s="7">
        <f t="shared" si="146"/>
        <v>36</v>
      </c>
      <c r="AM225" s="7">
        <f t="shared" si="146"/>
        <v>37</v>
      </c>
      <c r="AN225" s="7">
        <f t="shared" si="146"/>
        <v>38</v>
      </c>
      <c r="AO225" s="33">
        <f t="shared" si="146"/>
        <v>39</v>
      </c>
      <c r="AP225" s="33">
        <f t="shared" ref="AP225" si="147">1+AO225</f>
        <v>40</v>
      </c>
      <c r="AQ225" s="33">
        <f t="shared" ref="AQ225" si="148">1+AP225</f>
        <v>41</v>
      </c>
      <c r="AR225" s="33">
        <f t="shared" ref="AR225" si="149">1+AQ225</f>
        <v>42</v>
      </c>
      <c r="AS225" s="33">
        <f t="shared" ref="AS225" si="150">1+AR225</f>
        <v>43</v>
      </c>
      <c r="AT225" s="33">
        <f t="shared" ref="AT225" si="151">1+AS225</f>
        <v>44</v>
      </c>
      <c r="AU225" s="33">
        <f t="shared" ref="AU225" si="152">1+AT225</f>
        <v>45</v>
      </c>
      <c r="AV225" s="33">
        <f t="shared" ref="AV225" si="153">1+AU225</f>
        <v>46</v>
      </c>
      <c r="AW225" s="33">
        <f t="shared" ref="AW225" si="154">1+AV225</f>
        <v>47</v>
      </c>
      <c r="AX225" s="33">
        <f t="shared" ref="AX225" si="155">1+AW225</f>
        <v>48</v>
      </c>
      <c r="AY225" s="33">
        <f t="shared" ref="AY225" si="156">1+AX225</f>
        <v>49</v>
      </c>
      <c r="AZ225" s="33">
        <f t="shared" ref="AZ225" si="157">1+AY225</f>
        <v>50</v>
      </c>
      <c r="BA225" s="33">
        <f t="shared" ref="BA225" si="158">1+AZ225</f>
        <v>51</v>
      </c>
      <c r="BB225" s="7">
        <f t="shared" ref="BB225" si="159">1+BA225</f>
        <v>52</v>
      </c>
      <c r="BC225" t="s">
        <v>693</v>
      </c>
      <c r="BD225" t="s">
        <v>694</v>
      </c>
      <c r="BE225" t="s">
        <v>695</v>
      </c>
    </row>
    <row r="226" spans="2:57" x14ac:dyDescent="0.2">
      <c r="B226" s="7">
        <v>1</v>
      </c>
      <c r="C226" s="2">
        <f>+IF(C4=1,'Datos Iniciales'!$I$7,0)</f>
        <v>0</v>
      </c>
      <c r="D226" s="2">
        <f>+IF(D4=1,'Datos Iniciales'!$I$8,0)</f>
        <v>63</v>
      </c>
      <c r="E226" s="2">
        <f>+IF(E4=1,'Datos Iniciales'!$I$9,0)</f>
        <v>100</v>
      </c>
      <c r="F226" s="2">
        <f>+IF(F4=1,'Datos Iniciales'!$I$10,0)</f>
        <v>513</v>
      </c>
      <c r="G226" s="2">
        <f>+IF(G4=1,'Datos Iniciales'!$I$11,0)</f>
        <v>1620.5</v>
      </c>
      <c r="H226" s="2">
        <f>+IF(H4=1,'Datos Iniciales'!$I$12,0)</f>
        <v>900</v>
      </c>
      <c r="I226" s="2">
        <f>+IF(I4=1,'Datos Iniciales'!$I$13,0)</f>
        <v>188</v>
      </c>
      <c r="J226" s="2">
        <f>+IF(J4=1,'Datos Iniciales'!$I$14,0)</f>
        <v>25</v>
      </c>
      <c r="K226" s="2">
        <f>+IF(K4=1,'Datos Iniciales'!$I$15,0)</f>
        <v>160</v>
      </c>
      <c r="L226" s="2">
        <f>+IF(L4=1,'Datos Iniciales'!$I$16,0)</f>
        <v>100</v>
      </c>
      <c r="M226" s="2">
        <f>+IF(M4=1,'Datos Iniciales'!$I$17,0)</f>
        <v>0</v>
      </c>
      <c r="N226" s="2">
        <f>+IF(N4=1,'Datos Iniciales'!$I$18,0)</f>
        <v>0</v>
      </c>
      <c r="O226" s="2">
        <f>+IF(O4=1,'Datos Iniciales'!$I$19,0)</f>
        <v>0</v>
      </c>
      <c r="P226" s="2">
        <f>+IF(P4=1,'Datos Iniciales'!$I$20,0)</f>
        <v>0</v>
      </c>
      <c r="Q226" s="2">
        <f>+IF(Q4=1,'Datos Iniciales'!$I$21,0)</f>
        <v>0</v>
      </c>
      <c r="R226" s="2">
        <f>+IF(R4=1,'Datos Iniciales'!$I$22,0)</f>
        <v>0</v>
      </c>
      <c r="S226" s="2">
        <f>+IF(S4=1,'Datos Iniciales'!$I$23,0)</f>
        <v>1280</v>
      </c>
      <c r="T226" s="2">
        <f>+IF(T4=1,'Datos Iniciales'!$I$24,0)</f>
        <v>0</v>
      </c>
      <c r="U226" s="2">
        <f>+IF(U4=1,'Datos Iniciales'!$I$25,0)</f>
        <v>538</v>
      </c>
      <c r="V226" s="2">
        <f>+IF(V4=1,'Datos Iniciales'!$I$26,0)</f>
        <v>108</v>
      </c>
      <c r="W226" s="2">
        <f>+IF(W4=1,'Datos Iniciales'!$I$27,0)</f>
        <v>889</v>
      </c>
      <c r="X226" s="2">
        <f>+IF(X4=1,'Datos Iniciales'!$I$28,0)</f>
        <v>145</v>
      </c>
      <c r="Y226" s="2">
        <f>+IF(Y4=1,'Datos Iniciales'!$I$29,0)</f>
        <v>45</v>
      </c>
      <c r="Z226" s="2">
        <f>+IF(Z4=1,'Datos Iniciales'!$I$30,0)</f>
        <v>50</v>
      </c>
      <c r="AA226" s="2">
        <f>+IF(AA4=1,'Datos Iniciales'!$I$31,0)</f>
        <v>350</v>
      </c>
      <c r="AB226" s="2">
        <f>+IF(AB4=1,'Datos Iniciales'!$I$32,0)</f>
        <v>400</v>
      </c>
      <c r="AC226" s="2">
        <f>+IF(AC4=1,'Datos Iniciales'!$I$33,0)</f>
        <v>45</v>
      </c>
      <c r="AD226" s="2">
        <f>+IF(AD4=1,'Datos Iniciales'!$I$34,0)</f>
        <v>25</v>
      </c>
      <c r="AE226" s="2">
        <f>+IF(AE4=1,'Datos Iniciales'!$I$35,0)</f>
        <v>65</v>
      </c>
      <c r="AF226" s="2">
        <f>+IF(AF4=1,'Datos Iniciales'!$I$36,0)</f>
        <v>225</v>
      </c>
      <c r="AG226" s="2">
        <f>+IF(AG4=1,'Datos Iniciales'!$I$37,0)</f>
        <v>200</v>
      </c>
      <c r="AH226" s="2">
        <f>+IF(AH4=1,'Datos Iniciales'!$I$38,0)</f>
        <v>63</v>
      </c>
      <c r="AI226" s="2">
        <f>+IF(AI4=1,'Datos Iniciales'!$I$39,0)</f>
        <v>100</v>
      </c>
      <c r="AJ226" s="2">
        <f>+IF(AJ4=1,'Datos Iniciales'!$I$40,0)</f>
        <v>25</v>
      </c>
      <c r="AK226" s="2">
        <f>+IF(AK4=1,'Datos Iniciales'!$I$41,0)</f>
        <v>112.5</v>
      </c>
      <c r="AL226" s="2">
        <f>+IF(AL4=1,'Datos Iniciales'!$I$42,0)</f>
        <v>25</v>
      </c>
      <c r="AM226" s="2">
        <f>+IF(AM4=1,'Datos Iniciales'!$I$43,0)</f>
        <v>25</v>
      </c>
      <c r="AN226" s="2">
        <f>+IF(AN4=1,'Datos Iniciales'!$I$44,0)</f>
        <v>483</v>
      </c>
      <c r="AO226" s="2">
        <f>+IF(AO4=1,'Datos Iniciales'!$I$45,0)</f>
        <v>50</v>
      </c>
      <c r="AP226" s="2">
        <f>+IF(AP4=1,'Datos Iniciales'!$I$46,0)</f>
        <v>45</v>
      </c>
      <c r="AQ226" s="2">
        <f>+IF(AQ4=1,'Datos Iniciales'!$I$47,0)</f>
        <v>95</v>
      </c>
      <c r="AR226" s="2">
        <f>+IF(AR4=1,'Datos Iniciales'!$I$48,0)</f>
        <v>100</v>
      </c>
      <c r="AS226" s="2">
        <f>+IF(AS4=1,'Datos Iniciales'!$I$49,0)</f>
        <v>200</v>
      </c>
      <c r="AT226" s="2">
        <f>+IF(AT4=1,'Datos Iniciales'!$I$50,0)</f>
        <v>50</v>
      </c>
      <c r="AU226" s="2">
        <f>+IF(AU4=1,'Datos Iniciales'!$I$51,0)</f>
        <v>163</v>
      </c>
      <c r="AV226" s="2">
        <f>+IF(AV4=1,'Datos Iniciales'!$I$52,0)</f>
        <v>150</v>
      </c>
      <c r="AW226" s="2">
        <f>+IF(AW4=1,'Datos Iniciales'!$I$53,0)</f>
        <v>300</v>
      </c>
      <c r="AX226" s="2">
        <f>+IF(AX4=1,'Datos Iniciales'!$I$54,0)</f>
        <v>502</v>
      </c>
      <c r="AY226" s="2">
        <f>+IF(AY4=1,'Datos Iniciales'!$I$55,0)</f>
        <v>63</v>
      </c>
      <c r="AZ226" s="2">
        <f>+IF(AZ4=1,'Datos Iniciales'!$I$56,0)</f>
        <v>125</v>
      </c>
      <c r="BA226" s="2">
        <f>+IF(BA4=1,'Datos Iniciales'!$I$57,0)</f>
        <v>112.5</v>
      </c>
      <c r="BB226" s="2">
        <f>+IF(BB4=1,'Datos Iniciales'!$I$58,0)</f>
        <v>100</v>
      </c>
      <c r="BC226">
        <f>+SUM(C226:BB226)</f>
        <v>10923.5</v>
      </c>
      <c r="BD226">
        <f>+BC226/$BC$226</f>
        <v>1</v>
      </c>
      <c r="BE226">
        <f>+SUMPRODUCT(C226:BB226,C115:BB115)/$BC$226</f>
        <v>3.1500000000000004</v>
      </c>
    </row>
    <row r="227" spans="2:57" x14ac:dyDescent="0.2">
      <c r="B227" s="7">
        <f t="shared" ref="B227:B277" si="160">1+B226</f>
        <v>2</v>
      </c>
      <c r="C227" s="2">
        <f>+IF(C5=1,'Datos Iniciales'!$I$7,0)</f>
        <v>0</v>
      </c>
      <c r="D227" s="2">
        <f>+IF(D5=1,'Datos Iniciales'!$I$8,0)</f>
        <v>63</v>
      </c>
      <c r="E227" s="2">
        <f>+IF(E5=1,'Datos Iniciales'!$I$9,0)</f>
        <v>100</v>
      </c>
      <c r="F227" s="2">
        <f>+IF(F5=1,'Datos Iniciales'!$I$10,0)</f>
        <v>513</v>
      </c>
      <c r="G227" s="2">
        <f>+IF(G5=1,'Datos Iniciales'!$I$11,0)</f>
        <v>1620.5</v>
      </c>
      <c r="H227" s="2">
        <f>+IF(H5=1,'Datos Iniciales'!$I$12,0)</f>
        <v>900</v>
      </c>
      <c r="I227" s="2">
        <f>+IF(I5=1,'Datos Iniciales'!$I$13,0)</f>
        <v>188</v>
      </c>
      <c r="J227" s="2">
        <f>+IF(J5=1,'Datos Iniciales'!$I$14,0)</f>
        <v>25</v>
      </c>
      <c r="K227" s="2">
        <f>+IF(K5=1,'Datos Iniciales'!$I$15,0)</f>
        <v>160</v>
      </c>
      <c r="L227" s="2">
        <f>+IF(L5=1,'Datos Iniciales'!$I$16,0)</f>
        <v>100</v>
      </c>
      <c r="M227" s="2">
        <f>+IF(M5=1,'Datos Iniciales'!$I$17,0)</f>
        <v>0</v>
      </c>
      <c r="N227" s="2">
        <f>+IF(N5=1,'Datos Iniciales'!$I$18,0)</f>
        <v>0</v>
      </c>
      <c r="O227" s="2">
        <f>+IF(O5=1,'Datos Iniciales'!$I$19,0)</f>
        <v>0</v>
      </c>
      <c r="P227" s="2">
        <f>+IF(P5=1,'Datos Iniciales'!$I$20,0)</f>
        <v>0</v>
      </c>
      <c r="Q227" s="2">
        <f>+IF(Q5=1,'Datos Iniciales'!$I$21,0)</f>
        <v>0</v>
      </c>
      <c r="R227" s="2">
        <f>+IF(R5=1,'Datos Iniciales'!$I$22,0)</f>
        <v>0</v>
      </c>
      <c r="S227" s="2">
        <f>+IF(S5=1,'Datos Iniciales'!$I$23,0)</f>
        <v>1280</v>
      </c>
      <c r="T227" s="2">
        <f>+IF(T5=1,'Datos Iniciales'!$I$24,0)</f>
        <v>0</v>
      </c>
      <c r="U227" s="2">
        <f>+IF(U5=1,'Datos Iniciales'!$I$25,0)</f>
        <v>538</v>
      </c>
      <c r="V227" s="2">
        <f>+IF(V5=1,'Datos Iniciales'!$I$26,0)</f>
        <v>108</v>
      </c>
      <c r="W227" s="2">
        <f>+IF(W5=1,'Datos Iniciales'!$I$27,0)</f>
        <v>889</v>
      </c>
      <c r="X227" s="2">
        <f>+IF(X5=1,'Datos Iniciales'!$I$28,0)</f>
        <v>145</v>
      </c>
      <c r="Y227" s="2">
        <f>+IF(Y5=1,'Datos Iniciales'!$I$29,0)</f>
        <v>45</v>
      </c>
      <c r="Z227" s="2">
        <f>+IF(Z5=1,'Datos Iniciales'!$I$30,0)</f>
        <v>50</v>
      </c>
      <c r="AA227" s="2">
        <f>+IF(AA5=1,'Datos Iniciales'!$I$31,0)</f>
        <v>350</v>
      </c>
      <c r="AB227" s="2">
        <f>+IF(AB5=1,'Datos Iniciales'!$I$32,0)</f>
        <v>400</v>
      </c>
      <c r="AC227" s="2">
        <f>+IF(AC5=1,'Datos Iniciales'!$I$33,0)</f>
        <v>45</v>
      </c>
      <c r="AD227" s="2">
        <f>+IF(AD5=1,'Datos Iniciales'!$I$34,0)</f>
        <v>25</v>
      </c>
      <c r="AE227" s="2">
        <f>+IF(AE5=1,'Datos Iniciales'!$I$35,0)</f>
        <v>65</v>
      </c>
      <c r="AF227" s="2">
        <f>+IF(AF5=1,'Datos Iniciales'!$I$36,0)</f>
        <v>225</v>
      </c>
      <c r="AG227" s="2">
        <f>+IF(AG5=1,'Datos Iniciales'!$I$37,0)</f>
        <v>200</v>
      </c>
      <c r="AH227" s="2">
        <f>+IF(AH5=1,'Datos Iniciales'!$I$38,0)</f>
        <v>63</v>
      </c>
      <c r="AI227" s="2">
        <f>+IF(AI5=1,'Datos Iniciales'!$I$39,0)</f>
        <v>100</v>
      </c>
      <c r="AJ227" s="2">
        <f>+IF(AJ5=1,'Datos Iniciales'!$I$40,0)</f>
        <v>25</v>
      </c>
      <c r="AK227" s="2">
        <f>+IF(AK5=1,'Datos Iniciales'!$I$41,0)</f>
        <v>112.5</v>
      </c>
      <c r="AL227" s="2">
        <f>+IF(AL5=1,'Datos Iniciales'!$I$42,0)</f>
        <v>25</v>
      </c>
      <c r="AM227" s="2">
        <f>+IF(AM5=1,'Datos Iniciales'!$I$43,0)</f>
        <v>25</v>
      </c>
      <c r="AN227" s="2">
        <f>+IF(AN5=1,'Datos Iniciales'!$I$44,0)</f>
        <v>483</v>
      </c>
      <c r="AO227" s="2">
        <f>+IF(AO5=1,'Datos Iniciales'!$I$45,0)</f>
        <v>50</v>
      </c>
      <c r="AP227" s="2">
        <f>+IF(AP5=1,'Datos Iniciales'!$I$46,0)</f>
        <v>45</v>
      </c>
      <c r="AQ227" s="2">
        <f>+IF(AQ5=1,'Datos Iniciales'!$I$47,0)</f>
        <v>95</v>
      </c>
      <c r="AR227" s="2">
        <f>+IF(AR5=1,'Datos Iniciales'!$I$48,0)</f>
        <v>100</v>
      </c>
      <c r="AS227" s="2">
        <f>+IF(AS5=1,'Datos Iniciales'!$I$49,0)</f>
        <v>200</v>
      </c>
      <c r="AT227" s="2">
        <f>+IF(AT5=1,'Datos Iniciales'!$I$50,0)</f>
        <v>50</v>
      </c>
      <c r="AU227" s="2">
        <f>+IF(AU5=1,'Datos Iniciales'!$I$51,0)</f>
        <v>163</v>
      </c>
      <c r="AV227" s="2">
        <f>+IF(AV5=1,'Datos Iniciales'!$I$52,0)</f>
        <v>150</v>
      </c>
      <c r="AW227" s="2">
        <f>+IF(AW5=1,'Datos Iniciales'!$I$53,0)</f>
        <v>300</v>
      </c>
      <c r="AX227" s="2">
        <f>+IF(AX5=1,'Datos Iniciales'!$I$54,0)</f>
        <v>502</v>
      </c>
      <c r="AY227" s="2">
        <f>+IF(AY5=1,'Datos Iniciales'!$I$55,0)</f>
        <v>63</v>
      </c>
      <c r="AZ227" s="2">
        <f>+IF(AZ5=1,'Datos Iniciales'!$I$56,0)</f>
        <v>125</v>
      </c>
      <c r="BA227" s="2">
        <f>+IF(BA5=1,'Datos Iniciales'!$I$57,0)</f>
        <v>112.5</v>
      </c>
      <c r="BB227" s="2">
        <f>+IF(BB5=1,'Datos Iniciales'!$I$58,0)</f>
        <v>100</v>
      </c>
      <c r="BC227">
        <f t="shared" ref="BC227:BC277" si="161">+SUM(C227:BB227)</f>
        <v>10923.5</v>
      </c>
      <c r="BD227">
        <f t="shared" ref="BD227:BD277" si="162">+BC227/$BC$226</f>
        <v>1</v>
      </c>
      <c r="BE227">
        <f t="shared" ref="BE227:BE277" si="163">+SUMPRODUCT(C227:BB227,C116:BB116)/$BC$226</f>
        <v>3.1500000000000004</v>
      </c>
    </row>
    <row r="228" spans="2:57" x14ac:dyDescent="0.2">
      <c r="B228" s="7">
        <f t="shared" si="160"/>
        <v>3</v>
      </c>
      <c r="C228" s="2">
        <f>+IF(C6=1,'Datos Iniciales'!$I$7,0)</f>
        <v>0</v>
      </c>
      <c r="D228" s="2">
        <f>+IF(D6=1,'Datos Iniciales'!$I$8,0)</f>
        <v>63</v>
      </c>
      <c r="E228" s="2">
        <f>+IF(E6=1,'Datos Iniciales'!$I$9,0)</f>
        <v>100</v>
      </c>
      <c r="F228" s="2">
        <f>+IF(F6=1,'Datos Iniciales'!$I$10,0)</f>
        <v>513</v>
      </c>
      <c r="G228" s="2">
        <f>+IF(G6=1,'Datos Iniciales'!$I$11,0)</f>
        <v>1620.5</v>
      </c>
      <c r="H228" s="2">
        <f>+IF(H6=1,'Datos Iniciales'!$I$12,0)</f>
        <v>900</v>
      </c>
      <c r="I228" s="2">
        <f>+IF(I6=1,'Datos Iniciales'!$I$13,0)</f>
        <v>188</v>
      </c>
      <c r="J228" s="2">
        <f>+IF(J6=1,'Datos Iniciales'!$I$14,0)</f>
        <v>25</v>
      </c>
      <c r="K228" s="2">
        <f>+IF(K6=1,'Datos Iniciales'!$I$15,0)</f>
        <v>160</v>
      </c>
      <c r="L228" s="2">
        <f>+IF(L6=1,'Datos Iniciales'!$I$16,0)</f>
        <v>100</v>
      </c>
      <c r="M228" s="2">
        <f>+IF(M6=1,'Datos Iniciales'!$I$17,0)</f>
        <v>0</v>
      </c>
      <c r="N228" s="2">
        <f>+IF(N6=1,'Datos Iniciales'!$I$18,0)</f>
        <v>0</v>
      </c>
      <c r="O228" s="2">
        <f>+IF(O6=1,'Datos Iniciales'!$I$19,0)</f>
        <v>0</v>
      </c>
      <c r="P228" s="2">
        <f>+IF(P6=1,'Datos Iniciales'!$I$20,0)</f>
        <v>0</v>
      </c>
      <c r="Q228" s="2">
        <f>+IF(Q6=1,'Datos Iniciales'!$I$21,0)</f>
        <v>0</v>
      </c>
      <c r="R228" s="2">
        <f>+IF(R6=1,'Datos Iniciales'!$I$22,0)</f>
        <v>0</v>
      </c>
      <c r="S228" s="2">
        <f>+IF(S6=1,'Datos Iniciales'!$I$23,0)</f>
        <v>1280</v>
      </c>
      <c r="T228" s="2">
        <f>+IF(T6=1,'Datos Iniciales'!$I$24,0)</f>
        <v>0</v>
      </c>
      <c r="U228" s="2">
        <f>+IF(U6=1,'Datos Iniciales'!$I$25,0)</f>
        <v>538</v>
      </c>
      <c r="V228" s="2">
        <f>+IF(V6=1,'Datos Iniciales'!$I$26,0)</f>
        <v>108</v>
      </c>
      <c r="W228" s="2">
        <f>+IF(W6=1,'Datos Iniciales'!$I$27,0)</f>
        <v>889</v>
      </c>
      <c r="X228" s="2">
        <f>+IF(X6=1,'Datos Iniciales'!$I$28,0)</f>
        <v>145</v>
      </c>
      <c r="Y228" s="2">
        <f>+IF(Y6=1,'Datos Iniciales'!$I$29,0)</f>
        <v>45</v>
      </c>
      <c r="Z228" s="2">
        <f>+IF(Z6=1,'Datos Iniciales'!$I$30,0)</f>
        <v>50</v>
      </c>
      <c r="AA228" s="2">
        <f>+IF(AA6=1,'Datos Iniciales'!$I$31,0)</f>
        <v>350</v>
      </c>
      <c r="AB228" s="2">
        <f>+IF(AB6=1,'Datos Iniciales'!$I$32,0)</f>
        <v>400</v>
      </c>
      <c r="AC228" s="2">
        <f>+IF(AC6=1,'Datos Iniciales'!$I$33,0)</f>
        <v>45</v>
      </c>
      <c r="AD228" s="2">
        <f>+IF(AD6=1,'Datos Iniciales'!$I$34,0)</f>
        <v>25</v>
      </c>
      <c r="AE228" s="2">
        <f>+IF(AE6=1,'Datos Iniciales'!$I$35,0)</f>
        <v>65</v>
      </c>
      <c r="AF228" s="2">
        <f>+IF(AF6=1,'Datos Iniciales'!$I$36,0)</f>
        <v>225</v>
      </c>
      <c r="AG228" s="2">
        <f>+IF(AG6=1,'Datos Iniciales'!$I$37,0)</f>
        <v>200</v>
      </c>
      <c r="AH228" s="2">
        <f>+IF(AH6=1,'Datos Iniciales'!$I$38,0)</f>
        <v>63</v>
      </c>
      <c r="AI228" s="2">
        <f>+IF(AI6=1,'Datos Iniciales'!$I$39,0)</f>
        <v>100</v>
      </c>
      <c r="AJ228" s="2">
        <f>+IF(AJ6=1,'Datos Iniciales'!$I$40,0)</f>
        <v>25</v>
      </c>
      <c r="AK228" s="2">
        <f>+IF(AK6=1,'Datos Iniciales'!$I$41,0)</f>
        <v>112.5</v>
      </c>
      <c r="AL228" s="2">
        <f>+IF(AL6=1,'Datos Iniciales'!$I$42,0)</f>
        <v>25</v>
      </c>
      <c r="AM228" s="2">
        <f>+IF(AM6=1,'Datos Iniciales'!$I$43,0)</f>
        <v>25</v>
      </c>
      <c r="AN228" s="2">
        <f>+IF(AN6=1,'Datos Iniciales'!$I$44,0)</f>
        <v>483</v>
      </c>
      <c r="AO228" s="2">
        <f>+IF(AO6=1,'Datos Iniciales'!$I$45,0)</f>
        <v>50</v>
      </c>
      <c r="AP228" s="2">
        <f>+IF(AP6=1,'Datos Iniciales'!$I$46,0)</f>
        <v>45</v>
      </c>
      <c r="AQ228" s="2">
        <f>+IF(AQ6=1,'Datos Iniciales'!$I$47,0)</f>
        <v>95</v>
      </c>
      <c r="AR228" s="2">
        <f>+IF(AR6=1,'Datos Iniciales'!$I$48,0)</f>
        <v>100</v>
      </c>
      <c r="AS228" s="2">
        <f>+IF(AS6=1,'Datos Iniciales'!$I$49,0)</f>
        <v>200</v>
      </c>
      <c r="AT228" s="2">
        <f>+IF(AT6=1,'Datos Iniciales'!$I$50,0)</f>
        <v>50</v>
      </c>
      <c r="AU228" s="2">
        <f>+IF(AU6=1,'Datos Iniciales'!$I$51,0)</f>
        <v>163</v>
      </c>
      <c r="AV228" s="2">
        <f>+IF(AV6=1,'Datos Iniciales'!$I$52,0)</f>
        <v>150</v>
      </c>
      <c r="AW228" s="2">
        <f>+IF(AW6=1,'Datos Iniciales'!$I$53,0)</f>
        <v>300</v>
      </c>
      <c r="AX228" s="2">
        <f>+IF(AX6=1,'Datos Iniciales'!$I$54,0)</f>
        <v>502</v>
      </c>
      <c r="AY228" s="2">
        <f>+IF(AY6=1,'Datos Iniciales'!$I$55,0)</f>
        <v>63</v>
      </c>
      <c r="AZ228" s="2">
        <f>+IF(AZ6=1,'Datos Iniciales'!$I$56,0)</f>
        <v>125</v>
      </c>
      <c r="BA228" s="2">
        <f>+IF(BA6=1,'Datos Iniciales'!$I$57,0)</f>
        <v>112.5</v>
      </c>
      <c r="BB228" s="2">
        <f>+IF(BB6=1,'Datos Iniciales'!$I$58,0)</f>
        <v>100</v>
      </c>
      <c r="BC228">
        <f t="shared" si="161"/>
        <v>10923.5</v>
      </c>
      <c r="BD228">
        <f t="shared" si="162"/>
        <v>1</v>
      </c>
      <c r="BE228">
        <f t="shared" si="163"/>
        <v>3.1500000000000004</v>
      </c>
    </row>
    <row r="229" spans="2:57" x14ac:dyDescent="0.2">
      <c r="B229" s="7">
        <f t="shared" si="160"/>
        <v>4</v>
      </c>
      <c r="C229" s="2">
        <f>+IF(C7=1,'Datos Iniciales'!$I$7,0)</f>
        <v>0</v>
      </c>
      <c r="D229" s="2">
        <f>+IF(D7=1,'Datos Iniciales'!$I$8,0)</f>
        <v>63</v>
      </c>
      <c r="E229" s="2">
        <f>+IF(E7=1,'Datos Iniciales'!$I$9,0)</f>
        <v>100</v>
      </c>
      <c r="F229" s="2">
        <f>+IF(F7=1,'Datos Iniciales'!$I$10,0)</f>
        <v>513</v>
      </c>
      <c r="G229" s="2">
        <f>+IF(G7=1,'Datos Iniciales'!$I$11,0)</f>
        <v>1620.5</v>
      </c>
      <c r="H229" s="2">
        <f>+IF(H7=1,'Datos Iniciales'!$I$12,0)</f>
        <v>900</v>
      </c>
      <c r="I229" s="2">
        <f>+IF(I7=1,'Datos Iniciales'!$I$13,0)</f>
        <v>188</v>
      </c>
      <c r="J229" s="2">
        <f>+IF(J7=1,'Datos Iniciales'!$I$14,0)</f>
        <v>25</v>
      </c>
      <c r="K229" s="2">
        <f>+IF(K7=1,'Datos Iniciales'!$I$15,0)</f>
        <v>160</v>
      </c>
      <c r="L229" s="2">
        <f>+IF(L7=1,'Datos Iniciales'!$I$16,0)</f>
        <v>100</v>
      </c>
      <c r="M229" s="2">
        <f>+IF(M7=1,'Datos Iniciales'!$I$17,0)</f>
        <v>0</v>
      </c>
      <c r="N229" s="2">
        <f>+IF(N7=1,'Datos Iniciales'!$I$18,0)</f>
        <v>0</v>
      </c>
      <c r="O229" s="2">
        <f>+IF(O7=1,'Datos Iniciales'!$I$19,0)</f>
        <v>0</v>
      </c>
      <c r="P229" s="2">
        <f>+IF(P7=1,'Datos Iniciales'!$I$20,0)</f>
        <v>0</v>
      </c>
      <c r="Q229" s="2">
        <f>+IF(Q7=1,'Datos Iniciales'!$I$21,0)</f>
        <v>0</v>
      </c>
      <c r="R229" s="2">
        <f>+IF(R7=1,'Datos Iniciales'!$I$22,0)</f>
        <v>0</v>
      </c>
      <c r="S229" s="2">
        <f>+IF(S7=1,'Datos Iniciales'!$I$23,0)</f>
        <v>1280</v>
      </c>
      <c r="T229" s="2">
        <f>+IF(T7=1,'Datos Iniciales'!$I$24,0)</f>
        <v>0</v>
      </c>
      <c r="U229" s="2">
        <f>+IF(U7=1,'Datos Iniciales'!$I$25,0)</f>
        <v>538</v>
      </c>
      <c r="V229" s="2">
        <f>+IF(V7=1,'Datos Iniciales'!$I$26,0)</f>
        <v>108</v>
      </c>
      <c r="W229" s="2">
        <f>+IF(W7=1,'Datos Iniciales'!$I$27,0)</f>
        <v>889</v>
      </c>
      <c r="X229" s="2">
        <f>+IF(X7=1,'Datos Iniciales'!$I$28,0)</f>
        <v>145</v>
      </c>
      <c r="Y229" s="2">
        <f>+IF(Y7=1,'Datos Iniciales'!$I$29,0)</f>
        <v>45</v>
      </c>
      <c r="Z229" s="2">
        <f>+IF(Z7=1,'Datos Iniciales'!$I$30,0)</f>
        <v>50</v>
      </c>
      <c r="AA229" s="2">
        <f>+IF(AA7=1,'Datos Iniciales'!$I$31,0)</f>
        <v>350</v>
      </c>
      <c r="AB229" s="2">
        <f>+IF(AB7=1,'Datos Iniciales'!$I$32,0)</f>
        <v>400</v>
      </c>
      <c r="AC229" s="2">
        <f>+IF(AC7=1,'Datos Iniciales'!$I$33,0)</f>
        <v>45</v>
      </c>
      <c r="AD229" s="2">
        <f>+IF(AD7=1,'Datos Iniciales'!$I$34,0)</f>
        <v>25</v>
      </c>
      <c r="AE229" s="2">
        <f>+IF(AE7=1,'Datos Iniciales'!$I$35,0)</f>
        <v>65</v>
      </c>
      <c r="AF229" s="2">
        <f>+IF(AF7=1,'Datos Iniciales'!$I$36,0)</f>
        <v>225</v>
      </c>
      <c r="AG229" s="2">
        <f>+IF(AG7=1,'Datos Iniciales'!$I$37,0)</f>
        <v>200</v>
      </c>
      <c r="AH229" s="2">
        <f>+IF(AH7=1,'Datos Iniciales'!$I$38,0)</f>
        <v>63</v>
      </c>
      <c r="AI229" s="2">
        <f>+IF(AI7=1,'Datos Iniciales'!$I$39,0)</f>
        <v>100</v>
      </c>
      <c r="AJ229" s="2">
        <f>+IF(AJ7=1,'Datos Iniciales'!$I$40,0)</f>
        <v>25</v>
      </c>
      <c r="AK229" s="2">
        <f>+IF(AK7=1,'Datos Iniciales'!$I$41,0)</f>
        <v>112.5</v>
      </c>
      <c r="AL229" s="2">
        <f>+IF(AL7=1,'Datos Iniciales'!$I$42,0)</f>
        <v>25</v>
      </c>
      <c r="AM229" s="2">
        <f>+IF(AM7=1,'Datos Iniciales'!$I$43,0)</f>
        <v>25</v>
      </c>
      <c r="AN229" s="2">
        <f>+IF(AN7=1,'Datos Iniciales'!$I$44,0)</f>
        <v>483</v>
      </c>
      <c r="AO229" s="2">
        <f>+IF(AO7=1,'Datos Iniciales'!$I$45,0)</f>
        <v>50</v>
      </c>
      <c r="AP229" s="2">
        <f>+IF(AP7=1,'Datos Iniciales'!$I$46,0)</f>
        <v>45</v>
      </c>
      <c r="AQ229" s="2">
        <f>+IF(AQ7=1,'Datos Iniciales'!$I$47,0)</f>
        <v>95</v>
      </c>
      <c r="AR229" s="2">
        <f>+IF(AR7=1,'Datos Iniciales'!$I$48,0)</f>
        <v>100</v>
      </c>
      <c r="AS229" s="2">
        <f>+IF(AS7=1,'Datos Iniciales'!$I$49,0)</f>
        <v>200</v>
      </c>
      <c r="AT229" s="2">
        <f>+IF(AT7=1,'Datos Iniciales'!$I$50,0)</f>
        <v>50</v>
      </c>
      <c r="AU229" s="2">
        <f>+IF(AU7=1,'Datos Iniciales'!$I$51,0)</f>
        <v>163</v>
      </c>
      <c r="AV229" s="2">
        <f>+IF(AV7=1,'Datos Iniciales'!$I$52,0)</f>
        <v>150</v>
      </c>
      <c r="AW229" s="2">
        <f>+IF(AW7=1,'Datos Iniciales'!$I$53,0)</f>
        <v>300</v>
      </c>
      <c r="AX229" s="2">
        <f>+IF(AX7=1,'Datos Iniciales'!$I$54,0)</f>
        <v>502</v>
      </c>
      <c r="AY229" s="2">
        <f>+IF(AY7=1,'Datos Iniciales'!$I$55,0)</f>
        <v>63</v>
      </c>
      <c r="AZ229" s="2">
        <f>+IF(AZ7=1,'Datos Iniciales'!$I$56,0)</f>
        <v>125</v>
      </c>
      <c r="BA229" s="2">
        <f>+IF(BA7=1,'Datos Iniciales'!$I$57,0)</f>
        <v>112.5</v>
      </c>
      <c r="BB229" s="2">
        <f>+IF(BB7=1,'Datos Iniciales'!$I$58,0)</f>
        <v>100</v>
      </c>
      <c r="BC229">
        <f t="shared" si="161"/>
        <v>10923.5</v>
      </c>
      <c r="BD229">
        <f t="shared" si="162"/>
        <v>1</v>
      </c>
      <c r="BE229">
        <f t="shared" si="163"/>
        <v>3.1500000000000004</v>
      </c>
    </row>
    <row r="230" spans="2:57" x14ac:dyDescent="0.2">
      <c r="B230" s="7">
        <f t="shared" si="160"/>
        <v>5</v>
      </c>
      <c r="C230" s="2">
        <f>+IF(C8=1,'Datos Iniciales'!$I$7,0)</f>
        <v>0</v>
      </c>
      <c r="D230" s="2">
        <f>+IF(D8=1,'Datos Iniciales'!$I$8,0)</f>
        <v>63</v>
      </c>
      <c r="E230" s="2">
        <f>+IF(E8=1,'Datos Iniciales'!$I$9,0)</f>
        <v>100</v>
      </c>
      <c r="F230" s="2">
        <f>+IF(F8=1,'Datos Iniciales'!$I$10,0)</f>
        <v>513</v>
      </c>
      <c r="G230" s="2">
        <f>+IF(G8=1,'Datos Iniciales'!$I$11,0)</f>
        <v>1620.5</v>
      </c>
      <c r="H230" s="2">
        <f>+IF(H8=1,'Datos Iniciales'!$I$12,0)</f>
        <v>900</v>
      </c>
      <c r="I230" s="2">
        <f>+IF(I8=1,'Datos Iniciales'!$I$13,0)</f>
        <v>188</v>
      </c>
      <c r="J230" s="2">
        <f>+IF(J8=1,'Datos Iniciales'!$I$14,0)</f>
        <v>25</v>
      </c>
      <c r="K230" s="2">
        <f>+IF(K8=1,'Datos Iniciales'!$I$15,0)</f>
        <v>160</v>
      </c>
      <c r="L230" s="2">
        <f>+IF(L8=1,'Datos Iniciales'!$I$16,0)</f>
        <v>100</v>
      </c>
      <c r="M230" s="2">
        <f>+IF(M8=1,'Datos Iniciales'!$I$17,0)</f>
        <v>0</v>
      </c>
      <c r="N230" s="2">
        <f>+IF(N8=1,'Datos Iniciales'!$I$18,0)</f>
        <v>0</v>
      </c>
      <c r="O230" s="2">
        <f>+IF(O8=1,'Datos Iniciales'!$I$19,0)</f>
        <v>0</v>
      </c>
      <c r="P230" s="2">
        <f>+IF(P8=1,'Datos Iniciales'!$I$20,0)</f>
        <v>0</v>
      </c>
      <c r="Q230" s="2">
        <f>+IF(Q8=1,'Datos Iniciales'!$I$21,0)</f>
        <v>0</v>
      </c>
      <c r="R230" s="2">
        <f>+IF(R8=1,'Datos Iniciales'!$I$22,0)</f>
        <v>0</v>
      </c>
      <c r="S230" s="2">
        <f>+IF(S8=1,'Datos Iniciales'!$I$23,0)</f>
        <v>1280</v>
      </c>
      <c r="T230" s="2">
        <f>+IF(T8=1,'Datos Iniciales'!$I$24,0)</f>
        <v>0</v>
      </c>
      <c r="U230" s="2">
        <f>+IF(U8=1,'Datos Iniciales'!$I$25,0)</f>
        <v>538</v>
      </c>
      <c r="V230" s="2">
        <f>+IF(V8=1,'Datos Iniciales'!$I$26,0)</f>
        <v>108</v>
      </c>
      <c r="W230" s="2">
        <f>+IF(W8=1,'Datos Iniciales'!$I$27,0)</f>
        <v>889</v>
      </c>
      <c r="X230" s="2">
        <f>+IF(X8=1,'Datos Iniciales'!$I$28,0)</f>
        <v>145</v>
      </c>
      <c r="Y230" s="2">
        <f>+IF(Y8=1,'Datos Iniciales'!$I$29,0)</f>
        <v>45</v>
      </c>
      <c r="Z230" s="2">
        <f>+IF(Z8=1,'Datos Iniciales'!$I$30,0)</f>
        <v>50</v>
      </c>
      <c r="AA230" s="2">
        <f>+IF(AA8=1,'Datos Iniciales'!$I$31,0)</f>
        <v>350</v>
      </c>
      <c r="AB230" s="2">
        <f>+IF(AB8=1,'Datos Iniciales'!$I$32,0)</f>
        <v>400</v>
      </c>
      <c r="AC230" s="2">
        <f>+IF(AC8=1,'Datos Iniciales'!$I$33,0)</f>
        <v>45</v>
      </c>
      <c r="AD230" s="2">
        <f>+IF(AD8=1,'Datos Iniciales'!$I$34,0)</f>
        <v>25</v>
      </c>
      <c r="AE230" s="2">
        <f>+IF(AE8=1,'Datos Iniciales'!$I$35,0)</f>
        <v>65</v>
      </c>
      <c r="AF230" s="2">
        <f>+IF(AF8=1,'Datos Iniciales'!$I$36,0)</f>
        <v>225</v>
      </c>
      <c r="AG230" s="2">
        <f>+IF(AG8=1,'Datos Iniciales'!$I$37,0)</f>
        <v>200</v>
      </c>
      <c r="AH230" s="2">
        <f>+IF(AH8=1,'Datos Iniciales'!$I$38,0)</f>
        <v>63</v>
      </c>
      <c r="AI230" s="2">
        <f>+IF(AI8=1,'Datos Iniciales'!$I$39,0)</f>
        <v>100</v>
      </c>
      <c r="AJ230" s="2">
        <f>+IF(AJ8=1,'Datos Iniciales'!$I$40,0)</f>
        <v>25</v>
      </c>
      <c r="AK230" s="2">
        <f>+IF(AK8=1,'Datos Iniciales'!$I$41,0)</f>
        <v>112.5</v>
      </c>
      <c r="AL230" s="2">
        <f>+IF(AL8=1,'Datos Iniciales'!$I$42,0)</f>
        <v>25</v>
      </c>
      <c r="AM230" s="2">
        <f>+IF(AM8=1,'Datos Iniciales'!$I$43,0)</f>
        <v>25</v>
      </c>
      <c r="AN230" s="2">
        <f>+IF(AN8=1,'Datos Iniciales'!$I$44,0)</f>
        <v>483</v>
      </c>
      <c r="AO230" s="2">
        <f>+IF(AO8=1,'Datos Iniciales'!$I$45,0)</f>
        <v>50</v>
      </c>
      <c r="AP230" s="2">
        <f>+IF(AP8=1,'Datos Iniciales'!$I$46,0)</f>
        <v>45</v>
      </c>
      <c r="AQ230" s="2">
        <f>+IF(AQ8=1,'Datos Iniciales'!$I$47,0)</f>
        <v>95</v>
      </c>
      <c r="AR230" s="2">
        <f>+IF(AR8=1,'Datos Iniciales'!$I$48,0)</f>
        <v>100</v>
      </c>
      <c r="AS230" s="2">
        <f>+IF(AS8=1,'Datos Iniciales'!$I$49,0)</f>
        <v>200</v>
      </c>
      <c r="AT230" s="2">
        <f>+IF(AT8=1,'Datos Iniciales'!$I$50,0)</f>
        <v>50</v>
      </c>
      <c r="AU230" s="2">
        <f>+IF(AU8=1,'Datos Iniciales'!$I$51,0)</f>
        <v>163</v>
      </c>
      <c r="AV230" s="2">
        <f>+IF(AV8=1,'Datos Iniciales'!$I$52,0)</f>
        <v>150</v>
      </c>
      <c r="AW230" s="2">
        <f>+IF(AW8=1,'Datos Iniciales'!$I$53,0)</f>
        <v>300</v>
      </c>
      <c r="AX230" s="2">
        <f>+IF(AX8=1,'Datos Iniciales'!$I$54,0)</f>
        <v>502</v>
      </c>
      <c r="AY230" s="2">
        <f>+IF(AY8=1,'Datos Iniciales'!$I$55,0)</f>
        <v>63</v>
      </c>
      <c r="AZ230" s="2">
        <f>+IF(AZ8=1,'Datos Iniciales'!$I$56,0)</f>
        <v>125</v>
      </c>
      <c r="BA230" s="2">
        <f>+IF(BA8=1,'Datos Iniciales'!$I$57,0)</f>
        <v>112.5</v>
      </c>
      <c r="BB230" s="2">
        <f>+IF(BB8=1,'Datos Iniciales'!$I$58,0)</f>
        <v>100</v>
      </c>
      <c r="BC230">
        <f t="shared" si="161"/>
        <v>10923.5</v>
      </c>
      <c r="BD230">
        <f t="shared" si="162"/>
        <v>1</v>
      </c>
      <c r="BE230">
        <f t="shared" si="163"/>
        <v>3.1500000000000004</v>
      </c>
    </row>
    <row r="231" spans="2:57" x14ac:dyDescent="0.2">
      <c r="B231" s="7">
        <f t="shared" si="160"/>
        <v>6</v>
      </c>
      <c r="C231" s="2">
        <f>+IF(C9=1,'Datos Iniciales'!$I$7,0)</f>
        <v>0</v>
      </c>
      <c r="D231" s="2">
        <f>+IF(D9=1,'Datos Iniciales'!$I$8,0)</f>
        <v>63</v>
      </c>
      <c r="E231" s="2">
        <f>+IF(E9=1,'Datos Iniciales'!$I$9,0)</f>
        <v>100</v>
      </c>
      <c r="F231" s="2">
        <f>+IF(F9=1,'Datos Iniciales'!$I$10,0)</f>
        <v>513</v>
      </c>
      <c r="G231" s="2">
        <f>+IF(G9=1,'Datos Iniciales'!$I$11,0)</f>
        <v>1620.5</v>
      </c>
      <c r="H231" s="2">
        <f>+IF(H9=1,'Datos Iniciales'!$I$12,0)</f>
        <v>900</v>
      </c>
      <c r="I231" s="2">
        <f>+IF(I9=1,'Datos Iniciales'!$I$13,0)</f>
        <v>188</v>
      </c>
      <c r="J231" s="2">
        <f>+IF(J9=1,'Datos Iniciales'!$I$14,0)</f>
        <v>25</v>
      </c>
      <c r="K231" s="2">
        <f>+IF(K9=1,'Datos Iniciales'!$I$15,0)</f>
        <v>160</v>
      </c>
      <c r="L231" s="2">
        <f>+IF(L9=1,'Datos Iniciales'!$I$16,0)</f>
        <v>100</v>
      </c>
      <c r="M231" s="2">
        <f>+IF(M9=1,'Datos Iniciales'!$I$17,0)</f>
        <v>0</v>
      </c>
      <c r="N231" s="2">
        <f>+IF(N9=1,'Datos Iniciales'!$I$18,0)</f>
        <v>0</v>
      </c>
      <c r="O231" s="2">
        <f>+IF(O9=1,'Datos Iniciales'!$I$19,0)</f>
        <v>0</v>
      </c>
      <c r="P231" s="2">
        <f>+IF(P9=1,'Datos Iniciales'!$I$20,0)</f>
        <v>0</v>
      </c>
      <c r="Q231" s="2">
        <f>+IF(Q9=1,'Datos Iniciales'!$I$21,0)</f>
        <v>0</v>
      </c>
      <c r="R231" s="2">
        <f>+IF(R9=1,'Datos Iniciales'!$I$22,0)</f>
        <v>0</v>
      </c>
      <c r="S231" s="2">
        <f>+IF(S9=1,'Datos Iniciales'!$I$23,0)</f>
        <v>1280</v>
      </c>
      <c r="T231" s="2">
        <f>+IF(T9=1,'Datos Iniciales'!$I$24,0)</f>
        <v>0</v>
      </c>
      <c r="U231" s="2">
        <f>+IF(U9=1,'Datos Iniciales'!$I$25,0)</f>
        <v>538</v>
      </c>
      <c r="V231" s="2">
        <f>+IF(V9=1,'Datos Iniciales'!$I$26,0)</f>
        <v>108</v>
      </c>
      <c r="W231" s="2">
        <f>+IF(W9=1,'Datos Iniciales'!$I$27,0)</f>
        <v>889</v>
      </c>
      <c r="X231" s="2">
        <f>+IF(X9=1,'Datos Iniciales'!$I$28,0)</f>
        <v>145</v>
      </c>
      <c r="Y231" s="2">
        <f>+IF(Y9=1,'Datos Iniciales'!$I$29,0)</f>
        <v>45</v>
      </c>
      <c r="Z231" s="2">
        <f>+IF(Z9=1,'Datos Iniciales'!$I$30,0)</f>
        <v>50</v>
      </c>
      <c r="AA231" s="2">
        <f>+IF(AA9=1,'Datos Iniciales'!$I$31,0)</f>
        <v>350</v>
      </c>
      <c r="AB231" s="2">
        <f>+IF(AB9=1,'Datos Iniciales'!$I$32,0)</f>
        <v>400</v>
      </c>
      <c r="AC231" s="2">
        <f>+IF(AC9=1,'Datos Iniciales'!$I$33,0)</f>
        <v>45</v>
      </c>
      <c r="AD231" s="2">
        <f>+IF(AD9=1,'Datos Iniciales'!$I$34,0)</f>
        <v>25</v>
      </c>
      <c r="AE231" s="2">
        <f>+IF(AE9=1,'Datos Iniciales'!$I$35,0)</f>
        <v>65</v>
      </c>
      <c r="AF231" s="2">
        <f>+IF(AF9=1,'Datos Iniciales'!$I$36,0)</f>
        <v>225</v>
      </c>
      <c r="AG231" s="2">
        <f>+IF(AG9=1,'Datos Iniciales'!$I$37,0)</f>
        <v>200</v>
      </c>
      <c r="AH231" s="2">
        <f>+IF(AH9=1,'Datos Iniciales'!$I$38,0)</f>
        <v>63</v>
      </c>
      <c r="AI231" s="2">
        <f>+IF(AI9=1,'Datos Iniciales'!$I$39,0)</f>
        <v>100</v>
      </c>
      <c r="AJ231" s="2">
        <f>+IF(AJ9=1,'Datos Iniciales'!$I$40,0)</f>
        <v>25</v>
      </c>
      <c r="AK231" s="2">
        <f>+IF(AK9=1,'Datos Iniciales'!$I$41,0)</f>
        <v>112.5</v>
      </c>
      <c r="AL231" s="2">
        <f>+IF(AL9=1,'Datos Iniciales'!$I$42,0)</f>
        <v>25</v>
      </c>
      <c r="AM231" s="2">
        <f>+IF(AM9=1,'Datos Iniciales'!$I$43,0)</f>
        <v>25</v>
      </c>
      <c r="AN231" s="2">
        <f>+IF(AN9=1,'Datos Iniciales'!$I$44,0)</f>
        <v>483</v>
      </c>
      <c r="AO231" s="2">
        <f>+IF(AO9=1,'Datos Iniciales'!$I$45,0)</f>
        <v>50</v>
      </c>
      <c r="AP231" s="2">
        <f>+IF(AP9=1,'Datos Iniciales'!$I$46,0)</f>
        <v>45</v>
      </c>
      <c r="AQ231" s="2">
        <f>+IF(AQ9=1,'Datos Iniciales'!$I$47,0)</f>
        <v>95</v>
      </c>
      <c r="AR231" s="2">
        <f>+IF(AR9=1,'Datos Iniciales'!$I$48,0)</f>
        <v>100</v>
      </c>
      <c r="AS231" s="2">
        <f>+IF(AS9=1,'Datos Iniciales'!$I$49,0)</f>
        <v>200</v>
      </c>
      <c r="AT231" s="2">
        <f>+IF(AT9=1,'Datos Iniciales'!$I$50,0)</f>
        <v>50</v>
      </c>
      <c r="AU231" s="2">
        <f>+IF(AU9=1,'Datos Iniciales'!$I$51,0)</f>
        <v>163</v>
      </c>
      <c r="AV231" s="2">
        <f>+IF(AV9=1,'Datos Iniciales'!$I$52,0)</f>
        <v>150</v>
      </c>
      <c r="AW231" s="2">
        <f>+IF(AW9=1,'Datos Iniciales'!$I$53,0)</f>
        <v>300</v>
      </c>
      <c r="AX231" s="2">
        <f>+IF(AX9=1,'Datos Iniciales'!$I$54,0)</f>
        <v>502</v>
      </c>
      <c r="AY231" s="2">
        <f>+IF(AY9=1,'Datos Iniciales'!$I$55,0)</f>
        <v>63</v>
      </c>
      <c r="AZ231" s="2">
        <f>+IF(AZ9=1,'Datos Iniciales'!$I$56,0)</f>
        <v>125</v>
      </c>
      <c r="BA231" s="2">
        <f>+IF(BA9=1,'Datos Iniciales'!$I$57,0)</f>
        <v>112.5</v>
      </c>
      <c r="BB231" s="2">
        <f>+IF(BB9=1,'Datos Iniciales'!$I$58,0)</f>
        <v>100</v>
      </c>
      <c r="BC231">
        <f t="shared" si="161"/>
        <v>10923.5</v>
      </c>
      <c r="BD231">
        <f t="shared" si="162"/>
        <v>1</v>
      </c>
      <c r="BE231">
        <f t="shared" si="163"/>
        <v>3.1500000000000004</v>
      </c>
    </row>
    <row r="232" spans="2:57" x14ac:dyDescent="0.2">
      <c r="B232" s="7">
        <f t="shared" si="160"/>
        <v>7</v>
      </c>
      <c r="C232" s="2">
        <f>+IF(C10=1,'Datos Iniciales'!$I$7,0)</f>
        <v>0</v>
      </c>
      <c r="D232" s="2">
        <f>+IF(D10=1,'Datos Iniciales'!$I$8,0)</f>
        <v>63</v>
      </c>
      <c r="E232" s="2">
        <f>+IF(E10=1,'Datos Iniciales'!$I$9,0)</f>
        <v>100</v>
      </c>
      <c r="F232" s="2">
        <f>+IF(F10=1,'Datos Iniciales'!$I$10,0)</f>
        <v>513</v>
      </c>
      <c r="G232" s="2">
        <f>+IF(G10=1,'Datos Iniciales'!$I$11,0)</f>
        <v>1620.5</v>
      </c>
      <c r="H232" s="2">
        <f>+IF(H10=1,'Datos Iniciales'!$I$12,0)</f>
        <v>900</v>
      </c>
      <c r="I232" s="2">
        <f>+IF(I10=1,'Datos Iniciales'!$I$13,0)</f>
        <v>188</v>
      </c>
      <c r="J232" s="2">
        <f>+IF(J10=1,'Datos Iniciales'!$I$14,0)</f>
        <v>25</v>
      </c>
      <c r="K232" s="2">
        <f>+IF(K10=1,'Datos Iniciales'!$I$15,0)</f>
        <v>160</v>
      </c>
      <c r="L232" s="2">
        <f>+IF(L10=1,'Datos Iniciales'!$I$16,0)</f>
        <v>100</v>
      </c>
      <c r="M232" s="2">
        <f>+IF(M10=1,'Datos Iniciales'!$I$17,0)</f>
        <v>0</v>
      </c>
      <c r="N232" s="2">
        <f>+IF(N10=1,'Datos Iniciales'!$I$18,0)</f>
        <v>0</v>
      </c>
      <c r="O232" s="2">
        <f>+IF(O10=1,'Datos Iniciales'!$I$19,0)</f>
        <v>0</v>
      </c>
      <c r="P232" s="2">
        <f>+IF(P10=1,'Datos Iniciales'!$I$20,0)</f>
        <v>0</v>
      </c>
      <c r="Q232" s="2">
        <f>+IF(Q10=1,'Datos Iniciales'!$I$21,0)</f>
        <v>0</v>
      </c>
      <c r="R232" s="2">
        <f>+IF(R10=1,'Datos Iniciales'!$I$22,0)</f>
        <v>0</v>
      </c>
      <c r="S232" s="2">
        <f>+IF(S10=1,'Datos Iniciales'!$I$23,0)</f>
        <v>1280</v>
      </c>
      <c r="T232" s="2">
        <f>+IF(T10=1,'Datos Iniciales'!$I$24,0)</f>
        <v>0</v>
      </c>
      <c r="U232" s="2">
        <f>+IF(U10=1,'Datos Iniciales'!$I$25,0)</f>
        <v>538</v>
      </c>
      <c r="V232" s="2">
        <f>+IF(V10=1,'Datos Iniciales'!$I$26,0)</f>
        <v>108</v>
      </c>
      <c r="W232" s="2">
        <f>+IF(W10=1,'Datos Iniciales'!$I$27,0)</f>
        <v>889</v>
      </c>
      <c r="X232" s="2">
        <f>+IF(X10=1,'Datos Iniciales'!$I$28,0)</f>
        <v>145</v>
      </c>
      <c r="Y232" s="2">
        <f>+IF(Y10=1,'Datos Iniciales'!$I$29,0)</f>
        <v>45</v>
      </c>
      <c r="Z232" s="2">
        <f>+IF(Z10=1,'Datos Iniciales'!$I$30,0)</f>
        <v>50</v>
      </c>
      <c r="AA232" s="2">
        <f>+IF(AA10=1,'Datos Iniciales'!$I$31,0)</f>
        <v>350</v>
      </c>
      <c r="AB232" s="2">
        <f>+IF(AB10=1,'Datos Iniciales'!$I$32,0)</f>
        <v>400</v>
      </c>
      <c r="AC232" s="2">
        <f>+IF(AC10=1,'Datos Iniciales'!$I$33,0)</f>
        <v>45</v>
      </c>
      <c r="AD232" s="2">
        <f>+IF(AD10=1,'Datos Iniciales'!$I$34,0)</f>
        <v>25</v>
      </c>
      <c r="AE232" s="2">
        <f>+IF(AE10=1,'Datos Iniciales'!$I$35,0)</f>
        <v>65</v>
      </c>
      <c r="AF232" s="2">
        <f>+IF(AF10=1,'Datos Iniciales'!$I$36,0)</f>
        <v>225</v>
      </c>
      <c r="AG232" s="2">
        <f>+IF(AG10=1,'Datos Iniciales'!$I$37,0)</f>
        <v>200</v>
      </c>
      <c r="AH232" s="2">
        <f>+IF(AH10=1,'Datos Iniciales'!$I$38,0)</f>
        <v>63</v>
      </c>
      <c r="AI232" s="2">
        <f>+IF(AI10=1,'Datos Iniciales'!$I$39,0)</f>
        <v>100</v>
      </c>
      <c r="AJ232" s="2">
        <f>+IF(AJ10=1,'Datos Iniciales'!$I$40,0)</f>
        <v>25</v>
      </c>
      <c r="AK232" s="2">
        <f>+IF(AK10=1,'Datos Iniciales'!$I$41,0)</f>
        <v>112.5</v>
      </c>
      <c r="AL232" s="2">
        <f>+IF(AL10=1,'Datos Iniciales'!$I$42,0)</f>
        <v>25</v>
      </c>
      <c r="AM232" s="2">
        <f>+IF(AM10=1,'Datos Iniciales'!$I$43,0)</f>
        <v>25</v>
      </c>
      <c r="AN232" s="2">
        <f>+IF(AN10=1,'Datos Iniciales'!$I$44,0)</f>
        <v>483</v>
      </c>
      <c r="AO232" s="2">
        <f>+IF(AO10=1,'Datos Iniciales'!$I$45,0)</f>
        <v>50</v>
      </c>
      <c r="AP232" s="2">
        <f>+IF(AP10=1,'Datos Iniciales'!$I$46,0)</f>
        <v>45</v>
      </c>
      <c r="AQ232" s="2">
        <f>+IF(AQ10=1,'Datos Iniciales'!$I$47,0)</f>
        <v>95</v>
      </c>
      <c r="AR232" s="2">
        <f>+IF(AR10=1,'Datos Iniciales'!$I$48,0)</f>
        <v>100</v>
      </c>
      <c r="AS232" s="2">
        <f>+IF(AS10=1,'Datos Iniciales'!$I$49,0)</f>
        <v>200</v>
      </c>
      <c r="AT232" s="2">
        <f>+IF(AT10=1,'Datos Iniciales'!$I$50,0)</f>
        <v>50</v>
      </c>
      <c r="AU232" s="2">
        <f>+IF(AU10=1,'Datos Iniciales'!$I$51,0)</f>
        <v>163</v>
      </c>
      <c r="AV232" s="2">
        <f>+IF(AV10=1,'Datos Iniciales'!$I$52,0)</f>
        <v>150</v>
      </c>
      <c r="AW232" s="2">
        <f>+IF(AW10=1,'Datos Iniciales'!$I$53,0)</f>
        <v>300</v>
      </c>
      <c r="AX232" s="2">
        <f>+IF(AX10=1,'Datos Iniciales'!$I$54,0)</f>
        <v>502</v>
      </c>
      <c r="AY232" s="2">
        <f>+IF(AY10=1,'Datos Iniciales'!$I$55,0)</f>
        <v>63</v>
      </c>
      <c r="AZ232" s="2">
        <f>+IF(AZ10=1,'Datos Iniciales'!$I$56,0)</f>
        <v>125</v>
      </c>
      <c r="BA232" s="2">
        <f>+IF(BA10=1,'Datos Iniciales'!$I$57,0)</f>
        <v>112.5</v>
      </c>
      <c r="BB232" s="2">
        <f>+IF(BB10=1,'Datos Iniciales'!$I$58,0)</f>
        <v>100</v>
      </c>
      <c r="BC232">
        <f t="shared" si="161"/>
        <v>10923.5</v>
      </c>
      <c r="BD232">
        <f t="shared" si="162"/>
        <v>1</v>
      </c>
      <c r="BE232">
        <f t="shared" si="163"/>
        <v>3.1500000000000004</v>
      </c>
    </row>
    <row r="233" spans="2:57" x14ac:dyDescent="0.2">
      <c r="B233" s="7">
        <f t="shared" si="160"/>
        <v>8</v>
      </c>
      <c r="C233" s="2">
        <f>+IF(C11=1,'Datos Iniciales'!$I$7,0)</f>
        <v>0</v>
      </c>
      <c r="D233" s="2">
        <f>+IF(D11=1,'Datos Iniciales'!$I$8,0)</f>
        <v>63</v>
      </c>
      <c r="E233" s="2">
        <f>+IF(E11=1,'Datos Iniciales'!$I$9,0)</f>
        <v>100</v>
      </c>
      <c r="F233" s="2">
        <f>+IF(F11=1,'Datos Iniciales'!$I$10,0)</f>
        <v>513</v>
      </c>
      <c r="G233" s="2">
        <f>+IF(G11=1,'Datos Iniciales'!$I$11,0)</f>
        <v>1620.5</v>
      </c>
      <c r="H233" s="2">
        <f>+IF(H11=1,'Datos Iniciales'!$I$12,0)</f>
        <v>900</v>
      </c>
      <c r="I233" s="2">
        <f>+IF(I11=1,'Datos Iniciales'!$I$13,0)</f>
        <v>188</v>
      </c>
      <c r="J233" s="2">
        <f>+IF(J11=1,'Datos Iniciales'!$I$14,0)</f>
        <v>25</v>
      </c>
      <c r="K233" s="2">
        <f>+IF(K11=1,'Datos Iniciales'!$I$15,0)</f>
        <v>160</v>
      </c>
      <c r="L233" s="2">
        <f>+IF(L11=1,'Datos Iniciales'!$I$16,0)</f>
        <v>100</v>
      </c>
      <c r="M233" s="2">
        <f>+IF(M11=1,'Datos Iniciales'!$I$17,0)</f>
        <v>0</v>
      </c>
      <c r="N233" s="2">
        <f>+IF(N11=1,'Datos Iniciales'!$I$18,0)</f>
        <v>0</v>
      </c>
      <c r="O233" s="2">
        <f>+IF(O11=1,'Datos Iniciales'!$I$19,0)</f>
        <v>0</v>
      </c>
      <c r="P233" s="2">
        <f>+IF(P11=1,'Datos Iniciales'!$I$20,0)</f>
        <v>0</v>
      </c>
      <c r="Q233" s="2">
        <f>+IF(Q11=1,'Datos Iniciales'!$I$21,0)</f>
        <v>0</v>
      </c>
      <c r="R233" s="2">
        <f>+IF(R11=1,'Datos Iniciales'!$I$22,0)</f>
        <v>0</v>
      </c>
      <c r="S233" s="2">
        <f>+IF(S11=1,'Datos Iniciales'!$I$23,0)</f>
        <v>1280</v>
      </c>
      <c r="T233" s="2">
        <f>+IF(T11=1,'Datos Iniciales'!$I$24,0)</f>
        <v>0</v>
      </c>
      <c r="U233" s="2">
        <f>+IF(U11=1,'Datos Iniciales'!$I$25,0)</f>
        <v>538</v>
      </c>
      <c r="V233" s="2">
        <f>+IF(V11=1,'Datos Iniciales'!$I$26,0)</f>
        <v>108</v>
      </c>
      <c r="W233" s="2">
        <f>+IF(W11=1,'Datos Iniciales'!$I$27,0)</f>
        <v>889</v>
      </c>
      <c r="X233" s="2">
        <f>+IF(X11=1,'Datos Iniciales'!$I$28,0)</f>
        <v>145</v>
      </c>
      <c r="Y233" s="2">
        <f>+IF(Y11=1,'Datos Iniciales'!$I$29,0)</f>
        <v>45</v>
      </c>
      <c r="Z233" s="2">
        <f>+IF(Z11=1,'Datos Iniciales'!$I$30,0)</f>
        <v>50</v>
      </c>
      <c r="AA233" s="2">
        <f>+IF(AA11=1,'Datos Iniciales'!$I$31,0)</f>
        <v>350</v>
      </c>
      <c r="AB233" s="2">
        <f>+IF(AB11=1,'Datos Iniciales'!$I$32,0)</f>
        <v>400</v>
      </c>
      <c r="AC233" s="2">
        <f>+IF(AC11=1,'Datos Iniciales'!$I$33,0)</f>
        <v>45</v>
      </c>
      <c r="AD233" s="2">
        <f>+IF(AD11=1,'Datos Iniciales'!$I$34,0)</f>
        <v>25</v>
      </c>
      <c r="AE233" s="2">
        <f>+IF(AE11=1,'Datos Iniciales'!$I$35,0)</f>
        <v>65</v>
      </c>
      <c r="AF233" s="2">
        <f>+IF(AF11=1,'Datos Iniciales'!$I$36,0)</f>
        <v>225</v>
      </c>
      <c r="AG233" s="2">
        <f>+IF(AG11=1,'Datos Iniciales'!$I$37,0)</f>
        <v>200</v>
      </c>
      <c r="AH233" s="2">
        <f>+IF(AH11=1,'Datos Iniciales'!$I$38,0)</f>
        <v>63</v>
      </c>
      <c r="AI233" s="2">
        <f>+IF(AI11=1,'Datos Iniciales'!$I$39,0)</f>
        <v>100</v>
      </c>
      <c r="AJ233" s="2">
        <f>+IF(AJ11=1,'Datos Iniciales'!$I$40,0)</f>
        <v>25</v>
      </c>
      <c r="AK233" s="2">
        <f>+IF(AK11=1,'Datos Iniciales'!$I$41,0)</f>
        <v>112.5</v>
      </c>
      <c r="AL233" s="2">
        <f>+IF(AL11=1,'Datos Iniciales'!$I$42,0)</f>
        <v>25</v>
      </c>
      <c r="AM233" s="2">
        <f>+IF(AM11=1,'Datos Iniciales'!$I$43,0)</f>
        <v>25</v>
      </c>
      <c r="AN233" s="2">
        <f>+IF(AN11=1,'Datos Iniciales'!$I$44,0)</f>
        <v>483</v>
      </c>
      <c r="AO233" s="2">
        <f>+IF(AO11=1,'Datos Iniciales'!$I$45,0)</f>
        <v>50</v>
      </c>
      <c r="AP233" s="2">
        <f>+IF(AP11=1,'Datos Iniciales'!$I$46,0)</f>
        <v>45</v>
      </c>
      <c r="AQ233" s="2">
        <f>+IF(AQ11=1,'Datos Iniciales'!$I$47,0)</f>
        <v>95</v>
      </c>
      <c r="AR233" s="2">
        <f>+IF(AR11=1,'Datos Iniciales'!$I$48,0)</f>
        <v>100</v>
      </c>
      <c r="AS233" s="2">
        <f>+IF(AS11=1,'Datos Iniciales'!$I$49,0)</f>
        <v>200</v>
      </c>
      <c r="AT233" s="2">
        <f>+IF(AT11=1,'Datos Iniciales'!$I$50,0)</f>
        <v>50</v>
      </c>
      <c r="AU233" s="2">
        <f>+IF(AU11=1,'Datos Iniciales'!$I$51,0)</f>
        <v>163</v>
      </c>
      <c r="AV233" s="2">
        <f>+IF(AV11=1,'Datos Iniciales'!$I$52,0)</f>
        <v>150</v>
      </c>
      <c r="AW233" s="2">
        <f>+IF(AW11=1,'Datos Iniciales'!$I$53,0)</f>
        <v>300</v>
      </c>
      <c r="AX233" s="2">
        <f>+IF(AX11=1,'Datos Iniciales'!$I$54,0)</f>
        <v>502</v>
      </c>
      <c r="AY233" s="2">
        <f>+IF(AY11=1,'Datos Iniciales'!$I$55,0)</f>
        <v>63</v>
      </c>
      <c r="AZ233" s="2">
        <f>+IF(AZ11=1,'Datos Iniciales'!$I$56,0)</f>
        <v>125</v>
      </c>
      <c r="BA233" s="2">
        <f>+IF(BA11=1,'Datos Iniciales'!$I$57,0)</f>
        <v>112.5</v>
      </c>
      <c r="BB233" s="2">
        <f>+IF(BB11=1,'Datos Iniciales'!$I$58,0)</f>
        <v>100</v>
      </c>
      <c r="BC233">
        <f t="shared" si="161"/>
        <v>10923.5</v>
      </c>
      <c r="BD233">
        <f t="shared" si="162"/>
        <v>1</v>
      </c>
      <c r="BE233">
        <f t="shared" si="163"/>
        <v>3.1500000000000004</v>
      </c>
    </row>
    <row r="234" spans="2:57" x14ac:dyDescent="0.2">
      <c r="B234" s="7">
        <f t="shared" si="160"/>
        <v>9</v>
      </c>
      <c r="C234" s="2">
        <f>+IF(C12=1,'Datos Iniciales'!$I$7,0)</f>
        <v>0</v>
      </c>
      <c r="D234" s="2">
        <f>+IF(D12=1,'Datos Iniciales'!$I$8,0)</f>
        <v>63</v>
      </c>
      <c r="E234" s="2">
        <f>+IF(E12=1,'Datos Iniciales'!$I$9,0)</f>
        <v>100</v>
      </c>
      <c r="F234" s="2">
        <f>+IF(F12=1,'Datos Iniciales'!$I$10,0)</f>
        <v>513</v>
      </c>
      <c r="G234" s="2">
        <f>+IF(G12=1,'Datos Iniciales'!$I$11,0)</f>
        <v>1620.5</v>
      </c>
      <c r="H234" s="2">
        <f>+IF(H12=1,'Datos Iniciales'!$I$12,0)</f>
        <v>900</v>
      </c>
      <c r="I234" s="2">
        <f>+IF(I12=1,'Datos Iniciales'!$I$13,0)</f>
        <v>188</v>
      </c>
      <c r="J234" s="2">
        <f>+IF(J12=1,'Datos Iniciales'!$I$14,0)</f>
        <v>25</v>
      </c>
      <c r="K234" s="2">
        <f>+IF(K12=1,'Datos Iniciales'!$I$15,0)</f>
        <v>160</v>
      </c>
      <c r="L234" s="2">
        <f>+IF(L12=1,'Datos Iniciales'!$I$16,0)</f>
        <v>100</v>
      </c>
      <c r="M234" s="2">
        <f>+IF(M12=1,'Datos Iniciales'!$I$17,0)</f>
        <v>0</v>
      </c>
      <c r="N234" s="2">
        <f>+IF(N12=1,'Datos Iniciales'!$I$18,0)</f>
        <v>0</v>
      </c>
      <c r="O234" s="2">
        <f>+IF(O12=1,'Datos Iniciales'!$I$19,0)</f>
        <v>0</v>
      </c>
      <c r="P234" s="2">
        <f>+IF(P12=1,'Datos Iniciales'!$I$20,0)</f>
        <v>0</v>
      </c>
      <c r="Q234" s="2">
        <f>+IF(Q12=1,'Datos Iniciales'!$I$21,0)</f>
        <v>0</v>
      </c>
      <c r="R234" s="2">
        <f>+IF(R12=1,'Datos Iniciales'!$I$22,0)</f>
        <v>0</v>
      </c>
      <c r="S234" s="2">
        <f>+IF(S12=1,'Datos Iniciales'!$I$23,0)</f>
        <v>1280</v>
      </c>
      <c r="T234" s="2">
        <f>+IF(T12=1,'Datos Iniciales'!$I$24,0)</f>
        <v>0</v>
      </c>
      <c r="U234" s="2">
        <f>+IF(U12=1,'Datos Iniciales'!$I$25,0)</f>
        <v>538</v>
      </c>
      <c r="V234" s="2">
        <f>+IF(V12=1,'Datos Iniciales'!$I$26,0)</f>
        <v>108</v>
      </c>
      <c r="W234" s="2">
        <f>+IF(W12=1,'Datos Iniciales'!$I$27,0)</f>
        <v>889</v>
      </c>
      <c r="X234" s="2">
        <f>+IF(X12=1,'Datos Iniciales'!$I$28,0)</f>
        <v>145</v>
      </c>
      <c r="Y234" s="2">
        <f>+IF(Y12=1,'Datos Iniciales'!$I$29,0)</f>
        <v>45</v>
      </c>
      <c r="Z234" s="2">
        <f>+IF(Z12=1,'Datos Iniciales'!$I$30,0)</f>
        <v>50</v>
      </c>
      <c r="AA234" s="2">
        <f>+IF(AA12=1,'Datos Iniciales'!$I$31,0)</f>
        <v>350</v>
      </c>
      <c r="AB234" s="2">
        <f>+IF(AB12=1,'Datos Iniciales'!$I$32,0)</f>
        <v>400</v>
      </c>
      <c r="AC234" s="2">
        <f>+IF(AC12=1,'Datos Iniciales'!$I$33,0)</f>
        <v>45</v>
      </c>
      <c r="AD234" s="2">
        <f>+IF(AD12=1,'Datos Iniciales'!$I$34,0)</f>
        <v>25</v>
      </c>
      <c r="AE234" s="2">
        <f>+IF(AE12=1,'Datos Iniciales'!$I$35,0)</f>
        <v>65</v>
      </c>
      <c r="AF234" s="2">
        <f>+IF(AF12=1,'Datos Iniciales'!$I$36,0)</f>
        <v>225</v>
      </c>
      <c r="AG234" s="2">
        <f>+IF(AG12=1,'Datos Iniciales'!$I$37,0)</f>
        <v>200</v>
      </c>
      <c r="AH234" s="2">
        <f>+IF(AH12=1,'Datos Iniciales'!$I$38,0)</f>
        <v>63</v>
      </c>
      <c r="AI234" s="2">
        <f>+IF(AI12=1,'Datos Iniciales'!$I$39,0)</f>
        <v>100</v>
      </c>
      <c r="AJ234" s="2">
        <f>+IF(AJ12=1,'Datos Iniciales'!$I$40,0)</f>
        <v>25</v>
      </c>
      <c r="AK234" s="2">
        <f>+IF(AK12=1,'Datos Iniciales'!$I$41,0)</f>
        <v>112.5</v>
      </c>
      <c r="AL234" s="2">
        <f>+IF(AL12=1,'Datos Iniciales'!$I$42,0)</f>
        <v>25</v>
      </c>
      <c r="AM234" s="2">
        <f>+IF(AM12=1,'Datos Iniciales'!$I$43,0)</f>
        <v>25</v>
      </c>
      <c r="AN234" s="2">
        <f>+IF(AN12=1,'Datos Iniciales'!$I$44,0)</f>
        <v>483</v>
      </c>
      <c r="AO234" s="2">
        <f>+IF(AO12=1,'Datos Iniciales'!$I$45,0)</f>
        <v>50</v>
      </c>
      <c r="AP234" s="2">
        <f>+IF(AP12=1,'Datos Iniciales'!$I$46,0)</f>
        <v>45</v>
      </c>
      <c r="AQ234" s="2">
        <f>+IF(AQ12=1,'Datos Iniciales'!$I$47,0)</f>
        <v>95</v>
      </c>
      <c r="AR234" s="2">
        <f>+IF(AR12=1,'Datos Iniciales'!$I$48,0)</f>
        <v>100</v>
      </c>
      <c r="AS234" s="2">
        <f>+IF(AS12=1,'Datos Iniciales'!$I$49,0)</f>
        <v>200</v>
      </c>
      <c r="AT234" s="2">
        <f>+IF(AT12=1,'Datos Iniciales'!$I$50,0)</f>
        <v>50</v>
      </c>
      <c r="AU234" s="2">
        <f>+IF(AU12=1,'Datos Iniciales'!$I$51,0)</f>
        <v>163</v>
      </c>
      <c r="AV234" s="2">
        <f>+IF(AV12=1,'Datos Iniciales'!$I$52,0)</f>
        <v>150</v>
      </c>
      <c r="AW234" s="2">
        <f>+IF(AW12=1,'Datos Iniciales'!$I$53,0)</f>
        <v>300</v>
      </c>
      <c r="AX234" s="2">
        <f>+IF(AX12=1,'Datos Iniciales'!$I$54,0)</f>
        <v>502</v>
      </c>
      <c r="AY234" s="2">
        <f>+IF(AY12=1,'Datos Iniciales'!$I$55,0)</f>
        <v>63</v>
      </c>
      <c r="AZ234" s="2">
        <f>+IF(AZ12=1,'Datos Iniciales'!$I$56,0)</f>
        <v>125</v>
      </c>
      <c r="BA234" s="2">
        <f>+IF(BA12=1,'Datos Iniciales'!$I$57,0)</f>
        <v>112.5</v>
      </c>
      <c r="BB234" s="2">
        <f>+IF(BB12=1,'Datos Iniciales'!$I$58,0)</f>
        <v>100</v>
      </c>
      <c r="BC234">
        <f t="shared" si="161"/>
        <v>10923.5</v>
      </c>
      <c r="BD234">
        <f t="shared" si="162"/>
        <v>1</v>
      </c>
      <c r="BE234">
        <f t="shared" si="163"/>
        <v>3.1500000000000004</v>
      </c>
    </row>
    <row r="235" spans="2:57" x14ac:dyDescent="0.2">
      <c r="B235" s="7">
        <f t="shared" si="160"/>
        <v>10</v>
      </c>
      <c r="C235" s="2">
        <f>+IF(C13=1,'Datos Iniciales'!$I$7,0)</f>
        <v>0</v>
      </c>
      <c r="D235" s="2">
        <f>+IF(D13=1,'Datos Iniciales'!$I$8,0)</f>
        <v>63</v>
      </c>
      <c r="E235" s="2">
        <f>+IF(E13=1,'Datos Iniciales'!$I$9,0)</f>
        <v>100</v>
      </c>
      <c r="F235" s="2">
        <f>+IF(F13=1,'Datos Iniciales'!$I$10,0)</f>
        <v>513</v>
      </c>
      <c r="G235" s="2">
        <f>+IF(G13=1,'Datos Iniciales'!$I$11,0)</f>
        <v>1620.5</v>
      </c>
      <c r="H235" s="2">
        <f>+IF(H13=1,'Datos Iniciales'!$I$12,0)</f>
        <v>900</v>
      </c>
      <c r="I235" s="2">
        <f>+IF(I13=1,'Datos Iniciales'!$I$13,0)</f>
        <v>188</v>
      </c>
      <c r="J235" s="2">
        <f>+IF(J13=1,'Datos Iniciales'!$I$14,0)</f>
        <v>25</v>
      </c>
      <c r="K235" s="2">
        <f>+IF(K13=1,'Datos Iniciales'!$I$15,0)</f>
        <v>160</v>
      </c>
      <c r="L235" s="2">
        <f>+IF(L13=1,'Datos Iniciales'!$I$16,0)</f>
        <v>100</v>
      </c>
      <c r="M235" s="2">
        <f>+IF(M13=1,'Datos Iniciales'!$I$17,0)</f>
        <v>0</v>
      </c>
      <c r="N235" s="2">
        <f>+IF(N13=1,'Datos Iniciales'!$I$18,0)</f>
        <v>0</v>
      </c>
      <c r="O235" s="2">
        <f>+IF(O13=1,'Datos Iniciales'!$I$19,0)</f>
        <v>0</v>
      </c>
      <c r="P235" s="2">
        <f>+IF(P13=1,'Datos Iniciales'!$I$20,0)</f>
        <v>0</v>
      </c>
      <c r="Q235" s="2">
        <f>+IF(Q13=1,'Datos Iniciales'!$I$21,0)</f>
        <v>0</v>
      </c>
      <c r="R235" s="2">
        <f>+IF(R13=1,'Datos Iniciales'!$I$22,0)</f>
        <v>0</v>
      </c>
      <c r="S235" s="2">
        <f>+IF(S13=1,'Datos Iniciales'!$I$23,0)</f>
        <v>1280</v>
      </c>
      <c r="T235" s="2">
        <f>+IF(T13=1,'Datos Iniciales'!$I$24,0)</f>
        <v>0</v>
      </c>
      <c r="U235" s="2">
        <f>+IF(U13=1,'Datos Iniciales'!$I$25,0)</f>
        <v>538</v>
      </c>
      <c r="V235" s="2">
        <f>+IF(V13=1,'Datos Iniciales'!$I$26,0)</f>
        <v>108</v>
      </c>
      <c r="W235" s="2">
        <f>+IF(W13=1,'Datos Iniciales'!$I$27,0)</f>
        <v>889</v>
      </c>
      <c r="X235" s="2">
        <f>+IF(X13=1,'Datos Iniciales'!$I$28,0)</f>
        <v>145</v>
      </c>
      <c r="Y235" s="2">
        <f>+IF(Y13=1,'Datos Iniciales'!$I$29,0)</f>
        <v>45</v>
      </c>
      <c r="Z235" s="2">
        <f>+IF(Z13=1,'Datos Iniciales'!$I$30,0)</f>
        <v>50</v>
      </c>
      <c r="AA235" s="2">
        <f>+IF(AA13=1,'Datos Iniciales'!$I$31,0)</f>
        <v>350</v>
      </c>
      <c r="AB235" s="2">
        <f>+IF(AB13=1,'Datos Iniciales'!$I$32,0)</f>
        <v>400</v>
      </c>
      <c r="AC235" s="2">
        <f>+IF(AC13=1,'Datos Iniciales'!$I$33,0)</f>
        <v>45</v>
      </c>
      <c r="AD235" s="2">
        <f>+IF(AD13=1,'Datos Iniciales'!$I$34,0)</f>
        <v>25</v>
      </c>
      <c r="AE235" s="2">
        <f>+IF(AE13=1,'Datos Iniciales'!$I$35,0)</f>
        <v>65</v>
      </c>
      <c r="AF235" s="2">
        <f>+IF(AF13=1,'Datos Iniciales'!$I$36,0)</f>
        <v>225</v>
      </c>
      <c r="AG235" s="2">
        <f>+IF(AG13=1,'Datos Iniciales'!$I$37,0)</f>
        <v>200</v>
      </c>
      <c r="AH235" s="2">
        <f>+IF(AH13=1,'Datos Iniciales'!$I$38,0)</f>
        <v>63</v>
      </c>
      <c r="AI235" s="2">
        <f>+IF(AI13=1,'Datos Iniciales'!$I$39,0)</f>
        <v>100</v>
      </c>
      <c r="AJ235" s="2">
        <f>+IF(AJ13=1,'Datos Iniciales'!$I$40,0)</f>
        <v>25</v>
      </c>
      <c r="AK235" s="2">
        <f>+IF(AK13=1,'Datos Iniciales'!$I$41,0)</f>
        <v>112.5</v>
      </c>
      <c r="AL235" s="2">
        <f>+IF(AL13=1,'Datos Iniciales'!$I$42,0)</f>
        <v>25</v>
      </c>
      <c r="AM235" s="2">
        <f>+IF(AM13=1,'Datos Iniciales'!$I$43,0)</f>
        <v>25</v>
      </c>
      <c r="AN235" s="2">
        <f>+IF(AN13=1,'Datos Iniciales'!$I$44,0)</f>
        <v>483</v>
      </c>
      <c r="AO235" s="2">
        <f>+IF(AO13=1,'Datos Iniciales'!$I$45,0)</f>
        <v>50</v>
      </c>
      <c r="AP235" s="2">
        <f>+IF(AP13=1,'Datos Iniciales'!$I$46,0)</f>
        <v>45</v>
      </c>
      <c r="AQ235" s="2">
        <f>+IF(AQ13=1,'Datos Iniciales'!$I$47,0)</f>
        <v>95</v>
      </c>
      <c r="AR235" s="2">
        <f>+IF(AR13=1,'Datos Iniciales'!$I$48,0)</f>
        <v>100</v>
      </c>
      <c r="AS235" s="2">
        <f>+IF(AS13=1,'Datos Iniciales'!$I$49,0)</f>
        <v>200</v>
      </c>
      <c r="AT235" s="2">
        <f>+IF(AT13=1,'Datos Iniciales'!$I$50,0)</f>
        <v>50</v>
      </c>
      <c r="AU235" s="2">
        <f>+IF(AU13=1,'Datos Iniciales'!$I$51,0)</f>
        <v>163</v>
      </c>
      <c r="AV235" s="2">
        <f>+IF(AV13=1,'Datos Iniciales'!$I$52,0)</f>
        <v>150</v>
      </c>
      <c r="AW235" s="2">
        <f>+IF(AW13=1,'Datos Iniciales'!$I$53,0)</f>
        <v>300</v>
      </c>
      <c r="AX235" s="2">
        <f>+IF(AX13=1,'Datos Iniciales'!$I$54,0)</f>
        <v>502</v>
      </c>
      <c r="AY235" s="2">
        <f>+IF(AY13=1,'Datos Iniciales'!$I$55,0)</f>
        <v>63</v>
      </c>
      <c r="AZ235" s="2">
        <f>+IF(AZ13=1,'Datos Iniciales'!$I$56,0)</f>
        <v>125</v>
      </c>
      <c r="BA235" s="2">
        <f>+IF(BA13=1,'Datos Iniciales'!$I$57,0)</f>
        <v>112.5</v>
      </c>
      <c r="BB235" s="2">
        <f>+IF(BB13=1,'Datos Iniciales'!$I$58,0)</f>
        <v>100</v>
      </c>
      <c r="BC235">
        <f t="shared" si="161"/>
        <v>10923.5</v>
      </c>
      <c r="BD235">
        <f t="shared" si="162"/>
        <v>1</v>
      </c>
      <c r="BE235">
        <f t="shared" si="163"/>
        <v>3.1500000000000004</v>
      </c>
    </row>
    <row r="236" spans="2:57" x14ac:dyDescent="0.2">
      <c r="B236" s="7">
        <f t="shared" si="160"/>
        <v>11</v>
      </c>
      <c r="C236" s="2">
        <f>+IF(C14=1,'Datos Iniciales'!$I$7,0)</f>
        <v>0</v>
      </c>
      <c r="D236" s="2">
        <f>+IF(D14=1,'Datos Iniciales'!$I$8,0)</f>
        <v>63</v>
      </c>
      <c r="E236" s="2">
        <f>+IF(E14=1,'Datos Iniciales'!$I$9,0)</f>
        <v>100</v>
      </c>
      <c r="F236" s="2">
        <f>+IF(F14=1,'Datos Iniciales'!$I$10,0)</f>
        <v>513</v>
      </c>
      <c r="G236" s="2">
        <f>+IF(G14=1,'Datos Iniciales'!$I$11,0)</f>
        <v>1620.5</v>
      </c>
      <c r="H236" s="2">
        <f>+IF(H14=1,'Datos Iniciales'!$I$12,0)</f>
        <v>900</v>
      </c>
      <c r="I236" s="2">
        <f>+IF(I14=1,'Datos Iniciales'!$I$13,0)</f>
        <v>188</v>
      </c>
      <c r="J236" s="2">
        <f>+IF(J14=1,'Datos Iniciales'!$I$14,0)</f>
        <v>25</v>
      </c>
      <c r="K236" s="2">
        <f>+IF(K14=1,'Datos Iniciales'!$I$15,0)</f>
        <v>160</v>
      </c>
      <c r="L236" s="2">
        <f>+IF(L14=1,'Datos Iniciales'!$I$16,0)</f>
        <v>100</v>
      </c>
      <c r="M236" s="2">
        <f>+IF(M14=1,'Datos Iniciales'!$I$17,0)</f>
        <v>0</v>
      </c>
      <c r="N236" s="2">
        <f>+IF(N14=1,'Datos Iniciales'!$I$18,0)</f>
        <v>0</v>
      </c>
      <c r="O236" s="2">
        <f>+IF(O14=1,'Datos Iniciales'!$I$19,0)</f>
        <v>0</v>
      </c>
      <c r="P236" s="2">
        <f>+IF(P14=1,'Datos Iniciales'!$I$20,0)</f>
        <v>0</v>
      </c>
      <c r="Q236" s="2">
        <f>+IF(Q14=1,'Datos Iniciales'!$I$21,0)</f>
        <v>0</v>
      </c>
      <c r="R236" s="2">
        <f>+IF(R14=1,'Datos Iniciales'!$I$22,0)</f>
        <v>0</v>
      </c>
      <c r="S236" s="2">
        <f>+IF(S14=1,'Datos Iniciales'!$I$23,0)</f>
        <v>1280</v>
      </c>
      <c r="T236" s="2">
        <f>+IF(T14=1,'Datos Iniciales'!$I$24,0)</f>
        <v>0</v>
      </c>
      <c r="U236" s="2">
        <f>+IF(U14=1,'Datos Iniciales'!$I$25,0)</f>
        <v>538</v>
      </c>
      <c r="V236" s="2">
        <f>+IF(V14=1,'Datos Iniciales'!$I$26,0)</f>
        <v>108</v>
      </c>
      <c r="W236" s="2">
        <f>+IF(W14=1,'Datos Iniciales'!$I$27,0)</f>
        <v>889</v>
      </c>
      <c r="X236" s="2">
        <f>+IF(X14=1,'Datos Iniciales'!$I$28,0)</f>
        <v>145</v>
      </c>
      <c r="Y236" s="2">
        <f>+IF(Y14=1,'Datos Iniciales'!$I$29,0)</f>
        <v>45</v>
      </c>
      <c r="Z236" s="2">
        <f>+IF(Z14=1,'Datos Iniciales'!$I$30,0)</f>
        <v>50</v>
      </c>
      <c r="AA236" s="2">
        <f>+IF(AA14=1,'Datos Iniciales'!$I$31,0)</f>
        <v>350</v>
      </c>
      <c r="AB236" s="2">
        <f>+IF(AB14=1,'Datos Iniciales'!$I$32,0)</f>
        <v>400</v>
      </c>
      <c r="AC236" s="2">
        <f>+IF(AC14=1,'Datos Iniciales'!$I$33,0)</f>
        <v>45</v>
      </c>
      <c r="AD236" s="2">
        <f>+IF(AD14=1,'Datos Iniciales'!$I$34,0)</f>
        <v>25</v>
      </c>
      <c r="AE236" s="2">
        <f>+IF(AE14=1,'Datos Iniciales'!$I$35,0)</f>
        <v>65</v>
      </c>
      <c r="AF236" s="2">
        <f>+IF(AF14=1,'Datos Iniciales'!$I$36,0)</f>
        <v>225</v>
      </c>
      <c r="AG236" s="2">
        <f>+IF(AG14=1,'Datos Iniciales'!$I$37,0)</f>
        <v>200</v>
      </c>
      <c r="AH236" s="2">
        <f>+IF(AH14=1,'Datos Iniciales'!$I$38,0)</f>
        <v>63</v>
      </c>
      <c r="AI236" s="2">
        <f>+IF(AI14=1,'Datos Iniciales'!$I$39,0)</f>
        <v>100</v>
      </c>
      <c r="AJ236" s="2">
        <f>+IF(AJ14=1,'Datos Iniciales'!$I$40,0)</f>
        <v>25</v>
      </c>
      <c r="AK236" s="2">
        <f>+IF(AK14=1,'Datos Iniciales'!$I$41,0)</f>
        <v>112.5</v>
      </c>
      <c r="AL236" s="2">
        <f>+IF(AL14=1,'Datos Iniciales'!$I$42,0)</f>
        <v>25</v>
      </c>
      <c r="AM236" s="2">
        <f>+IF(AM14=1,'Datos Iniciales'!$I$43,0)</f>
        <v>25</v>
      </c>
      <c r="AN236" s="2">
        <f>+IF(AN14=1,'Datos Iniciales'!$I$44,0)</f>
        <v>483</v>
      </c>
      <c r="AO236" s="2">
        <f>+IF(AO14=1,'Datos Iniciales'!$I$45,0)</f>
        <v>50</v>
      </c>
      <c r="AP236" s="2">
        <f>+IF(AP14=1,'Datos Iniciales'!$I$46,0)</f>
        <v>45</v>
      </c>
      <c r="AQ236" s="2">
        <f>+IF(AQ14=1,'Datos Iniciales'!$I$47,0)</f>
        <v>95</v>
      </c>
      <c r="AR236" s="2">
        <f>+IF(AR14=1,'Datos Iniciales'!$I$48,0)</f>
        <v>100</v>
      </c>
      <c r="AS236" s="2">
        <f>+IF(AS14=1,'Datos Iniciales'!$I$49,0)</f>
        <v>200</v>
      </c>
      <c r="AT236" s="2">
        <f>+IF(AT14=1,'Datos Iniciales'!$I$50,0)</f>
        <v>50</v>
      </c>
      <c r="AU236" s="2">
        <f>+IF(AU14=1,'Datos Iniciales'!$I$51,0)</f>
        <v>163</v>
      </c>
      <c r="AV236" s="2">
        <f>+IF(AV14=1,'Datos Iniciales'!$I$52,0)</f>
        <v>150</v>
      </c>
      <c r="AW236" s="2">
        <f>+IF(AW14=1,'Datos Iniciales'!$I$53,0)</f>
        <v>300</v>
      </c>
      <c r="AX236" s="2">
        <f>+IF(AX14=1,'Datos Iniciales'!$I$54,0)</f>
        <v>502</v>
      </c>
      <c r="AY236" s="2">
        <f>+IF(AY14=1,'Datos Iniciales'!$I$55,0)</f>
        <v>63</v>
      </c>
      <c r="AZ236" s="2">
        <f>+IF(AZ14=1,'Datos Iniciales'!$I$56,0)</f>
        <v>125</v>
      </c>
      <c r="BA236" s="2">
        <f>+IF(BA14=1,'Datos Iniciales'!$I$57,0)</f>
        <v>112.5</v>
      </c>
      <c r="BB236" s="2">
        <f>+IF(BB14=1,'Datos Iniciales'!$I$58,0)</f>
        <v>100</v>
      </c>
      <c r="BC236">
        <f t="shared" si="161"/>
        <v>10923.5</v>
      </c>
      <c r="BD236">
        <f t="shared" si="162"/>
        <v>1</v>
      </c>
      <c r="BE236">
        <f t="shared" si="163"/>
        <v>3.1500000000000004</v>
      </c>
    </row>
    <row r="237" spans="2:57" x14ac:dyDescent="0.2">
      <c r="B237" s="7">
        <f t="shared" si="160"/>
        <v>12</v>
      </c>
      <c r="C237" s="2">
        <f>+IF(C15=1,'Datos Iniciales'!$I$7,0)</f>
        <v>0</v>
      </c>
      <c r="D237" s="2">
        <f>+IF(D15=1,'Datos Iniciales'!$I$8,0)</f>
        <v>63</v>
      </c>
      <c r="E237" s="2">
        <f>+IF(E15=1,'Datos Iniciales'!$I$9,0)</f>
        <v>100</v>
      </c>
      <c r="F237" s="2">
        <f>+IF(F15=1,'Datos Iniciales'!$I$10,0)</f>
        <v>513</v>
      </c>
      <c r="G237" s="2">
        <f>+IF(G15=1,'Datos Iniciales'!$I$11,0)</f>
        <v>1620.5</v>
      </c>
      <c r="H237" s="2">
        <f>+IF(H15=1,'Datos Iniciales'!$I$12,0)</f>
        <v>900</v>
      </c>
      <c r="I237" s="2">
        <f>+IF(I15=1,'Datos Iniciales'!$I$13,0)</f>
        <v>188</v>
      </c>
      <c r="J237" s="2">
        <f>+IF(J15=1,'Datos Iniciales'!$I$14,0)</f>
        <v>25</v>
      </c>
      <c r="K237" s="2">
        <f>+IF(K15=1,'Datos Iniciales'!$I$15,0)</f>
        <v>160</v>
      </c>
      <c r="L237" s="2">
        <f>+IF(L15=1,'Datos Iniciales'!$I$16,0)</f>
        <v>100</v>
      </c>
      <c r="M237" s="2">
        <f>+IF(M15=1,'Datos Iniciales'!$I$17,0)</f>
        <v>0</v>
      </c>
      <c r="N237" s="2">
        <f>+IF(N15=1,'Datos Iniciales'!$I$18,0)</f>
        <v>0</v>
      </c>
      <c r="O237" s="2">
        <f>+IF(O15=1,'Datos Iniciales'!$I$19,0)</f>
        <v>0</v>
      </c>
      <c r="P237" s="2">
        <f>+IF(P15=1,'Datos Iniciales'!$I$20,0)</f>
        <v>0</v>
      </c>
      <c r="Q237" s="2">
        <f>+IF(Q15=1,'Datos Iniciales'!$I$21,0)</f>
        <v>0</v>
      </c>
      <c r="R237" s="2">
        <f>+IF(R15=1,'Datos Iniciales'!$I$22,0)</f>
        <v>0</v>
      </c>
      <c r="S237" s="2">
        <f>+IF(S15=1,'Datos Iniciales'!$I$23,0)</f>
        <v>1280</v>
      </c>
      <c r="T237" s="2">
        <f>+IF(T15=1,'Datos Iniciales'!$I$24,0)</f>
        <v>0</v>
      </c>
      <c r="U237" s="2">
        <f>+IF(U15=1,'Datos Iniciales'!$I$25,0)</f>
        <v>538</v>
      </c>
      <c r="V237" s="2">
        <f>+IF(V15=1,'Datos Iniciales'!$I$26,0)</f>
        <v>108</v>
      </c>
      <c r="W237" s="2">
        <f>+IF(W15=1,'Datos Iniciales'!$I$27,0)</f>
        <v>889</v>
      </c>
      <c r="X237" s="2">
        <f>+IF(X15=1,'Datos Iniciales'!$I$28,0)</f>
        <v>145</v>
      </c>
      <c r="Y237" s="2">
        <f>+IF(Y15=1,'Datos Iniciales'!$I$29,0)</f>
        <v>45</v>
      </c>
      <c r="Z237" s="2">
        <f>+IF(Z15=1,'Datos Iniciales'!$I$30,0)</f>
        <v>50</v>
      </c>
      <c r="AA237" s="2">
        <f>+IF(AA15=1,'Datos Iniciales'!$I$31,0)</f>
        <v>350</v>
      </c>
      <c r="AB237" s="2">
        <f>+IF(AB15=1,'Datos Iniciales'!$I$32,0)</f>
        <v>400</v>
      </c>
      <c r="AC237" s="2">
        <f>+IF(AC15=1,'Datos Iniciales'!$I$33,0)</f>
        <v>45</v>
      </c>
      <c r="AD237" s="2">
        <f>+IF(AD15=1,'Datos Iniciales'!$I$34,0)</f>
        <v>25</v>
      </c>
      <c r="AE237" s="2">
        <f>+IF(AE15=1,'Datos Iniciales'!$I$35,0)</f>
        <v>65</v>
      </c>
      <c r="AF237" s="2">
        <f>+IF(AF15=1,'Datos Iniciales'!$I$36,0)</f>
        <v>225</v>
      </c>
      <c r="AG237" s="2">
        <f>+IF(AG15=1,'Datos Iniciales'!$I$37,0)</f>
        <v>200</v>
      </c>
      <c r="AH237" s="2">
        <f>+IF(AH15=1,'Datos Iniciales'!$I$38,0)</f>
        <v>63</v>
      </c>
      <c r="AI237" s="2">
        <f>+IF(AI15=1,'Datos Iniciales'!$I$39,0)</f>
        <v>100</v>
      </c>
      <c r="AJ237" s="2">
        <f>+IF(AJ15=1,'Datos Iniciales'!$I$40,0)</f>
        <v>25</v>
      </c>
      <c r="AK237" s="2">
        <f>+IF(AK15=1,'Datos Iniciales'!$I$41,0)</f>
        <v>112.5</v>
      </c>
      <c r="AL237" s="2">
        <f>+IF(AL15=1,'Datos Iniciales'!$I$42,0)</f>
        <v>25</v>
      </c>
      <c r="AM237" s="2">
        <f>+IF(AM15=1,'Datos Iniciales'!$I$43,0)</f>
        <v>25</v>
      </c>
      <c r="AN237" s="2">
        <f>+IF(AN15=1,'Datos Iniciales'!$I$44,0)</f>
        <v>483</v>
      </c>
      <c r="AO237" s="2">
        <f>+IF(AO15=1,'Datos Iniciales'!$I$45,0)</f>
        <v>50</v>
      </c>
      <c r="AP237" s="2">
        <f>+IF(AP15=1,'Datos Iniciales'!$I$46,0)</f>
        <v>45</v>
      </c>
      <c r="AQ237" s="2">
        <f>+IF(AQ15=1,'Datos Iniciales'!$I$47,0)</f>
        <v>95</v>
      </c>
      <c r="AR237" s="2">
        <f>+IF(AR15=1,'Datos Iniciales'!$I$48,0)</f>
        <v>100</v>
      </c>
      <c r="AS237" s="2">
        <f>+IF(AS15=1,'Datos Iniciales'!$I$49,0)</f>
        <v>200</v>
      </c>
      <c r="AT237" s="2">
        <f>+IF(AT15=1,'Datos Iniciales'!$I$50,0)</f>
        <v>50</v>
      </c>
      <c r="AU237" s="2">
        <f>+IF(AU15=1,'Datos Iniciales'!$I$51,0)</f>
        <v>163</v>
      </c>
      <c r="AV237" s="2">
        <f>+IF(AV15=1,'Datos Iniciales'!$I$52,0)</f>
        <v>150</v>
      </c>
      <c r="AW237" s="2">
        <f>+IF(AW15=1,'Datos Iniciales'!$I$53,0)</f>
        <v>300</v>
      </c>
      <c r="AX237" s="2">
        <f>+IF(AX15=1,'Datos Iniciales'!$I$54,0)</f>
        <v>502</v>
      </c>
      <c r="AY237" s="2">
        <f>+IF(AY15=1,'Datos Iniciales'!$I$55,0)</f>
        <v>63</v>
      </c>
      <c r="AZ237" s="2">
        <f>+IF(AZ15=1,'Datos Iniciales'!$I$56,0)</f>
        <v>125</v>
      </c>
      <c r="BA237" s="2">
        <f>+IF(BA15=1,'Datos Iniciales'!$I$57,0)</f>
        <v>112.5</v>
      </c>
      <c r="BB237" s="2">
        <f>+IF(BB15=1,'Datos Iniciales'!$I$58,0)</f>
        <v>100</v>
      </c>
      <c r="BC237">
        <f t="shared" si="161"/>
        <v>10923.5</v>
      </c>
      <c r="BD237">
        <f t="shared" si="162"/>
        <v>1</v>
      </c>
      <c r="BE237">
        <f t="shared" si="163"/>
        <v>3.1500000000000004</v>
      </c>
    </row>
    <row r="238" spans="2:57" x14ac:dyDescent="0.2">
      <c r="B238" s="7">
        <f t="shared" si="160"/>
        <v>13</v>
      </c>
      <c r="C238" s="2">
        <f>+IF(C16=1,'Datos Iniciales'!$I$7,0)</f>
        <v>0</v>
      </c>
      <c r="D238" s="2">
        <f>+IF(D16=1,'Datos Iniciales'!$I$8,0)</f>
        <v>63</v>
      </c>
      <c r="E238" s="2">
        <f>+IF(E16=1,'Datos Iniciales'!$I$9,0)</f>
        <v>100</v>
      </c>
      <c r="F238" s="2">
        <f>+IF(F16=1,'Datos Iniciales'!$I$10,0)</f>
        <v>513</v>
      </c>
      <c r="G238" s="2">
        <f>+IF(G16=1,'Datos Iniciales'!$I$11,0)</f>
        <v>1620.5</v>
      </c>
      <c r="H238" s="2">
        <f>+IF(H16=1,'Datos Iniciales'!$I$12,0)</f>
        <v>900</v>
      </c>
      <c r="I238" s="2">
        <f>+IF(I16=1,'Datos Iniciales'!$I$13,0)</f>
        <v>188</v>
      </c>
      <c r="J238" s="2">
        <f>+IF(J16=1,'Datos Iniciales'!$I$14,0)</f>
        <v>25</v>
      </c>
      <c r="K238" s="2">
        <f>+IF(K16=1,'Datos Iniciales'!$I$15,0)</f>
        <v>160</v>
      </c>
      <c r="L238" s="2">
        <f>+IF(L16=1,'Datos Iniciales'!$I$16,0)</f>
        <v>100</v>
      </c>
      <c r="M238" s="2">
        <f>+IF(M16=1,'Datos Iniciales'!$I$17,0)</f>
        <v>0</v>
      </c>
      <c r="N238" s="2">
        <f>+IF(N16=1,'Datos Iniciales'!$I$18,0)</f>
        <v>0</v>
      </c>
      <c r="O238" s="2">
        <f>+IF(O16=1,'Datos Iniciales'!$I$19,0)</f>
        <v>0</v>
      </c>
      <c r="P238" s="2">
        <f>+IF(P16=1,'Datos Iniciales'!$I$20,0)</f>
        <v>0</v>
      </c>
      <c r="Q238" s="2">
        <f>+IF(Q16=1,'Datos Iniciales'!$I$21,0)</f>
        <v>0</v>
      </c>
      <c r="R238" s="2">
        <f>+IF(R16=1,'Datos Iniciales'!$I$22,0)</f>
        <v>0</v>
      </c>
      <c r="S238" s="2">
        <f>+IF(S16=1,'Datos Iniciales'!$I$23,0)</f>
        <v>1280</v>
      </c>
      <c r="T238" s="2">
        <f>+IF(T16=1,'Datos Iniciales'!$I$24,0)</f>
        <v>0</v>
      </c>
      <c r="U238" s="2">
        <f>+IF(U16=1,'Datos Iniciales'!$I$25,0)</f>
        <v>538</v>
      </c>
      <c r="V238" s="2">
        <f>+IF(V16=1,'Datos Iniciales'!$I$26,0)</f>
        <v>108</v>
      </c>
      <c r="W238" s="2">
        <f>+IF(W16=1,'Datos Iniciales'!$I$27,0)</f>
        <v>889</v>
      </c>
      <c r="X238" s="2">
        <f>+IF(X16=1,'Datos Iniciales'!$I$28,0)</f>
        <v>145</v>
      </c>
      <c r="Y238" s="2">
        <f>+IF(Y16=1,'Datos Iniciales'!$I$29,0)</f>
        <v>45</v>
      </c>
      <c r="Z238" s="2">
        <f>+IF(Z16=1,'Datos Iniciales'!$I$30,0)</f>
        <v>50</v>
      </c>
      <c r="AA238" s="2">
        <f>+IF(AA16=1,'Datos Iniciales'!$I$31,0)</f>
        <v>350</v>
      </c>
      <c r="AB238" s="2">
        <f>+IF(AB16=1,'Datos Iniciales'!$I$32,0)</f>
        <v>400</v>
      </c>
      <c r="AC238" s="2">
        <f>+IF(AC16=1,'Datos Iniciales'!$I$33,0)</f>
        <v>45</v>
      </c>
      <c r="AD238" s="2">
        <f>+IF(AD16=1,'Datos Iniciales'!$I$34,0)</f>
        <v>25</v>
      </c>
      <c r="AE238" s="2">
        <f>+IF(AE16=1,'Datos Iniciales'!$I$35,0)</f>
        <v>65</v>
      </c>
      <c r="AF238" s="2">
        <f>+IF(AF16=1,'Datos Iniciales'!$I$36,0)</f>
        <v>225</v>
      </c>
      <c r="AG238" s="2">
        <f>+IF(AG16=1,'Datos Iniciales'!$I$37,0)</f>
        <v>200</v>
      </c>
      <c r="AH238" s="2">
        <f>+IF(AH16=1,'Datos Iniciales'!$I$38,0)</f>
        <v>63</v>
      </c>
      <c r="AI238" s="2">
        <f>+IF(AI16=1,'Datos Iniciales'!$I$39,0)</f>
        <v>100</v>
      </c>
      <c r="AJ238" s="2">
        <f>+IF(AJ16=1,'Datos Iniciales'!$I$40,0)</f>
        <v>25</v>
      </c>
      <c r="AK238" s="2">
        <f>+IF(AK16=1,'Datos Iniciales'!$I$41,0)</f>
        <v>112.5</v>
      </c>
      <c r="AL238" s="2">
        <f>+IF(AL16=1,'Datos Iniciales'!$I$42,0)</f>
        <v>25</v>
      </c>
      <c r="AM238" s="2">
        <f>+IF(AM16=1,'Datos Iniciales'!$I$43,0)</f>
        <v>25</v>
      </c>
      <c r="AN238" s="2">
        <f>+IF(AN16=1,'Datos Iniciales'!$I$44,0)</f>
        <v>483</v>
      </c>
      <c r="AO238" s="2">
        <f>+IF(AO16=1,'Datos Iniciales'!$I$45,0)</f>
        <v>50</v>
      </c>
      <c r="AP238" s="2">
        <f>+IF(AP16=1,'Datos Iniciales'!$I$46,0)</f>
        <v>45</v>
      </c>
      <c r="AQ238" s="2">
        <f>+IF(AQ16=1,'Datos Iniciales'!$I$47,0)</f>
        <v>95</v>
      </c>
      <c r="AR238" s="2">
        <f>+IF(AR16=1,'Datos Iniciales'!$I$48,0)</f>
        <v>100</v>
      </c>
      <c r="AS238" s="2">
        <f>+IF(AS16=1,'Datos Iniciales'!$I$49,0)</f>
        <v>200</v>
      </c>
      <c r="AT238" s="2">
        <f>+IF(AT16=1,'Datos Iniciales'!$I$50,0)</f>
        <v>50</v>
      </c>
      <c r="AU238" s="2">
        <f>+IF(AU16=1,'Datos Iniciales'!$I$51,0)</f>
        <v>163</v>
      </c>
      <c r="AV238" s="2">
        <f>+IF(AV16=1,'Datos Iniciales'!$I$52,0)</f>
        <v>150</v>
      </c>
      <c r="AW238" s="2">
        <f>+IF(AW16=1,'Datos Iniciales'!$I$53,0)</f>
        <v>300</v>
      </c>
      <c r="AX238" s="2">
        <f>+IF(AX16=1,'Datos Iniciales'!$I$54,0)</f>
        <v>502</v>
      </c>
      <c r="AY238" s="2">
        <f>+IF(AY16=1,'Datos Iniciales'!$I$55,0)</f>
        <v>63</v>
      </c>
      <c r="AZ238" s="2">
        <f>+IF(AZ16=1,'Datos Iniciales'!$I$56,0)</f>
        <v>125</v>
      </c>
      <c r="BA238" s="2">
        <f>+IF(BA16=1,'Datos Iniciales'!$I$57,0)</f>
        <v>112.5</v>
      </c>
      <c r="BB238" s="2">
        <f>+IF(BB16=1,'Datos Iniciales'!$I$58,0)</f>
        <v>100</v>
      </c>
      <c r="BC238">
        <f t="shared" si="161"/>
        <v>10923.5</v>
      </c>
      <c r="BD238">
        <f t="shared" si="162"/>
        <v>1</v>
      </c>
      <c r="BE238">
        <f t="shared" si="163"/>
        <v>3.1500000000000004</v>
      </c>
    </row>
    <row r="239" spans="2:57" x14ac:dyDescent="0.2">
      <c r="B239" s="7">
        <f t="shared" si="160"/>
        <v>14</v>
      </c>
      <c r="C239" s="2">
        <f>+IF(C17=1,'Datos Iniciales'!$I$7,0)</f>
        <v>0</v>
      </c>
      <c r="D239" s="2">
        <f>+IF(D17=1,'Datos Iniciales'!$I$8,0)</f>
        <v>63</v>
      </c>
      <c r="E239" s="2">
        <f>+IF(E17=1,'Datos Iniciales'!$I$9,0)</f>
        <v>100</v>
      </c>
      <c r="F239" s="2">
        <f>+IF(F17=1,'Datos Iniciales'!$I$10,0)</f>
        <v>513</v>
      </c>
      <c r="G239" s="2">
        <f>+IF(G17=1,'Datos Iniciales'!$I$11,0)</f>
        <v>1620.5</v>
      </c>
      <c r="H239" s="2">
        <f>+IF(H17=1,'Datos Iniciales'!$I$12,0)</f>
        <v>900</v>
      </c>
      <c r="I239" s="2">
        <f>+IF(I17=1,'Datos Iniciales'!$I$13,0)</f>
        <v>188</v>
      </c>
      <c r="J239" s="2">
        <f>+IF(J17=1,'Datos Iniciales'!$I$14,0)</f>
        <v>25</v>
      </c>
      <c r="K239" s="2">
        <f>+IF(K17=1,'Datos Iniciales'!$I$15,0)</f>
        <v>160</v>
      </c>
      <c r="L239" s="2">
        <f>+IF(L17=1,'Datos Iniciales'!$I$16,0)</f>
        <v>100</v>
      </c>
      <c r="M239" s="2">
        <f>+IF(M17=1,'Datos Iniciales'!$I$17,0)</f>
        <v>0</v>
      </c>
      <c r="N239" s="2">
        <f>+IF(N17=1,'Datos Iniciales'!$I$18,0)</f>
        <v>0</v>
      </c>
      <c r="O239" s="2">
        <f>+IF(O17=1,'Datos Iniciales'!$I$19,0)</f>
        <v>0</v>
      </c>
      <c r="P239" s="2">
        <f>+IF(P17=1,'Datos Iniciales'!$I$20,0)</f>
        <v>0</v>
      </c>
      <c r="Q239" s="2">
        <f>+IF(Q17=1,'Datos Iniciales'!$I$21,0)</f>
        <v>0</v>
      </c>
      <c r="R239" s="2">
        <f>+IF(R17=1,'Datos Iniciales'!$I$22,0)</f>
        <v>0</v>
      </c>
      <c r="S239" s="2">
        <f>+IF(S17=1,'Datos Iniciales'!$I$23,0)</f>
        <v>1280</v>
      </c>
      <c r="T239" s="2">
        <f>+IF(T17=1,'Datos Iniciales'!$I$24,0)</f>
        <v>0</v>
      </c>
      <c r="U239" s="2">
        <f>+IF(U17=1,'Datos Iniciales'!$I$25,0)</f>
        <v>538</v>
      </c>
      <c r="V239" s="2">
        <f>+IF(V17=1,'Datos Iniciales'!$I$26,0)</f>
        <v>108</v>
      </c>
      <c r="W239" s="2">
        <f>+IF(W17=1,'Datos Iniciales'!$I$27,0)</f>
        <v>889</v>
      </c>
      <c r="X239" s="2">
        <f>+IF(X17=1,'Datos Iniciales'!$I$28,0)</f>
        <v>145</v>
      </c>
      <c r="Y239" s="2">
        <f>+IF(Y17=1,'Datos Iniciales'!$I$29,0)</f>
        <v>45</v>
      </c>
      <c r="Z239" s="2">
        <f>+IF(Z17=1,'Datos Iniciales'!$I$30,0)</f>
        <v>50</v>
      </c>
      <c r="AA239" s="2">
        <f>+IF(AA17=1,'Datos Iniciales'!$I$31,0)</f>
        <v>350</v>
      </c>
      <c r="AB239" s="2">
        <f>+IF(AB17=1,'Datos Iniciales'!$I$32,0)</f>
        <v>400</v>
      </c>
      <c r="AC239" s="2">
        <f>+IF(AC17=1,'Datos Iniciales'!$I$33,0)</f>
        <v>45</v>
      </c>
      <c r="AD239" s="2">
        <f>+IF(AD17=1,'Datos Iniciales'!$I$34,0)</f>
        <v>25</v>
      </c>
      <c r="AE239" s="2">
        <f>+IF(AE17=1,'Datos Iniciales'!$I$35,0)</f>
        <v>65</v>
      </c>
      <c r="AF239" s="2">
        <f>+IF(AF17=1,'Datos Iniciales'!$I$36,0)</f>
        <v>225</v>
      </c>
      <c r="AG239" s="2">
        <f>+IF(AG17=1,'Datos Iniciales'!$I$37,0)</f>
        <v>200</v>
      </c>
      <c r="AH239" s="2">
        <f>+IF(AH17=1,'Datos Iniciales'!$I$38,0)</f>
        <v>63</v>
      </c>
      <c r="AI239" s="2">
        <f>+IF(AI17=1,'Datos Iniciales'!$I$39,0)</f>
        <v>100</v>
      </c>
      <c r="AJ239" s="2">
        <f>+IF(AJ17=1,'Datos Iniciales'!$I$40,0)</f>
        <v>25</v>
      </c>
      <c r="AK239" s="2">
        <f>+IF(AK17=1,'Datos Iniciales'!$I$41,0)</f>
        <v>112.5</v>
      </c>
      <c r="AL239" s="2">
        <f>+IF(AL17=1,'Datos Iniciales'!$I$42,0)</f>
        <v>25</v>
      </c>
      <c r="AM239" s="2">
        <f>+IF(AM17=1,'Datos Iniciales'!$I$43,0)</f>
        <v>25</v>
      </c>
      <c r="AN239" s="2">
        <f>+IF(AN17=1,'Datos Iniciales'!$I$44,0)</f>
        <v>483</v>
      </c>
      <c r="AO239" s="2">
        <f>+IF(AO17=1,'Datos Iniciales'!$I$45,0)</f>
        <v>50</v>
      </c>
      <c r="AP239" s="2">
        <f>+IF(AP17=1,'Datos Iniciales'!$I$46,0)</f>
        <v>45</v>
      </c>
      <c r="AQ239" s="2">
        <f>+IF(AQ17=1,'Datos Iniciales'!$I$47,0)</f>
        <v>95</v>
      </c>
      <c r="AR239" s="2">
        <f>+IF(AR17=1,'Datos Iniciales'!$I$48,0)</f>
        <v>100</v>
      </c>
      <c r="AS239" s="2">
        <f>+IF(AS17=1,'Datos Iniciales'!$I$49,0)</f>
        <v>200</v>
      </c>
      <c r="AT239" s="2">
        <f>+IF(AT17=1,'Datos Iniciales'!$I$50,0)</f>
        <v>50</v>
      </c>
      <c r="AU239" s="2">
        <f>+IF(AU17=1,'Datos Iniciales'!$I$51,0)</f>
        <v>163</v>
      </c>
      <c r="AV239" s="2">
        <f>+IF(AV17=1,'Datos Iniciales'!$I$52,0)</f>
        <v>150</v>
      </c>
      <c r="AW239" s="2">
        <f>+IF(AW17=1,'Datos Iniciales'!$I$53,0)</f>
        <v>300</v>
      </c>
      <c r="AX239" s="2">
        <f>+IF(AX17=1,'Datos Iniciales'!$I$54,0)</f>
        <v>502</v>
      </c>
      <c r="AY239" s="2">
        <f>+IF(AY17=1,'Datos Iniciales'!$I$55,0)</f>
        <v>63</v>
      </c>
      <c r="AZ239" s="2">
        <f>+IF(AZ17=1,'Datos Iniciales'!$I$56,0)</f>
        <v>125</v>
      </c>
      <c r="BA239" s="2">
        <f>+IF(BA17=1,'Datos Iniciales'!$I$57,0)</f>
        <v>112.5</v>
      </c>
      <c r="BB239" s="2">
        <f>+IF(BB17=1,'Datos Iniciales'!$I$58,0)</f>
        <v>100</v>
      </c>
      <c r="BC239">
        <f t="shared" si="161"/>
        <v>10923.5</v>
      </c>
      <c r="BD239">
        <f t="shared" si="162"/>
        <v>1</v>
      </c>
      <c r="BE239">
        <f t="shared" si="163"/>
        <v>3.1500000000000004</v>
      </c>
    </row>
    <row r="240" spans="2:57" x14ac:dyDescent="0.2">
      <c r="B240" s="7">
        <f t="shared" si="160"/>
        <v>15</v>
      </c>
      <c r="C240" s="2">
        <f>+IF(C18=1,'Datos Iniciales'!$I$7,0)</f>
        <v>0</v>
      </c>
      <c r="D240" s="2">
        <f>+IF(D18=1,'Datos Iniciales'!$I$8,0)</f>
        <v>63</v>
      </c>
      <c r="E240" s="2">
        <f>+IF(E18=1,'Datos Iniciales'!$I$9,0)</f>
        <v>100</v>
      </c>
      <c r="F240" s="2">
        <f>+IF(F18=1,'Datos Iniciales'!$I$10,0)</f>
        <v>513</v>
      </c>
      <c r="G240" s="2">
        <f>+IF(G18=1,'Datos Iniciales'!$I$11,0)</f>
        <v>1620.5</v>
      </c>
      <c r="H240" s="2">
        <f>+IF(H18=1,'Datos Iniciales'!$I$12,0)</f>
        <v>900</v>
      </c>
      <c r="I240" s="2">
        <f>+IF(I18=1,'Datos Iniciales'!$I$13,0)</f>
        <v>188</v>
      </c>
      <c r="J240" s="2">
        <f>+IF(J18=1,'Datos Iniciales'!$I$14,0)</f>
        <v>25</v>
      </c>
      <c r="K240" s="2">
        <f>+IF(K18=1,'Datos Iniciales'!$I$15,0)</f>
        <v>160</v>
      </c>
      <c r="L240" s="2">
        <f>+IF(L18=1,'Datos Iniciales'!$I$16,0)</f>
        <v>100</v>
      </c>
      <c r="M240" s="2">
        <f>+IF(M18=1,'Datos Iniciales'!$I$17,0)</f>
        <v>0</v>
      </c>
      <c r="N240" s="2">
        <f>+IF(N18=1,'Datos Iniciales'!$I$18,0)</f>
        <v>0</v>
      </c>
      <c r="O240" s="2">
        <f>+IF(O18=1,'Datos Iniciales'!$I$19,0)</f>
        <v>0</v>
      </c>
      <c r="P240" s="2">
        <f>+IF(P18=1,'Datos Iniciales'!$I$20,0)</f>
        <v>0</v>
      </c>
      <c r="Q240" s="2">
        <f>+IF(Q18=1,'Datos Iniciales'!$I$21,0)</f>
        <v>0</v>
      </c>
      <c r="R240" s="2">
        <f>+IF(R18=1,'Datos Iniciales'!$I$22,0)</f>
        <v>0</v>
      </c>
      <c r="S240" s="2">
        <f>+IF(S18=1,'Datos Iniciales'!$I$23,0)</f>
        <v>1280</v>
      </c>
      <c r="T240" s="2">
        <f>+IF(T18=1,'Datos Iniciales'!$I$24,0)</f>
        <v>0</v>
      </c>
      <c r="U240" s="2">
        <f>+IF(U18=1,'Datos Iniciales'!$I$25,0)</f>
        <v>538</v>
      </c>
      <c r="V240" s="2">
        <f>+IF(V18=1,'Datos Iniciales'!$I$26,0)</f>
        <v>108</v>
      </c>
      <c r="W240" s="2">
        <f>+IF(W18=1,'Datos Iniciales'!$I$27,0)</f>
        <v>889</v>
      </c>
      <c r="X240" s="2">
        <f>+IF(X18=1,'Datos Iniciales'!$I$28,0)</f>
        <v>145</v>
      </c>
      <c r="Y240" s="2">
        <f>+IF(Y18=1,'Datos Iniciales'!$I$29,0)</f>
        <v>45</v>
      </c>
      <c r="Z240" s="2">
        <f>+IF(Z18=1,'Datos Iniciales'!$I$30,0)</f>
        <v>50</v>
      </c>
      <c r="AA240" s="2">
        <f>+IF(AA18=1,'Datos Iniciales'!$I$31,0)</f>
        <v>350</v>
      </c>
      <c r="AB240" s="2">
        <f>+IF(AB18=1,'Datos Iniciales'!$I$32,0)</f>
        <v>400</v>
      </c>
      <c r="AC240" s="2">
        <f>+IF(AC18=1,'Datos Iniciales'!$I$33,0)</f>
        <v>45</v>
      </c>
      <c r="AD240" s="2">
        <f>+IF(AD18=1,'Datos Iniciales'!$I$34,0)</f>
        <v>25</v>
      </c>
      <c r="AE240" s="2">
        <f>+IF(AE18=1,'Datos Iniciales'!$I$35,0)</f>
        <v>65</v>
      </c>
      <c r="AF240" s="2">
        <f>+IF(AF18=1,'Datos Iniciales'!$I$36,0)</f>
        <v>225</v>
      </c>
      <c r="AG240" s="2">
        <f>+IF(AG18=1,'Datos Iniciales'!$I$37,0)</f>
        <v>200</v>
      </c>
      <c r="AH240" s="2">
        <f>+IF(AH18=1,'Datos Iniciales'!$I$38,0)</f>
        <v>63</v>
      </c>
      <c r="AI240" s="2">
        <f>+IF(AI18=1,'Datos Iniciales'!$I$39,0)</f>
        <v>100</v>
      </c>
      <c r="AJ240" s="2">
        <f>+IF(AJ18=1,'Datos Iniciales'!$I$40,0)</f>
        <v>25</v>
      </c>
      <c r="AK240" s="2">
        <f>+IF(AK18=1,'Datos Iniciales'!$I$41,0)</f>
        <v>112.5</v>
      </c>
      <c r="AL240" s="2">
        <f>+IF(AL18=1,'Datos Iniciales'!$I$42,0)</f>
        <v>25</v>
      </c>
      <c r="AM240" s="2">
        <f>+IF(AM18=1,'Datos Iniciales'!$I$43,0)</f>
        <v>25</v>
      </c>
      <c r="AN240" s="2">
        <f>+IF(AN18=1,'Datos Iniciales'!$I$44,0)</f>
        <v>483</v>
      </c>
      <c r="AO240" s="2">
        <f>+IF(AO18=1,'Datos Iniciales'!$I$45,0)</f>
        <v>50</v>
      </c>
      <c r="AP240" s="2">
        <f>+IF(AP18=1,'Datos Iniciales'!$I$46,0)</f>
        <v>45</v>
      </c>
      <c r="AQ240" s="2">
        <f>+IF(AQ18=1,'Datos Iniciales'!$I$47,0)</f>
        <v>95</v>
      </c>
      <c r="AR240" s="2">
        <f>+IF(AR18=1,'Datos Iniciales'!$I$48,0)</f>
        <v>100</v>
      </c>
      <c r="AS240" s="2">
        <f>+IF(AS18=1,'Datos Iniciales'!$I$49,0)</f>
        <v>200</v>
      </c>
      <c r="AT240" s="2">
        <f>+IF(AT18=1,'Datos Iniciales'!$I$50,0)</f>
        <v>50</v>
      </c>
      <c r="AU240" s="2">
        <f>+IF(AU18=1,'Datos Iniciales'!$I$51,0)</f>
        <v>163</v>
      </c>
      <c r="AV240" s="2">
        <f>+IF(AV18=1,'Datos Iniciales'!$I$52,0)</f>
        <v>150</v>
      </c>
      <c r="AW240" s="2">
        <f>+IF(AW18=1,'Datos Iniciales'!$I$53,0)</f>
        <v>300</v>
      </c>
      <c r="AX240" s="2">
        <f>+IF(AX18=1,'Datos Iniciales'!$I$54,0)</f>
        <v>502</v>
      </c>
      <c r="AY240" s="2">
        <f>+IF(AY18=1,'Datos Iniciales'!$I$55,0)</f>
        <v>63</v>
      </c>
      <c r="AZ240" s="2">
        <f>+IF(AZ18=1,'Datos Iniciales'!$I$56,0)</f>
        <v>125</v>
      </c>
      <c r="BA240" s="2">
        <f>+IF(BA18=1,'Datos Iniciales'!$I$57,0)</f>
        <v>112.5</v>
      </c>
      <c r="BB240" s="2">
        <f>+IF(BB18=1,'Datos Iniciales'!$I$58,0)</f>
        <v>100</v>
      </c>
      <c r="BC240">
        <f t="shared" si="161"/>
        <v>10923.5</v>
      </c>
      <c r="BD240">
        <f t="shared" si="162"/>
        <v>1</v>
      </c>
      <c r="BE240">
        <f t="shared" si="163"/>
        <v>3.1500000000000004</v>
      </c>
    </row>
    <row r="241" spans="2:57" x14ac:dyDescent="0.2">
      <c r="B241" s="7">
        <f t="shared" si="160"/>
        <v>16</v>
      </c>
      <c r="C241" s="2">
        <f>+IF(C19=1,'Datos Iniciales'!$I$7,0)</f>
        <v>0</v>
      </c>
      <c r="D241" s="2">
        <f>+IF(D19=1,'Datos Iniciales'!$I$8,0)</f>
        <v>63</v>
      </c>
      <c r="E241" s="2">
        <f>+IF(E19=1,'Datos Iniciales'!$I$9,0)</f>
        <v>100</v>
      </c>
      <c r="F241" s="2">
        <f>+IF(F19=1,'Datos Iniciales'!$I$10,0)</f>
        <v>513</v>
      </c>
      <c r="G241" s="2">
        <f>+IF(G19=1,'Datos Iniciales'!$I$11,0)</f>
        <v>1620.5</v>
      </c>
      <c r="H241" s="2">
        <f>+IF(H19=1,'Datos Iniciales'!$I$12,0)</f>
        <v>900</v>
      </c>
      <c r="I241" s="2">
        <f>+IF(I19=1,'Datos Iniciales'!$I$13,0)</f>
        <v>188</v>
      </c>
      <c r="J241" s="2">
        <f>+IF(J19=1,'Datos Iniciales'!$I$14,0)</f>
        <v>25</v>
      </c>
      <c r="K241" s="2">
        <f>+IF(K19=1,'Datos Iniciales'!$I$15,0)</f>
        <v>160</v>
      </c>
      <c r="L241" s="2">
        <f>+IF(L19=1,'Datos Iniciales'!$I$16,0)</f>
        <v>100</v>
      </c>
      <c r="M241" s="2">
        <f>+IF(M19=1,'Datos Iniciales'!$I$17,0)</f>
        <v>0</v>
      </c>
      <c r="N241" s="2">
        <f>+IF(N19=1,'Datos Iniciales'!$I$18,0)</f>
        <v>0</v>
      </c>
      <c r="O241" s="2">
        <f>+IF(O19=1,'Datos Iniciales'!$I$19,0)</f>
        <v>0</v>
      </c>
      <c r="P241" s="2">
        <f>+IF(P19=1,'Datos Iniciales'!$I$20,0)</f>
        <v>0</v>
      </c>
      <c r="Q241" s="2">
        <f>+IF(Q19=1,'Datos Iniciales'!$I$21,0)</f>
        <v>0</v>
      </c>
      <c r="R241" s="2">
        <f>+IF(R19=1,'Datos Iniciales'!$I$22,0)</f>
        <v>0</v>
      </c>
      <c r="S241" s="2">
        <f>+IF(S19=1,'Datos Iniciales'!$I$23,0)</f>
        <v>1280</v>
      </c>
      <c r="T241" s="2">
        <f>+IF(T19=1,'Datos Iniciales'!$I$24,0)</f>
        <v>0</v>
      </c>
      <c r="U241" s="2">
        <f>+IF(U19=1,'Datos Iniciales'!$I$25,0)</f>
        <v>538</v>
      </c>
      <c r="V241" s="2">
        <f>+IF(V19=1,'Datos Iniciales'!$I$26,0)</f>
        <v>108</v>
      </c>
      <c r="W241" s="2">
        <f>+IF(W19=1,'Datos Iniciales'!$I$27,0)</f>
        <v>889</v>
      </c>
      <c r="X241" s="2">
        <f>+IF(X19=1,'Datos Iniciales'!$I$28,0)</f>
        <v>145</v>
      </c>
      <c r="Y241" s="2">
        <f>+IF(Y19=1,'Datos Iniciales'!$I$29,0)</f>
        <v>45</v>
      </c>
      <c r="Z241" s="2">
        <f>+IF(Z19=1,'Datos Iniciales'!$I$30,0)</f>
        <v>50</v>
      </c>
      <c r="AA241" s="2">
        <f>+IF(AA19=1,'Datos Iniciales'!$I$31,0)</f>
        <v>350</v>
      </c>
      <c r="AB241" s="2">
        <f>+IF(AB19=1,'Datos Iniciales'!$I$32,0)</f>
        <v>400</v>
      </c>
      <c r="AC241" s="2">
        <f>+IF(AC19=1,'Datos Iniciales'!$I$33,0)</f>
        <v>45</v>
      </c>
      <c r="AD241" s="2">
        <f>+IF(AD19=1,'Datos Iniciales'!$I$34,0)</f>
        <v>25</v>
      </c>
      <c r="AE241" s="2">
        <f>+IF(AE19=1,'Datos Iniciales'!$I$35,0)</f>
        <v>65</v>
      </c>
      <c r="AF241" s="2">
        <f>+IF(AF19=1,'Datos Iniciales'!$I$36,0)</f>
        <v>225</v>
      </c>
      <c r="AG241" s="2">
        <f>+IF(AG19=1,'Datos Iniciales'!$I$37,0)</f>
        <v>200</v>
      </c>
      <c r="AH241" s="2">
        <f>+IF(AH19=1,'Datos Iniciales'!$I$38,0)</f>
        <v>63</v>
      </c>
      <c r="AI241" s="2">
        <f>+IF(AI19=1,'Datos Iniciales'!$I$39,0)</f>
        <v>100</v>
      </c>
      <c r="AJ241" s="2">
        <f>+IF(AJ19=1,'Datos Iniciales'!$I$40,0)</f>
        <v>25</v>
      </c>
      <c r="AK241" s="2">
        <f>+IF(AK19=1,'Datos Iniciales'!$I$41,0)</f>
        <v>112.5</v>
      </c>
      <c r="AL241" s="2">
        <f>+IF(AL19=1,'Datos Iniciales'!$I$42,0)</f>
        <v>25</v>
      </c>
      <c r="AM241" s="2">
        <f>+IF(AM19=1,'Datos Iniciales'!$I$43,0)</f>
        <v>25</v>
      </c>
      <c r="AN241" s="2">
        <f>+IF(AN19=1,'Datos Iniciales'!$I$44,0)</f>
        <v>483</v>
      </c>
      <c r="AO241" s="2">
        <f>+IF(AO19=1,'Datos Iniciales'!$I$45,0)</f>
        <v>50</v>
      </c>
      <c r="AP241" s="2">
        <f>+IF(AP19=1,'Datos Iniciales'!$I$46,0)</f>
        <v>45</v>
      </c>
      <c r="AQ241" s="2">
        <f>+IF(AQ19=1,'Datos Iniciales'!$I$47,0)</f>
        <v>95</v>
      </c>
      <c r="AR241" s="2">
        <f>+IF(AR19=1,'Datos Iniciales'!$I$48,0)</f>
        <v>100</v>
      </c>
      <c r="AS241" s="2">
        <f>+IF(AS19=1,'Datos Iniciales'!$I$49,0)</f>
        <v>200</v>
      </c>
      <c r="AT241" s="2">
        <f>+IF(AT19=1,'Datos Iniciales'!$I$50,0)</f>
        <v>50</v>
      </c>
      <c r="AU241" s="2">
        <f>+IF(AU19=1,'Datos Iniciales'!$I$51,0)</f>
        <v>163</v>
      </c>
      <c r="AV241" s="2">
        <f>+IF(AV19=1,'Datos Iniciales'!$I$52,0)</f>
        <v>150</v>
      </c>
      <c r="AW241" s="2">
        <f>+IF(AW19=1,'Datos Iniciales'!$I$53,0)</f>
        <v>300</v>
      </c>
      <c r="AX241" s="2">
        <f>+IF(AX19=1,'Datos Iniciales'!$I$54,0)</f>
        <v>502</v>
      </c>
      <c r="AY241" s="2">
        <f>+IF(AY19=1,'Datos Iniciales'!$I$55,0)</f>
        <v>63</v>
      </c>
      <c r="AZ241" s="2">
        <f>+IF(AZ19=1,'Datos Iniciales'!$I$56,0)</f>
        <v>125</v>
      </c>
      <c r="BA241" s="2">
        <f>+IF(BA19=1,'Datos Iniciales'!$I$57,0)</f>
        <v>112.5</v>
      </c>
      <c r="BB241" s="2">
        <f>+IF(BB19=1,'Datos Iniciales'!$I$58,0)</f>
        <v>100</v>
      </c>
      <c r="BC241">
        <f t="shared" si="161"/>
        <v>10923.5</v>
      </c>
      <c r="BD241">
        <f t="shared" si="162"/>
        <v>1</v>
      </c>
      <c r="BE241">
        <f t="shared" si="163"/>
        <v>3.1500000000000004</v>
      </c>
    </row>
    <row r="242" spans="2:57" x14ac:dyDescent="0.2">
      <c r="B242" s="7">
        <f t="shared" si="160"/>
        <v>17</v>
      </c>
      <c r="C242" s="2">
        <f>+IF(C20=1,'Datos Iniciales'!$I$7,0)</f>
        <v>0</v>
      </c>
      <c r="D242" s="2">
        <f>+IF(D20=1,'Datos Iniciales'!$I$8,0)</f>
        <v>63</v>
      </c>
      <c r="E242" s="2">
        <f>+IF(E20=1,'Datos Iniciales'!$I$9,0)</f>
        <v>100</v>
      </c>
      <c r="F242" s="2">
        <f>+IF(F20=1,'Datos Iniciales'!$I$10,0)</f>
        <v>513</v>
      </c>
      <c r="G242" s="2">
        <f>+IF(G20=1,'Datos Iniciales'!$I$11,0)</f>
        <v>1620.5</v>
      </c>
      <c r="H242" s="2">
        <f>+IF(H20=1,'Datos Iniciales'!$I$12,0)</f>
        <v>900</v>
      </c>
      <c r="I242" s="2">
        <f>+IF(I20=1,'Datos Iniciales'!$I$13,0)</f>
        <v>188</v>
      </c>
      <c r="J242" s="2">
        <f>+IF(J20=1,'Datos Iniciales'!$I$14,0)</f>
        <v>25</v>
      </c>
      <c r="K242" s="2">
        <f>+IF(K20=1,'Datos Iniciales'!$I$15,0)</f>
        <v>160</v>
      </c>
      <c r="L242" s="2">
        <f>+IF(L20=1,'Datos Iniciales'!$I$16,0)</f>
        <v>100</v>
      </c>
      <c r="M242" s="2">
        <f>+IF(M20=1,'Datos Iniciales'!$I$17,0)</f>
        <v>0</v>
      </c>
      <c r="N242" s="2">
        <f>+IF(N20=1,'Datos Iniciales'!$I$18,0)</f>
        <v>0</v>
      </c>
      <c r="O242" s="2">
        <f>+IF(O20=1,'Datos Iniciales'!$I$19,0)</f>
        <v>0</v>
      </c>
      <c r="P242" s="2">
        <f>+IF(P20=1,'Datos Iniciales'!$I$20,0)</f>
        <v>0</v>
      </c>
      <c r="Q242" s="2">
        <f>+IF(Q20=1,'Datos Iniciales'!$I$21,0)</f>
        <v>0</v>
      </c>
      <c r="R242" s="2">
        <f>+IF(R20=1,'Datos Iniciales'!$I$22,0)</f>
        <v>0</v>
      </c>
      <c r="S242" s="2">
        <f>+IF(S20=1,'Datos Iniciales'!$I$23,0)</f>
        <v>1280</v>
      </c>
      <c r="T242" s="2">
        <f>+IF(T20=1,'Datos Iniciales'!$I$24,0)</f>
        <v>0</v>
      </c>
      <c r="U242" s="2">
        <f>+IF(U20=1,'Datos Iniciales'!$I$25,0)</f>
        <v>538</v>
      </c>
      <c r="V242" s="2">
        <f>+IF(V20=1,'Datos Iniciales'!$I$26,0)</f>
        <v>108</v>
      </c>
      <c r="W242" s="2">
        <f>+IF(W20=1,'Datos Iniciales'!$I$27,0)</f>
        <v>889</v>
      </c>
      <c r="X242" s="2">
        <f>+IF(X20=1,'Datos Iniciales'!$I$28,0)</f>
        <v>145</v>
      </c>
      <c r="Y242" s="2">
        <f>+IF(Y20=1,'Datos Iniciales'!$I$29,0)</f>
        <v>45</v>
      </c>
      <c r="Z242" s="2">
        <f>+IF(Z20=1,'Datos Iniciales'!$I$30,0)</f>
        <v>50</v>
      </c>
      <c r="AA242" s="2">
        <f>+IF(AA20=1,'Datos Iniciales'!$I$31,0)</f>
        <v>350</v>
      </c>
      <c r="AB242" s="2">
        <f>+IF(AB20=1,'Datos Iniciales'!$I$32,0)</f>
        <v>400</v>
      </c>
      <c r="AC242" s="2">
        <f>+IF(AC20=1,'Datos Iniciales'!$I$33,0)</f>
        <v>45</v>
      </c>
      <c r="AD242" s="2">
        <f>+IF(AD20=1,'Datos Iniciales'!$I$34,0)</f>
        <v>25</v>
      </c>
      <c r="AE242" s="2">
        <f>+IF(AE20=1,'Datos Iniciales'!$I$35,0)</f>
        <v>65</v>
      </c>
      <c r="AF242" s="2">
        <f>+IF(AF20=1,'Datos Iniciales'!$I$36,0)</f>
        <v>225</v>
      </c>
      <c r="AG242" s="2">
        <f>+IF(AG20=1,'Datos Iniciales'!$I$37,0)</f>
        <v>200</v>
      </c>
      <c r="AH242" s="2">
        <f>+IF(AH20=1,'Datos Iniciales'!$I$38,0)</f>
        <v>63</v>
      </c>
      <c r="AI242" s="2">
        <f>+IF(AI20=1,'Datos Iniciales'!$I$39,0)</f>
        <v>100</v>
      </c>
      <c r="AJ242" s="2">
        <f>+IF(AJ20=1,'Datos Iniciales'!$I$40,0)</f>
        <v>25</v>
      </c>
      <c r="AK242" s="2">
        <f>+IF(AK20=1,'Datos Iniciales'!$I$41,0)</f>
        <v>112.5</v>
      </c>
      <c r="AL242" s="2">
        <f>+IF(AL20=1,'Datos Iniciales'!$I$42,0)</f>
        <v>25</v>
      </c>
      <c r="AM242" s="2">
        <f>+IF(AM20=1,'Datos Iniciales'!$I$43,0)</f>
        <v>25</v>
      </c>
      <c r="AN242" s="2">
        <f>+IF(AN20=1,'Datos Iniciales'!$I$44,0)</f>
        <v>483</v>
      </c>
      <c r="AO242" s="2">
        <f>+IF(AO20=1,'Datos Iniciales'!$I$45,0)</f>
        <v>50</v>
      </c>
      <c r="AP242" s="2">
        <f>+IF(AP20=1,'Datos Iniciales'!$I$46,0)</f>
        <v>45</v>
      </c>
      <c r="AQ242" s="2">
        <f>+IF(AQ20=1,'Datos Iniciales'!$I$47,0)</f>
        <v>95</v>
      </c>
      <c r="AR242" s="2">
        <f>+IF(AR20=1,'Datos Iniciales'!$I$48,0)</f>
        <v>100</v>
      </c>
      <c r="AS242" s="2">
        <f>+IF(AS20=1,'Datos Iniciales'!$I$49,0)</f>
        <v>200</v>
      </c>
      <c r="AT242" s="2">
        <f>+IF(AT20=1,'Datos Iniciales'!$I$50,0)</f>
        <v>50</v>
      </c>
      <c r="AU242" s="2">
        <f>+IF(AU20=1,'Datos Iniciales'!$I$51,0)</f>
        <v>163</v>
      </c>
      <c r="AV242" s="2">
        <f>+IF(AV20=1,'Datos Iniciales'!$I$52,0)</f>
        <v>150</v>
      </c>
      <c r="AW242" s="2">
        <f>+IF(AW20=1,'Datos Iniciales'!$I$53,0)</f>
        <v>300</v>
      </c>
      <c r="AX242" s="2">
        <f>+IF(AX20=1,'Datos Iniciales'!$I$54,0)</f>
        <v>502</v>
      </c>
      <c r="AY242" s="2">
        <f>+IF(AY20=1,'Datos Iniciales'!$I$55,0)</f>
        <v>63</v>
      </c>
      <c r="AZ242" s="2">
        <f>+IF(AZ20=1,'Datos Iniciales'!$I$56,0)</f>
        <v>125</v>
      </c>
      <c r="BA242" s="2">
        <f>+IF(BA20=1,'Datos Iniciales'!$I$57,0)</f>
        <v>112.5</v>
      </c>
      <c r="BB242" s="2">
        <f>+IF(BB20=1,'Datos Iniciales'!$I$58,0)</f>
        <v>100</v>
      </c>
      <c r="BC242">
        <f t="shared" si="161"/>
        <v>10923.5</v>
      </c>
      <c r="BD242">
        <f t="shared" si="162"/>
        <v>1</v>
      </c>
      <c r="BE242">
        <f t="shared" si="163"/>
        <v>3.1500000000000004</v>
      </c>
    </row>
    <row r="243" spans="2:57" x14ac:dyDescent="0.2">
      <c r="B243" s="7">
        <f t="shared" si="160"/>
        <v>18</v>
      </c>
      <c r="C243" s="2">
        <f>+IF(C21=1,'Datos Iniciales'!$I$7,0)</f>
        <v>0</v>
      </c>
      <c r="D243" s="2">
        <f>+IF(D21=1,'Datos Iniciales'!$I$8,0)</f>
        <v>63</v>
      </c>
      <c r="E243" s="2">
        <f>+IF(E21=1,'Datos Iniciales'!$I$9,0)</f>
        <v>100</v>
      </c>
      <c r="F243" s="2">
        <f>+IF(F21=1,'Datos Iniciales'!$I$10,0)</f>
        <v>513</v>
      </c>
      <c r="G243" s="2">
        <f>+IF(G21=1,'Datos Iniciales'!$I$11,0)</f>
        <v>1620.5</v>
      </c>
      <c r="H243" s="2">
        <f>+IF(H21=1,'Datos Iniciales'!$I$12,0)</f>
        <v>900</v>
      </c>
      <c r="I243" s="2">
        <f>+IF(I21=1,'Datos Iniciales'!$I$13,0)</f>
        <v>188</v>
      </c>
      <c r="J243" s="2">
        <f>+IF(J21=1,'Datos Iniciales'!$I$14,0)</f>
        <v>25</v>
      </c>
      <c r="K243" s="2">
        <f>+IF(K21=1,'Datos Iniciales'!$I$15,0)</f>
        <v>160</v>
      </c>
      <c r="L243" s="2">
        <f>+IF(L21=1,'Datos Iniciales'!$I$16,0)</f>
        <v>100</v>
      </c>
      <c r="M243" s="2">
        <f>+IF(M21=1,'Datos Iniciales'!$I$17,0)</f>
        <v>0</v>
      </c>
      <c r="N243" s="2">
        <f>+IF(N21=1,'Datos Iniciales'!$I$18,0)</f>
        <v>0</v>
      </c>
      <c r="O243" s="2">
        <f>+IF(O21=1,'Datos Iniciales'!$I$19,0)</f>
        <v>0</v>
      </c>
      <c r="P243" s="2">
        <f>+IF(P21=1,'Datos Iniciales'!$I$20,0)</f>
        <v>0</v>
      </c>
      <c r="Q243" s="2">
        <f>+IF(Q21=1,'Datos Iniciales'!$I$21,0)</f>
        <v>0</v>
      </c>
      <c r="R243" s="2">
        <f>+IF(R21=1,'Datos Iniciales'!$I$22,0)</f>
        <v>0</v>
      </c>
      <c r="S243" s="2">
        <f>+IF(S21=1,'Datos Iniciales'!$I$23,0)</f>
        <v>1280</v>
      </c>
      <c r="T243" s="2">
        <f>+IF(T21=1,'Datos Iniciales'!$I$24,0)</f>
        <v>0</v>
      </c>
      <c r="U243" s="2">
        <f>+IF(U21=1,'Datos Iniciales'!$I$25,0)</f>
        <v>538</v>
      </c>
      <c r="V243" s="2">
        <f>+IF(V21=1,'Datos Iniciales'!$I$26,0)</f>
        <v>108</v>
      </c>
      <c r="W243" s="2">
        <f>+IF(W21=1,'Datos Iniciales'!$I$27,0)</f>
        <v>889</v>
      </c>
      <c r="X243" s="2">
        <f>+IF(X21=1,'Datos Iniciales'!$I$28,0)</f>
        <v>145</v>
      </c>
      <c r="Y243" s="2">
        <f>+IF(Y21=1,'Datos Iniciales'!$I$29,0)</f>
        <v>45</v>
      </c>
      <c r="Z243" s="2">
        <f>+IF(Z21=1,'Datos Iniciales'!$I$30,0)</f>
        <v>50</v>
      </c>
      <c r="AA243" s="2">
        <f>+IF(AA21=1,'Datos Iniciales'!$I$31,0)</f>
        <v>350</v>
      </c>
      <c r="AB243" s="2">
        <f>+IF(AB21=1,'Datos Iniciales'!$I$32,0)</f>
        <v>400</v>
      </c>
      <c r="AC243" s="2">
        <f>+IF(AC21=1,'Datos Iniciales'!$I$33,0)</f>
        <v>45</v>
      </c>
      <c r="AD243" s="2">
        <f>+IF(AD21=1,'Datos Iniciales'!$I$34,0)</f>
        <v>25</v>
      </c>
      <c r="AE243" s="2">
        <f>+IF(AE21=1,'Datos Iniciales'!$I$35,0)</f>
        <v>65</v>
      </c>
      <c r="AF243" s="2">
        <f>+IF(AF21=1,'Datos Iniciales'!$I$36,0)</f>
        <v>225</v>
      </c>
      <c r="AG243" s="2">
        <f>+IF(AG21=1,'Datos Iniciales'!$I$37,0)</f>
        <v>200</v>
      </c>
      <c r="AH243" s="2">
        <f>+IF(AH21=1,'Datos Iniciales'!$I$38,0)</f>
        <v>63</v>
      </c>
      <c r="AI243" s="2">
        <f>+IF(AI21=1,'Datos Iniciales'!$I$39,0)</f>
        <v>100</v>
      </c>
      <c r="AJ243" s="2">
        <f>+IF(AJ21=1,'Datos Iniciales'!$I$40,0)</f>
        <v>25</v>
      </c>
      <c r="AK243" s="2">
        <f>+IF(AK21=1,'Datos Iniciales'!$I$41,0)</f>
        <v>112.5</v>
      </c>
      <c r="AL243" s="2">
        <f>+IF(AL21=1,'Datos Iniciales'!$I$42,0)</f>
        <v>25</v>
      </c>
      <c r="AM243" s="2">
        <f>+IF(AM21=1,'Datos Iniciales'!$I$43,0)</f>
        <v>25</v>
      </c>
      <c r="AN243" s="2">
        <f>+IF(AN21=1,'Datos Iniciales'!$I$44,0)</f>
        <v>483</v>
      </c>
      <c r="AO243" s="2">
        <f>+IF(AO21=1,'Datos Iniciales'!$I$45,0)</f>
        <v>50</v>
      </c>
      <c r="AP243" s="2">
        <f>+IF(AP21=1,'Datos Iniciales'!$I$46,0)</f>
        <v>45</v>
      </c>
      <c r="AQ243" s="2">
        <f>+IF(AQ21=1,'Datos Iniciales'!$I$47,0)</f>
        <v>95</v>
      </c>
      <c r="AR243" s="2">
        <f>+IF(AR21=1,'Datos Iniciales'!$I$48,0)</f>
        <v>100</v>
      </c>
      <c r="AS243" s="2">
        <f>+IF(AS21=1,'Datos Iniciales'!$I$49,0)</f>
        <v>200</v>
      </c>
      <c r="AT243" s="2">
        <f>+IF(AT21=1,'Datos Iniciales'!$I$50,0)</f>
        <v>50</v>
      </c>
      <c r="AU243" s="2">
        <f>+IF(AU21=1,'Datos Iniciales'!$I$51,0)</f>
        <v>163</v>
      </c>
      <c r="AV243" s="2">
        <f>+IF(AV21=1,'Datos Iniciales'!$I$52,0)</f>
        <v>150</v>
      </c>
      <c r="AW243" s="2">
        <f>+IF(AW21=1,'Datos Iniciales'!$I$53,0)</f>
        <v>300</v>
      </c>
      <c r="AX243" s="2">
        <f>+IF(AX21=1,'Datos Iniciales'!$I$54,0)</f>
        <v>502</v>
      </c>
      <c r="AY243" s="2">
        <f>+IF(AY21=1,'Datos Iniciales'!$I$55,0)</f>
        <v>63</v>
      </c>
      <c r="AZ243" s="2">
        <f>+IF(AZ21=1,'Datos Iniciales'!$I$56,0)</f>
        <v>125</v>
      </c>
      <c r="BA243" s="2">
        <f>+IF(BA21=1,'Datos Iniciales'!$I$57,0)</f>
        <v>112.5</v>
      </c>
      <c r="BB243" s="2">
        <f>+IF(BB21=1,'Datos Iniciales'!$I$58,0)</f>
        <v>100</v>
      </c>
      <c r="BC243">
        <f t="shared" si="161"/>
        <v>10923.5</v>
      </c>
      <c r="BD243">
        <f t="shared" si="162"/>
        <v>1</v>
      </c>
      <c r="BE243">
        <f t="shared" si="163"/>
        <v>3.1500000000000004</v>
      </c>
    </row>
    <row r="244" spans="2:57" x14ac:dyDescent="0.2">
      <c r="B244" s="7">
        <f t="shared" si="160"/>
        <v>19</v>
      </c>
      <c r="C244" s="2">
        <f>+IF(C22=1,'Datos Iniciales'!$I$7,0)</f>
        <v>0</v>
      </c>
      <c r="D244" s="2">
        <f>+IF(D22=1,'Datos Iniciales'!$I$8,0)</f>
        <v>63</v>
      </c>
      <c r="E244" s="2">
        <f>+IF(E22=1,'Datos Iniciales'!$I$9,0)</f>
        <v>100</v>
      </c>
      <c r="F244" s="2">
        <f>+IF(F22=1,'Datos Iniciales'!$I$10,0)</f>
        <v>513</v>
      </c>
      <c r="G244" s="2">
        <f>+IF(G22=1,'Datos Iniciales'!$I$11,0)</f>
        <v>1620.5</v>
      </c>
      <c r="H244" s="2">
        <f>+IF(H22=1,'Datos Iniciales'!$I$12,0)</f>
        <v>900</v>
      </c>
      <c r="I244" s="2">
        <f>+IF(I22=1,'Datos Iniciales'!$I$13,0)</f>
        <v>188</v>
      </c>
      <c r="J244" s="2">
        <f>+IF(J22=1,'Datos Iniciales'!$I$14,0)</f>
        <v>25</v>
      </c>
      <c r="K244" s="2">
        <f>+IF(K22=1,'Datos Iniciales'!$I$15,0)</f>
        <v>160</v>
      </c>
      <c r="L244" s="2">
        <f>+IF(L22=1,'Datos Iniciales'!$I$16,0)</f>
        <v>100</v>
      </c>
      <c r="M244" s="2">
        <f>+IF(M22=1,'Datos Iniciales'!$I$17,0)</f>
        <v>0</v>
      </c>
      <c r="N244" s="2">
        <f>+IF(N22=1,'Datos Iniciales'!$I$18,0)</f>
        <v>0</v>
      </c>
      <c r="O244" s="2">
        <f>+IF(O22=1,'Datos Iniciales'!$I$19,0)</f>
        <v>0</v>
      </c>
      <c r="P244" s="2">
        <f>+IF(P22=1,'Datos Iniciales'!$I$20,0)</f>
        <v>0</v>
      </c>
      <c r="Q244" s="2">
        <f>+IF(Q22=1,'Datos Iniciales'!$I$21,0)</f>
        <v>0</v>
      </c>
      <c r="R244" s="2">
        <f>+IF(R22=1,'Datos Iniciales'!$I$22,0)</f>
        <v>0</v>
      </c>
      <c r="S244" s="2">
        <f>+IF(S22=1,'Datos Iniciales'!$I$23,0)</f>
        <v>1280</v>
      </c>
      <c r="T244" s="2">
        <f>+IF(T22=1,'Datos Iniciales'!$I$24,0)</f>
        <v>0</v>
      </c>
      <c r="U244" s="2">
        <f>+IF(U22=1,'Datos Iniciales'!$I$25,0)</f>
        <v>538</v>
      </c>
      <c r="V244" s="2">
        <f>+IF(V22=1,'Datos Iniciales'!$I$26,0)</f>
        <v>108</v>
      </c>
      <c r="W244" s="2">
        <f>+IF(W22=1,'Datos Iniciales'!$I$27,0)</f>
        <v>889</v>
      </c>
      <c r="X244" s="2">
        <f>+IF(X22=1,'Datos Iniciales'!$I$28,0)</f>
        <v>145</v>
      </c>
      <c r="Y244" s="2">
        <f>+IF(Y22=1,'Datos Iniciales'!$I$29,0)</f>
        <v>45</v>
      </c>
      <c r="Z244" s="2">
        <f>+IF(Z22=1,'Datos Iniciales'!$I$30,0)</f>
        <v>50</v>
      </c>
      <c r="AA244" s="2">
        <f>+IF(AA22=1,'Datos Iniciales'!$I$31,0)</f>
        <v>350</v>
      </c>
      <c r="AB244" s="2">
        <f>+IF(AB22=1,'Datos Iniciales'!$I$32,0)</f>
        <v>400</v>
      </c>
      <c r="AC244" s="2">
        <f>+IF(AC22=1,'Datos Iniciales'!$I$33,0)</f>
        <v>45</v>
      </c>
      <c r="AD244" s="2">
        <f>+IF(AD22=1,'Datos Iniciales'!$I$34,0)</f>
        <v>25</v>
      </c>
      <c r="AE244" s="2">
        <f>+IF(AE22=1,'Datos Iniciales'!$I$35,0)</f>
        <v>65</v>
      </c>
      <c r="AF244" s="2">
        <f>+IF(AF22=1,'Datos Iniciales'!$I$36,0)</f>
        <v>225</v>
      </c>
      <c r="AG244" s="2">
        <f>+IF(AG22=1,'Datos Iniciales'!$I$37,0)</f>
        <v>200</v>
      </c>
      <c r="AH244" s="2">
        <f>+IF(AH22=1,'Datos Iniciales'!$I$38,0)</f>
        <v>63</v>
      </c>
      <c r="AI244" s="2">
        <f>+IF(AI22=1,'Datos Iniciales'!$I$39,0)</f>
        <v>100</v>
      </c>
      <c r="AJ244" s="2">
        <f>+IF(AJ22=1,'Datos Iniciales'!$I$40,0)</f>
        <v>25</v>
      </c>
      <c r="AK244" s="2">
        <f>+IF(AK22=1,'Datos Iniciales'!$I$41,0)</f>
        <v>112.5</v>
      </c>
      <c r="AL244" s="2">
        <f>+IF(AL22=1,'Datos Iniciales'!$I$42,0)</f>
        <v>25</v>
      </c>
      <c r="AM244" s="2">
        <f>+IF(AM22=1,'Datos Iniciales'!$I$43,0)</f>
        <v>25</v>
      </c>
      <c r="AN244" s="2">
        <f>+IF(AN22=1,'Datos Iniciales'!$I$44,0)</f>
        <v>483</v>
      </c>
      <c r="AO244" s="2">
        <f>+IF(AO22=1,'Datos Iniciales'!$I$45,0)</f>
        <v>50</v>
      </c>
      <c r="AP244" s="2">
        <f>+IF(AP22=1,'Datos Iniciales'!$I$46,0)</f>
        <v>45</v>
      </c>
      <c r="AQ244" s="2">
        <f>+IF(AQ22=1,'Datos Iniciales'!$I$47,0)</f>
        <v>95</v>
      </c>
      <c r="AR244" s="2">
        <f>+IF(AR22=1,'Datos Iniciales'!$I$48,0)</f>
        <v>100</v>
      </c>
      <c r="AS244" s="2">
        <f>+IF(AS22=1,'Datos Iniciales'!$I$49,0)</f>
        <v>200</v>
      </c>
      <c r="AT244" s="2">
        <f>+IF(AT22=1,'Datos Iniciales'!$I$50,0)</f>
        <v>50</v>
      </c>
      <c r="AU244" s="2">
        <f>+IF(AU22=1,'Datos Iniciales'!$I$51,0)</f>
        <v>163</v>
      </c>
      <c r="AV244" s="2">
        <f>+IF(AV22=1,'Datos Iniciales'!$I$52,0)</f>
        <v>150</v>
      </c>
      <c r="AW244" s="2">
        <f>+IF(AW22=1,'Datos Iniciales'!$I$53,0)</f>
        <v>300</v>
      </c>
      <c r="AX244" s="2">
        <f>+IF(AX22=1,'Datos Iniciales'!$I$54,0)</f>
        <v>502</v>
      </c>
      <c r="AY244" s="2">
        <f>+IF(AY22=1,'Datos Iniciales'!$I$55,0)</f>
        <v>63</v>
      </c>
      <c r="AZ244" s="2">
        <f>+IF(AZ22=1,'Datos Iniciales'!$I$56,0)</f>
        <v>125</v>
      </c>
      <c r="BA244" s="2">
        <f>+IF(BA22=1,'Datos Iniciales'!$I$57,0)</f>
        <v>112.5</v>
      </c>
      <c r="BB244" s="2">
        <f>+IF(BB22=1,'Datos Iniciales'!$I$58,0)</f>
        <v>100</v>
      </c>
      <c r="BC244">
        <f t="shared" si="161"/>
        <v>10923.5</v>
      </c>
      <c r="BD244">
        <f t="shared" si="162"/>
        <v>1</v>
      </c>
      <c r="BE244">
        <f t="shared" si="163"/>
        <v>3.1500000000000004</v>
      </c>
    </row>
    <row r="245" spans="2:57" x14ac:dyDescent="0.2">
      <c r="B245" s="7">
        <f t="shared" si="160"/>
        <v>20</v>
      </c>
      <c r="C245" s="2">
        <f>+IF(C23=1,'Datos Iniciales'!$I$7,0)</f>
        <v>0</v>
      </c>
      <c r="D245" s="2">
        <f>+IF(D23=1,'Datos Iniciales'!$I$8,0)</f>
        <v>63</v>
      </c>
      <c r="E245" s="2">
        <f>+IF(E23=1,'Datos Iniciales'!$I$9,0)</f>
        <v>100</v>
      </c>
      <c r="F245" s="2">
        <f>+IF(F23=1,'Datos Iniciales'!$I$10,0)</f>
        <v>513</v>
      </c>
      <c r="G245" s="2">
        <f>+IF(G23=1,'Datos Iniciales'!$I$11,0)</f>
        <v>1620.5</v>
      </c>
      <c r="H245" s="2">
        <f>+IF(H23=1,'Datos Iniciales'!$I$12,0)</f>
        <v>900</v>
      </c>
      <c r="I245" s="2">
        <f>+IF(I23=1,'Datos Iniciales'!$I$13,0)</f>
        <v>188</v>
      </c>
      <c r="J245" s="2">
        <f>+IF(J23=1,'Datos Iniciales'!$I$14,0)</f>
        <v>25</v>
      </c>
      <c r="K245" s="2">
        <f>+IF(K23=1,'Datos Iniciales'!$I$15,0)</f>
        <v>160</v>
      </c>
      <c r="L245" s="2">
        <f>+IF(L23=1,'Datos Iniciales'!$I$16,0)</f>
        <v>100</v>
      </c>
      <c r="M245" s="2">
        <f>+IF(M23=1,'Datos Iniciales'!$I$17,0)</f>
        <v>0</v>
      </c>
      <c r="N245" s="2">
        <f>+IF(N23=1,'Datos Iniciales'!$I$18,0)</f>
        <v>0</v>
      </c>
      <c r="O245" s="2">
        <f>+IF(O23=1,'Datos Iniciales'!$I$19,0)</f>
        <v>0</v>
      </c>
      <c r="P245" s="2">
        <f>+IF(P23=1,'Datos Iniciales'!$I$20,0)</f>
        <v>0</v>
      </c>
      <c r="Q245" s="2">
        <f>+IF(Q23=1,'Datos Iniciales'!$I$21,0)</f>
        <v>0</v>
      </c>
      <c r="R245" s="2">
        <f>+IF(R23=1,'Datos Iniciales'!$I$22,0)</f>
        <v>0</v>
      </c>
      <c r="S245" s="2">
        <f>+IF(S23=1,'Datos Iniciales'!$I$23,0)</f>
        <v>1280</v>
      </c>
      <c r="T245" s="2">
        <f>+IF(T23=1,'Datos Iniciales'!$I$24,0)</f>
        <v>0</v>
      </c>
      <c r="U245" s="2">
        <f>+IF(U23=1,'Datos Iniciales'!$I$25,0)</f>
        <v>538</v>
      </c>
      <c r="V245" s="2">
        <f>+IF(V23=1,'Datos Iniciales'!$I$26,0)</f>
        <v>108</v>
      </c>
      <c r="W245" s="2">
        <f>+IF(W23=1,'Datos Iniciales'!$I$27,0)</f>
        <v>889</v>
      </c>
      <c r="X245" s="2">
        <f>+IF(X23=1,'Datos Iniciales'!$I$28,0)</f>
        <v>145</v>
      </c>
      <c r="Y245" s="2">
        <f>+IF(Y23=1,'Datos Iniciales'!$I$29,0)</f>
        <v>45</v>
      </c>
      <c r="Z245" s="2">
        <f>+IF(Z23=1,'Datos Iniciales'!$I$30,0)</f>
        <v>50</v>
      </c>
      <c r="AA245" s="2">
        <f>+IF(AA23=1,'Datos Iniciales'!$I$31,0)</f>
        <v>350</v>
      </c>
      <c r="AB245" s="2">
        <f>+IF(AB23=1,'Datos Iniciales'!$I$32,0)</f>
        <v>400</v>
      </c>
      <c r="AC245" s="2">
        <f>+IF(AC23=1,'Datos Iniciales'!$I$33,0)</f>
        <v>45</v>
      </c>
      <c r="AD245" s="2">
        <f>+IF(AD23=1,'Datos Iniciales'!$I$34,0)</f>
        <v>25</v>
      </c>
      <c r="AE245" s="2">
        <f>+IF(AE23=1,'Datos Iniciales'!$I$35,0)</f>
        <v>65</v>
      </c>
      <c r="AF245" s="2">
        <f>+IF(AF23=1,'Datos Iniciales'!$I$36,0)</f>
        <v>225</v>
      </c>
      <c r="AG245" s="2">
        <f>+IF(AG23=1,'Datos Iniciales'!$I$37,0)</f>
        <v>200</v>
      </c>
      <c r="AH245" s="2">
        <f>+IF(AH23=1,'Datos Iniciales'!$I$38,0)</f>
        <v>63</v>
      </c>
      <c r="AI245" s="2">
        <f>+IF(AI23=1,'Datos Iniciales'!$I$39,0)</f>
        <v>100</v>
      </c>
      <c r="AJ245" s="2">
        <f>+IF(AJ23=1,'Datos Iniciales'!$I$40,0)</f>
        <v>25</v>
      </c>
      <c r="AK245" s="2">
        <f>+IF(AK23=1,'Datos Iniciales'!$I$41,0)</f>
        <v>112.5</v>
      </c>
      <c r="AL245" s="2">
        <f>+IF(AL23=1,'Datos Iniciales'!$I$42,0)</f>
        <v>25</v>
      </c>
      <c r="AM245" s="2">
        <f>+IF(AM23=1,'Datos Iniciales'!$I$43,0)</f>
        <v>25</v>
      </c>
      <c r="AN245" s="2">
        <f>+IF(AN23=1,'Datos Iniciales'!$I$44,0)</f>
        <v>483</v>
      </c>
      <c r="AO245" s="2">
        <f>+IF(AO23=1,'Datos Iniciales'!$I$45,0)</f>
        <v>50</v>
      </c>
      <c r="AP245" s="2">
        <f>+IF(AP23=1,'Datos Iniciales'!$I$46,0)</f>
        <v>45</v>
      </c>
      <c r="AQ245" s="2">
        <f>+IF(AQ23=1,'Datos Iniciales'!$I$47,0)</f>
        <v>95</v>
      </c>
      <c r="AR245" s="2">
        <f>+IF(AR23=1,'Datos Iniciales'!$I$48,0)</f>
        <v>100</v>
      </c>
      <c r="AS245" s="2">
        <f>+IF(AS23=1,'Datos Iniciales'!$I$49,0)</f>
        <v>200</v>
      </c>
      <c r="AT245" s="2">
        <f>+IF(AT23=1,'Datos Iniciales'!$I$50,0)</f>
        <v>50</v>
      </c>
      <c r="AU245" s="2">
        <f>+IF(AU23=1,'Datos Iniciales'!$I$51,0)</f>
        <v>163</v>
      </c>
      <c r="AV245" s="2">
        <f>+IF(AV23=1,'Datos Iniciales'!$I$52,0)</f>
        <v>150</v>
      </c>
      <c r="AW245" s="2">
        <f>+IF(AW23=1,'Datos Iniciales'!$I$53,0)</f>
        <v>300</v>
      </c>
      <c r="AX245" s="2">
        <f>+IF(AX23=1,'Datos Iniciales'!$I$54,0)</f>
        <v>502</v>
      </c>
      <c r="AY245" s="2">
        <f>+IF(AY23=1,'Datos Iniciales'!$I$55,0)</f>
        <v>63</v>
      </c>
      <c r="AZ245" s="2">
        <f>+IF(AZ23=1,'Datos Iniciales'!$I$56,0)</f>
        <v>125</v>
      </c>
      <c r="BA245" s="2">
        <f>+IF(BA23=1,'Datos Iniciales'!$I$57,0)</f>
        <v>112.5</v>
      </c>
      <c r="BB245" s="2">
        <f>+IF(BB23=1,'Datos Iniciales'!$I$58,0)</f>
        <v>100</v>
      </c>
      <c r="BC245">
        <f t="shared" si="161"/>
        <v>10923.5</v>
      </c>
      <c r="BD245">
        <f t="shared" si="162"/>
        <v>1</v>
      </c>
      <c r="BE245">
        <f t="shared" si="163"/>
        <v>3.1500000000000004</v>
      </c>
    </row>
    <row r="246" spans="2:57" x14ac:dyDescent="0.2">
      <c r="B246" s="7">
        <f t="shared" si="160"/>
        <v>21</v>
      </c>
      <c r="C246" s="2">
        <f>+IF(C24=1,'Datos Iniciales'!$I$7,0)</f>
        <v>0</v>
      </c>
      <c r="D246" s="2">
        <f>+IF(D24=1,'Datos Iniciales'!$I$8,0)</f>
        <v>63</v>
      </c>
      <c r="E246" s="2">
        <f>+IF(E24=1,'Datos Iniciales'!$I$9,0)</f>
        <v>100</v>
      </c>
      <c r="F246" s="2">
        <f>+IF(F24=1,'Datos Iniciales'!$I$10,0)</f>
        <v>513</v>
      </c>
      <c r="G246" s="2">
        <f>+IF(G24=1,'Datos Iniciales'!$I$11,0)</f>
        <v>1620.5</v>
      </c>
      <c r="H246" s="2">
        <f>+IF(H24=1,'Datos Iniciales'!$I$12,0)</f>
        <v>900</v>
      </c>
      <c r="I246" s="2">
        <f>+IF(I24=1,'Datos Iniciales'!$I$13,0)</f>
        <v>188</v>
      </c>
      <c r="J246" s="2">
        <f>+IF(J24=1,'Datos Iniciales'!$I$14,0)</f>
        <v>25</v>
      </c>
      <c r="K246" s="2">
        <f>+IF(K24=1,'Datos Iniciales'!$I$15,0)</f>
        <v>160</v>
      </c>
      <c r="L246" s="2">
        <f>+IF(L24=1,'Datos Iniciales'!$I$16,0)</f>
        <v>100</v>
      </c>
      <c r="M246" s="2">
        <f>+IF(M24=1,'Datos Iniciales'!$I$17,0)</f>
        <v>0</v>
      </c>
      <c r="N246" s="2">
        <f>+IF(N24=1,'Datos Iniciales'!$I$18,0)</f>
        <v>0</v>
      </c>
      <c r="O246" s="2">
        <f>+IF(O24=1,'Datos Iniciales'!$I$19,0)</f>
        <v>0</v>
      </c>
      <c r="P246" s="2">
        <f>+IF(P24=1,'Datos Iniciales'!$I$20,0)</f>
        <v>0</v>
      </c>
      <c r="Q246" s="2">
        <f>+IF(Q24=1,'Datos Iniciales'!$I$21,0)</f>
        <v>0</v>
      </c>
      <c r="R246" s="2">
        <f>+IF(R24=1,'Datos Iniciales'!$I$22,0)</f>
        <v>0</v>
      </c>
      <c r="S246" s="2">
        <f>+IF(S24=1,'Datos Iniciales'!$I$23,0)</f>
        <v>1280</v>
      </c>
      <c r="T246" s="2">
        <f>+IF(T24=1,'Datos Iniciales'!$I$24,0)</f>
        <v>0</v>
      </c>
      <c r="U246" s="2">
        <f>+IF(U24=1,'Datos Iniciales'!$I$25,0)</f>
        <v>538</v>
      </c>
      <c r="V246" s="2">
        <f>+IF(V24=1,'Datos Iniciales'!$I$26,0)</f>
        <v>108</v>
      </c>
      <c r="W246" s="2">
        <f>+IF(W24=1,'Datos Iniciales'!$I$27,0)</f>
        <v>889</v>
      </c>
      <c r="X246" s="2">
        <f>+IF(X24=1,'Datos Iniciales'!$I$28,0)</f>
        <v>145</v>
      </c>
      <c r="Y246" s="2">
        <f>+IF(Y24=1,'Datos Iniciales'!$I$29,0)</f>
        <v>45</v>
      </c>
      <c r="Z246" s="2">
        <f>+IF(Z24=1,'Datos Iniciales'!$I$30,0)</f>
        <v>50</v>
      </c>
      <c r="AA246" s="2">
        <f>+IF(AA24=1,'Datos Iniciales'!$I$31,0)</f>
        <v>350</v>
      </c>
      <c r="AB246" s="2">
        <f>+IF(AB24=1,'Datos Iniciales'!$I$32,0)</f>
        <v>400</v>
      </c>
      <c r="AC246" s="2">
        <f>+IF(AC24=1,'Datos Iniciales'!$I$33,0)</f>
        <v>45</v>
      </c>
      <c r="AD246" s="2">
        <f>+IF(AD24=1,'Datos Iniciales'!$I$34,0)</f>
        <v>25</v>
      </c>
      <c r="AE246" s="2">
        <f>+IF(AE24=1,'Datos Iniciales'!$I$35,0)</f>
        <v>65</v>
      </c>
      <c r="AF246" s="2">
        <f>+IF(AF24=1,'Datos Iniciales'!$I$36,0)</f>
        <v>225</v>
      </c>
      <c r="AG246" s="2">
        <f>+IF(AG24=1,'Datos Iniciales'!$I$37,0)</f>
        <v>200</v>
      </c>
      <c r="AH246" s="2">
        <f>+IF(AH24=1,'Datos Iniciales'!$I$38,0)</f>
        <v>63</v>
      </c>
      <c r="AI246" s="2">
        <f>+IF(AI24=1,'Datos Iniciales'!$I$39,0)</f>
        <v>100</v>
      </c>
      <c r="AJ246" s="2">
        <f>+IF(AJ24=1,'Datos Iniciales'!$I$40,0)</f>
        <v>25</v>
      </c>
      <c r="AK246" s="2">
        <f>+IF(AK24=1,'Datos Iniciales'!$I$41,0)</f>
        <v>112.5</v>
      </c>
      <c r="AL246" s="2">
        <f>+IF(AL24=1,'Datos Iniciales'!$I$42,0)</f>
        <v>25</v>
      </c>
      <c r="AM246" s="2">
        <f>+IF(AM24=1,'Datos Iniciales'!$I$43,0)</f>
        <v>25</v>
      </c>
      <c r="AN246" s="2">
        <f>+IF(AN24=1,'Datos Iniciales'!$I$44,0)</f>
        <v>483</v>
      </c>
      <c r="AO246" s="2">
        <f>+IF(AO24=1,'Datos Iniciales'!$I$45,0)</f>
        <v>50</v>
      </c>
      <c r="AP246" s="2">
        <f>+IF(AP24=1,'Datos Iniciales'!$I$46,0)</f>
        <v>45</v>
      </c>
      <c r="AQ246" s="2">
        <f>+IF(AQ24=1,'Datos Iniciales'!$I$47,0)</f>
        <v>95</v>
      </c>
      <c r="AR246" s="2">
        <f>+IF(AR24=1,'Datos Iniciales'!$I$48,0)</f>
        <v>100</v>
      </c>
      <c r="AS246" s="2">
        <f>+IF(AS24=1,'Datos Iniciales'!$I$49,0)</f>
        <v>200</v>
      </c>
      <c r="AT246" s="2">
        <f>+IF(AT24=1,'Datos Iniciales'!$I$50,0)</f>
        <v>50</v>
      </c>
      <c r="AU246" s="2">
        <f>+IF(AU24=1,'Datos Iniciales'!$I$51,0)</f>
        <v>163</v>
      </c>
      <c r="AV246" s="2">
        <f>+IF(AV24=1,'Datos Iniciales'!$I$52,0)</f>
        <v>150</v>
      </c>
      <c r="AW246" s="2">
        <f>+IF(AW24=1,'Datos Iniciales'!$I$53,0)</f>
        <v>300</v>
      </c>
      <c r="AX246" s="2">
        <f>+IF(AX24=1,'Datos Iniciales'!$I$54,0)</f>
        <v>502</v>
      </c>
      <c r="AY246" s="2">
        <f>+IF(AY24=1,'Datos Iniciales'!$I$55,0)</f>
        <v>63</v>
      </c>
      <c r="AZ246" s="2">
        <f>+IF(AZ24=1,'Datos Iniciales'!$I$56,0)</f>
        <v>125</v>
      </c>
      <c r="BA246" s="2">
        <f>+IF(BA24=1,'Datos Iniciales'!$I$57,0)</f>
        <v>112.5</v>
      </c>
      <c r="BB246" s="2">
        <f>+IF(BB24=1,'Datos Iniciales'!$I$58,0)</f>
        <v>100</v>
      </c>
      <c r="BC246">
        <f t="shared" si="161"/>
        <v>10923.5</v>
      </c>
      <c r="BD246">
        <f t="shared" si="162"/>
        <v>1</v>
      </c>
      <c r="BE246">
        <f t="shared" si="163"/>
        <v>3.1500000000000004</v>
      </c>
    </row>
    <row r="247" spans="2:57" x14ac:dyDescent="0.2">
      <c r="B247" s="7">
        <f t="shared" si="160"/>
        <v>22</v>
      </c>
      <c r="C247" s="2">
        <f>+IF(C25=1,'Datos Iniciales'!$I$7,0)</f>
        <v>0</v>
      </c>
      <c r="D247" s="2">
        <f>+IF(D25=1,'Datos Iniciales'!$I$8,0)</f>
        <v>0</v>
      </c>
      <c r="E247" s="2">
        <f>+IF(E25=1,'Datos Iniciales'!$I$9,0)</f>
        <v>0</v>
      </c>
      <c r="F247" s="2">
        <f>+IF(F25=1,'Datos Iniciales'!$I$10,0)</f>
        <v>0</v>
      </c>
      <c r="G247" s="2">
        <f>+IF(G25=1,'Datos Iniciales'!$I$11,0)</f>
        <v>0</v>
      </c>
      <c r="H247" s="2">
        <f>+IF(H25=1,'Datos Iniciales'!$I$12,0)</f>
        <v>0</v>
      </c>
      <c r="I247" s="2">
        <f>+IF(I25=1,'Datos Iniciales'!$I$13,0)</f>
        <v>0</v>
      </c>
      <c r="J247" s="2">
        <f>+IF(J25=1,'Datos Iniciales'!$I$14,0)</f>
        <v>0</v>
      </c>
      <c r="K247" s="2">
        <f>+IF(K25=1,'Datos Iniciales'!$I$15,0)</f>
        <v>0</v>
      </c>
      <c r="L247" s="2">
        <f>+IF(L25=1,'Datos Iniciales'!$I$16,0)</f>
        <v>0</v>
      </c>
      <c r="M247" s="2">
        <f>+IF(M25=1,'Datos Iniciales'!$I$17,0)</f>
        <v>0</v>
      </c>
      <c r="N247" s="2">
        <f>+IF(N25=1,'Datos Iniciales'!$I$18,0)</f>
        <v>0</v>
      </c>
      <c r="O247" s="2">
        <f>+IF(O25=1,'Datos Iniciales'!$I$19,0)</f>
        <v>0</v>
      </c>
      <c r="P247" s="2">
        <f>+IF(P25=1,'Datos Iniciales'!$I$20,0)</f>
        <v>0</v>
      </c>
      <c r="Q247" s="2">
        <f>+IF(Q25=1,'Datos Iniciales'!$I$21,0)</f>
        <v>0</v>
      </c>
      <c r="R247" s="2">
        <f>+IF(R25=1,'Datos Iniciales'!$I$22,0)</f>
        <v>0</v>
      </c>
      <c r="S247" s="2">
        <f>+IF(S25=1,'Datos Iniciales'!$I$23,0)</f>
        <v>0</v>
      </c>
      <c r="T247" s="2">
        <f>+IF(T25=1,'Datos Iniciales'!$I$24,0)</f>
        <v>0</v>
      </c>
      <c r="U247" s="2">
        <f>+IF(U25=1,'Datos Iniciales'!$I$25,0)</f>
        <v>0</v>
      </c>
      <c r="V247" s="2">
        <f>+IF(V25=1,'Datos Iniciales'!$I$26,0)</f>
        <v>0</v>
      </c>
      <c r="W247" s="2">
        <f>+IF(W25=1,'Datos Iniciales'!$I$27,0)</f>
        <v>0</v>
      </c>
      <c r="X247" s="2">
        <f>+IF(X25=1,'Datos Iniciales'!$I$28,0)</f>
        <v>145</v>
      </c>
      <c r="Y247" s="2">
        <f>+IF(Y25=1,'Datos Iniciales'!$I$29,0)</f>
        <v>0</v>
      </c>
      <c r="Z247" s="2">
        <f>+IF(Z25=1,'Datos Iniciales'!$I$30,0)</f>
        <v>0</v>
      </c>
      <c r="AA247" s="2">
        <f>+IF(AA25=1,'Datos Iniciales'!$I$31,0)</f>
        <v>0</v>
      </c>
      <c r="AB247" s="2">
        <f>+IF(AB25=1,'Datos Iniciales'!$I$32,0)</f>
        <v>0</v>
      </c>
      <c r="AC247" s="2">
        <f>+IF(AC25=1,'Datos Iniciales'!$I$33,0)</f>
        <v>0</v>
      </c>
      <c r="AD247" s="2">
        <f>+IF(AD25=1,'Datos Iniciales'!$I$34,0)</f>
        <v>0</v>
      </c>
      <c r="AE247" s="2">
        <f>+IF(AE25=1,'Datos Iniciales'!$I$35,0)</f>
        <v>0</v>
      </c>
      <c r="AF247" s="2">
        <f>+IF(AF25=1,'Datos Iniciales'!$I$36,0)</f>
        <v>0</v>
      </c>
      <c r="AG247" s="2">
        <f>+IF(AG25=1,'Datos Iniciales'!$I$37,0)</f>
        <v>0</v>
      </c>
      <c r="AH247" s="2">
        <f>+IF(AH25=1,'Datos Iniciales'!$I$38,0)</f>
        <v>0</v>
      </c>
      <c r="AI247" s="2">
        <f>+IF(AI25=1,'Datos Iniciales'!$I$39,0)</f>
        <v>0</v>
      </c>
      <c r="AJ247" s="2">
        <f>+IF(AJ25=1,'Datos Iniciales'!$I$40,0)</f>
        <v>0</v>
      </c>
      <c r="AK247" s="2">
        <f>+IF(AK25=1,'Datos Iniciales'!$I$41,0)</f>
        <v>0</v>
      </c>
      <c r="AL247" s="2">
        <f>+IF(AL25=1,'Datos Iniciales'!$I$42,0)</f>
        <v>0</v>
      </c>
      <c r="AM247" s="2">
        <f>+IF(AM25=1,'Datos Iniciales'!$I$43,0)</f>
        <v>0</v>
      </c>
      <c r="AN247" s="2">
        <f>+IF(AN25=1,'Datos Iniciales'!$I$44,0)</f>
        <v>0</v>
      </c>
      <c r="AO247" s="2">
        <f>+IF(AO25=1,'Datos Iniciales'!$I$45,0)</f>
        <v>0</v>
      </c>
      <c r="AP247" s="2">
        <f>+IF(AP25=1,'Datos Iniciales'!$I$46,0)</f>
        <v>0</v>
      </c>
      <c r="AQ247" s="2">
        <f>+IF(AQ25=1,'Datos Iniciales'!$I$47,0)</f>
        <v>0</v>
      </c>
      <c r="AR247" s="2">
        <f>+IF(AR25=1,'Datos Iniciales'!$I$48,0)</f>
        <v>0</v>
      </c>
      <c r="AS247" s="2">
        <f>+IF(AS25=1,'Datos Iniciales'!$I$49,0)</f>
        <v>0</v>
      </c>
      <c r="AT247" s="2">
        <f>+IF(AT25=1,'Datos Iniciales'!$I$50,0)</f>
        <v>0</v>
      </c>
      <c r="AU247" s="2">
        <f>+IF(AU25=1,'Datos Iniciales'!$I$51,0)</f>
        <v>0</v>
      </c>
      <c r="AV247" s="2">
        <f>+IF(AV25=1,'Datos Iniciales'!$I$52,0)</f>
        <v>0</v>
      </c>
      <c r="AW247" s="2">
        <f>+IF(AW25=1,'Datos Iniciales'!$I$53,0)</f>
        <v>0</v>
      </c>
      <c r="AX247" s="2">
        <f>+IF(AX25=1,'Datos Iniciales'!$I$54,0)</f>
        <v>0</v>
      </c>
      <c r="AY247" s="2">
        <f>+IF(AY25=1,'Datos Iniciales'!$I$55,0)</f>
        <v>0</v>
      </c>
      <c r="AZ247" s="2">
        <f>+IF(AZ25=1,'Datos Iniciales'!$I$56,0)</f>
        <v>0</v>
      </c>
      <c r="BA247" s="2">
        <f>+IF(BA25=1,'Datos Iniciales'!$I$57,0)</f>
        <v>0</v>
      </c>
      <c r="BB247" s="2">
        <f>+IF(BB25=1,'Datos Iniciales'!$I$58,0)</f>
        <v>0</v>
      </c>
      <c r="BC247">
        <f t="shared" si="161"/>
        <v>145</v>
      </c>
      <c r="BD247">
        <f t="shared" si="162"/>
        <v>1.3274133748340734E-2</v>
      </c>
      <c r="BE247">
        <f t="shared" si="163"/>
        <v>4.181352130727331E-2</v>
      </c>
    </row>
    <row r="248" spans="2:57" x14ac:dyDescent="0.2">
      <c r="B248" s="7">
        <f t="shared" si="160"/>
        <v>23</v>
      </c>
      <c r="C248" s="2">
        <f>+IF(C26=1,'Datos Iniciales'!$I$7,0)</f>
        <v>0</v>
      </c>
      <c r="D248" s="2">
        <f>+IF(D26=1,'Datos Iniciales'!$I$8,0)</f>
        <v>0</v>
      </c>
      <c r="E248" s="2">
        <f>+IF(E26=1,'Datos Iniciales'!$I$9,0)</f>
        <v>0</v>
      </c>
      <c r="F248" s="2">
        <f>+IF(F26=1,'Datos Iniciales'!$I$10,0)</f>
        <v>0</v>
      </c>
      <c r="G248" s="2">
        <f>+IF(G26=1,'Datos Iniciales'!$I$11,0)</f>
        <v>0</v>
      </c>
      <c r="H248" s="2">
        <f>+IF(H26=1,'Datos Iniciales'!$I$12,0)</f>
        <v>0</v>
      </c>
      <c r="I248" s="2">
        <f>+IF(I26=1,'Datos Iniciales'!$I$13,0)</f>
        <v>0</v>
      </c>
      <c r="J248" s="2">
        <f>+IF(J26=1,'Datos Iniciales'!$I$14,0)</f>
        <v>0</v>
      </c>
      <c r="K248" s="2">
        <f>+IF(K26=1,'Datos Iniciales'!$I$15,0)</f>
        <v>0</v>
      </c>
      <c r="L248" s="2">
        <f>+IF(L26=1,'Datos Iniciales'!$I$16,0)</f>
        <v>0</v>
      </c>
      <c r="M248" s="2">
        <f>+IF(M26=1,'Datos Iniciales'!$I$17,0)</f>
        <v>0</v>
      </c>
      <c r="N248" s="2">
        <f>+IF(N26=1,'Datos Iniciales'!$I$18,0)</f>
        <v>0</v>
      </c>
      <c r="O248" s="2">
        <f>+IF(O26=1,'Datos Iniciales'!$I$19,0)</f>
        <v>0</v>
      </c>
      <c r="P248" s="2">
        <f>+IF(P26=1,'Datos Iniciales'!$I$20,0)</f>
        <v>0</v>
      </c>
      <c r="Q248" s="2">
        <f>+IF(Q26=1,'Datos Iniciales'!$I$21,0)</f>
        <v>0</v>
      </c>
      <c r="R248" s="2">
        <f>+IF(R26=1,'Datos Iniciales'!$I$22,0)</f>
        <v>0</v>
      </c>
      <c r="S248" s="2">
        <f>+IF(S26=1,'Datos Iniciales'!$I$23,0)</f>
        <v>0</v>
      </c>
      <c r="T248" s="2">
        <f>+IF(T26=1,'Datos Iniciales'!$I$24,0)</f>
        <v>0</v>
      </c>
      <c r="U248" s="2">
        <f>+IF(U26=1,'Datos Iniciales'!$I$25,0)</f>
        <v>0</v>
      </c>
      <c r="V248" s="2">
        <f>+IF(V26=1,'Datos Iniciales'!$I$26,0)</f>
        <v>0</v>
      </c>
      <c r="W248" s="2">
        <f>+IF(W26=1,'Datos Iniciales'!$I$27,0)</f>
        <v>0</v>
      </c>
      <c r="X248" s="2">
        <f>+IF(X26=1,'Datos Iniciales'!$I$28,0)</f>
        <v>0</v>
      </c>
      <c r="Y248" s="2">
        <f>+IF(Y26=1,'Datos Iniciales'!$I$29,0)</f>
        <v>45</v>
      </c>
      <c r="Z248" s="2">
        <f>+IF(Z26=1,'Datos Iniciales'!$I$30,0)</f>
        <v>0</v>
      </c>
      <c r="AA248" s="2">
        <f>+IF(AA26=1,'Datos Iniciales'!$I$31,0)</f>
        <v>0</v>
      </c>
      <c r="AB248" s="2">
        <f>+IF(AB26=1,'Datos Iniciales'!$I$32,0)</f>
        <v>0</v>
      </c>
      <c r="AC248" s="2">
        <f>+IF(AC26=1,'Datos Iniciales'!$I$33,0)</f>
        <v>0</v>
      </c>
      <c r="AD248" s="2">
        <f>+IF(AD26=1,'Datos Iniciales'!$I$34,0)</f>
        <v>0</v>
      </c>
      <c r="AE248" s="2">
        <f>+IF(AE26=1,'Datos Iniciales'!$I$35,0)</f>
        <v>0</v>
      </c>
      <c r="AF248" s="2">
        <f>+IF(AF26=1,'Datos Iniciales'!$I$36,0)</f>
        <v>0</v>
      </c>
      <c r="AG248" s="2">
        <f>+IF(AG26=1,'Datos Iniciales'!$I$37,0)</f>
        <v>0</v>
      </c>
      <c r="AH248" s="2">
        <f>+IF(AH26=1,'Datos Iniciales'!$I$38,0)</f>
        <v>0</v>
      </c>
      <c r="AI248" s="2">
        <f>+IF(AI26=1,'Datos Iniciales'!$I$39,0)</f>
        <v>0</v>
      </c>
      <c r="AJ248" s="2">
        <f>+IF(AJ26=1,'Datos Iniciales'!$I$40,0)</f>
        <v>0</v>
      </c>
      <c r="AK248" s="2">
        <f>+IF(AK26=1,'Datos Iniciales'!$I$41,0)</f>
        <v>0</v>
      </c>
      <c r="AL248" s="2">
        <f>+IF(AL26=1,'Datos Iniciales'!$I$42,0)</f>
        <v>0</v>
      </c>
      <c r="AM248" s="2">
        <f>+IF(AM26=1,'Datos Iniciales'!$I$43,0)</f>
        <v>0</v>
      </c>
      <c r="AN248" s="2">
        <f>+IF(AN26=1,'Datos Iniciales'!$I$44,0)</f>
        <v>0</v>
      </c>
      <c r="AO248" s="2">
        <f>+IF(AO26=1,'Datos Iniciales'!$I$45,0)</f>
        <v>0</v>
      </c>
      <c r="AP248" s="2">
        <f>+IF(AP26=1,'Datos Iniciales'!$I$46,0)</f>
        <v>0</v>
      </c>
      <c r="AQ248" s="2">
        <f>+IF(AQ26=1,'Datos Iniciales'!$I$47,0)</f>
        <v>0</v>
      </c>
      <c r="AR248" s="2">
        <f>+IF(AR26=1,'Datos Iniciales'!$I$48,0)</f>
        <v>0</v>
      </c>
      <c r="AS248" s="2">
        <f>+IF(AS26=1,'Datos Iniciales'!$I$49,0)</f>
        <v>0</v>
      </c>
      <c r="AT248" s="2">
        <f>+IF(AT26=1,'Datos Iniciales'!$I$50,0)</f>
        <v>0</v>
      </c>
      <c r="AU248" s="2">
        <f>+IF(AU26=1,'Datos Iniciales'!$I$51,0)</f>
        <v>0</v>
      </c>
      <c r="AV248" s="2">
        <f>+IF(AV26=1,'Datos Iniciales'!$I$52,0)</f>
        <v>0</v>
      </c>
      <c r="AW248" s="2">
        <f>+IF(AW26=1,'Datos Iniciales'!$I$53,0)</f>
        <v>0</v>
      </c>
      <c r="AX248" s="2">
        <f>+IF(AX26=1,'Datos Iniciales'!$I$54,0)</f>
        <v>0</v>
      </c>
      <c r="AY248" s="2">
        <f>+IF(AY26=1,'Datos Iniciales'!$I$55,0)</f>
        <v>0</v>
      </c>
      <c r="AZ248" s="2">
        <f>+IF(AZ26=1,'Datos Iniciales'!$I$56,0)</f>
        <v>0</v>
      </c>
      <c r="BA248" s="2">
        <f>+IF(BA26=1,'Datos Iniciales'!$I$57,0)</f>
        <v>0</v>
      </c>
      <c r="BB248" s="2">
        <f>+IF(BB26=1,'Datos Iniciales'!$I$58,0)</f>
        <v>0</v>
      </c>
      <c r="BC248">
        <f t="shared" si="161"/>
        <v>45</v>
      </c>
      <c r="BD248">
        <f t="shared" si="162"/>
        <v>4.1195587494850553E-3</v>
      </c>
      <c r="BE248">
        <f t="shared" si="163"/>
        <v>1.2976610060877924E-2</v>
      </c>
    </row>
    <row r="249" spans="2:57" x14ac:dyDescent="0.2">
      <c r="B249" s="7">
        <f t="shared" si="160"/>
        <v>24</v>
      </c>
      <c r="C249" s="2">
        <f>+IF(C27=1,'Datos Iniciales'!$I$7,0)</f>
        <v>0</v>
      </c>
      <c r="D249" s="2">
        <f>+IF(D27=1,'Datos Iniciales'!$I$8,0)</f>
        <v>0</v>
      </c>
      <c r="E249" s="2">
        <f>+IF(E27=1,'Datos Iniciales'!$I$9,0)</f>
        <v>0</v>
      </c>
      <c r="F249" s="2">
        <f>+IF(F27=1,'Datos Iniciales'!$I$10,0)</f>
        <v>0</v>
      </c>
      <c r="G249" s="2">
        <f>+IF(G27=1,'Datos Iniciales'!$I$11,0)</f>
        <v>0</v>
      </c>
      <c r="H249" s="2">
        <f>+IF(H27=1,'Datos Iniciales'!$I$12,0)</f>
        <v>0</v>
      </c>
      <c r="I249" s="2">
        <f>+IF(I27=1,'Datos Iniciales'!$I$13,0)</f>
        <v>0</v>
      </c>
      <c r="J249" s="2">
        <f>+IF(J27=1,'Datos Iniciales'!$I$14,0)</f>
        <v>0</v>
      </c>
      <c r="K249" s="2">
        <f>+IF(K27=1,'Datos Iniciales'!$I$15,0)</f>
        <v>0</v>
      </c>
      <c r="L249" s="2">
        <f>+IF(L27=1,'Datos Iniciales'!$I$16,0)</f>
        <v>0</v>
      </c>
      <c r="M249" s="2">
        <f>+IF(M27=1,'Datos Iniciales'!$I$17,0)</f>
        <v>0</v>
      </c>
      <c r="N249" s="2">
        <f>+IF(N27=1,'Datos Iniciales'!$I$18,0)</f>
        <v>0</v>
      </c>
      <c r="O249" s="2">
        <f>+IF(O27=1,'Datos Iniciales'!$I$19,0)</f>
        <v>0</v>
      </c>
      <c r="P249" s="2">
        <f>+IF(P27=1,'Datos Iniciales'!$I$20,0)</f>
        <v>0</v>
      </c>
      <c r="Q249" s="2">
        <f>+IF(Q27=1,'Datos Iniciales'!$I$21,0)</f>
        <v>0</v>
      </c>
      <c r="R249" s="2">
        <f>+IF(R27=1,'Datos Iniciales'!$I$22,0)</f>
        <v>0</v>
      </c>
      <c r="S249" s="2">
        <f>+IF(S27=1,'Datos Iniciales'!$I$23,0)</f>
        <v>0</v>
      </c>
      <c r="T249" s="2">
        <f>+IF(T27=1,'Datos Iniciales'!$I$24,0)</f>
        <v>0</v>
      </c>
      <c r="U249" s="2">
        <f>+IF(U27=1,'Datos Iniciales'!$I$25,0)</f>
        <v>0</v>
      </c>
      <c r="V249" s="2">
        <f>+IF(V27=1,'Datos Iniciales'!$I$26,0)</f>
        <v>0</v>
      </c>
      <c r="W249" s="2">
        <f>+IF(W27=1,'Datos Iniciales'!$I$27,0)</f>
        <v>0</v>
      </c>
      <c r="X249" s="2">
        <f>+IF(X27=1,'Datos Iniciales'!$I$28,0)</f>
        <v>0</v>
      </c>
      <c r="Y249" s="2">
        <f>+IF(Y27=1,'Datos Iniciales'!$I$29,0)</f>
        <v>0</v>
      </c>
      <c r="Z249" s="2">
        <f>+IF(Z27=1,'Datos Iniciales'!$I$30,0)</f>
        <v>50</v>
      </c>
      <c r="AA249" s="2">
        <f>+IF(AA27=1,'Datos Iniciales'!$I$31,0)</f>
        <v>0</v>
      </c>
      <c r="AB249" s="2">
        <f>+IF(AB27=1,'Datos Iniciales'!$I$32,0)</f>
        <v>0</v>
      </c>
      <c r="AC249" s="2">
        <f>+IF(AC27=1,'Datos Iniciales'!$I$33,0)</f>
        <v>0</v>
      </c>
      <c r="AD249" s="2">
        <f>+IF(AD27=1,'Datos Iniciales'!$I$34,0)</f>
        <v>0</v>
      </c>
      <c r="AE249" s="2">
        <f>+IF(AE27=1,'Datos Iniciales'!$I$35,0)</f>
        <v>0</v>
      </c>
      <c r="AF249" s="2">
        <f>+IF(AF27=1,'Datos Iniciales'!$I$36,0)</f>
        <v>0</v>
      </c>
      <c r="AG249" s="2">
        <f>+IF(AG27=1,'Datos Iniciales'!$I$37,0)</f>
        <v>0</v>
      </c>
      <c r="AH249" s="2">
        <f>+IF(AH27=1,'Datos Iniciales'!$I$38,0)</f>
        <v>0</v>
      </c>
      <c r="AI249" s="2">
        <f>+IF(AI27=1,'Datos Iniciales'!$I$39,0)</f>
        <v>0</v>
      </c>
      <c r="AJ249" s="2">
        <f>+IF(AJ27=1,'Datos Iniciales'!$I$40,0)</f>
        <v>0</v>
      </c>
      <c r="AK249" s="2">
        <f>+IF(AK27=1,'Datos Iniciales'!$I$41,0)</f>
        <v>0</v>
      </c>
      <c r="AL249" s="2">
        <f>+IF(AL27=1,'Datos Iniciales'!$I$42,0)</f>
        <v>0</v>
      </c>
      <c r="AM249" s="2">
        <f>+IF(AM27=1,'Datos Iniciales'!$I$43,0)</f>
        <v>0</v>
      </c>
      <c r="AN249" s="2">
        <f>+IF(AN27=1,'Datos Iniciales'!$I$44,0)</f>
        <v>0</v>
      </c>
      <c r="AO249" s="2">
        <f>+IF(AO27=1,'Datos Iniciales'!$I$45,0)</f>
        <v>0</v>
      </c>
      <c r="AP249" s="2">
        <f>+IF(AP27=1,'Datos Iniciales'!$I$46,0)</f>
        <v>0</v>
      </c>
      <c r="AQ249" s="2">
        <f>+IF(AQ27=1,'Datos Iniciales'!$I$47,0)</f>
        <v>0</v>
      </c>
      <c r="AR249" s="2">
        <f>+IF(AR27=1,'Datos Iniciales'!$I$48,0)</f>
        <v>0</v>
      </c>
      <c r="AS249" s="2">
        <f>+IF(AS27=1,'Datos Iniciales'!$I$49,0)</f>
        <v>0</v>
      </c>
      <c r="AT249" s="2">
        <f>+IF(AT27=1,'Datos Iniciales'!$I$50,0)</f>
        <v>0</v>
      </c>
      <c r="AU249" s="2">
        <f>+IF(AU27=1,'Datos Iniciales'!$I$51,0)</f>
        <v>0</v>
      </c>
      <c r="AV249" s="2">
        <f>+IF(AV27=1,'Datos Iniciales'!$I$52,0)</f>
        <v>0</v>
      </c>
      <c r="AW249" s="2">
        <f>+IF(AW27=1,'Datos Iniciales'!$I$53,0)</f>
        <v>0</v>
      </c>
      <c r="AX249" s="2">
        <f>+IF(AX27=1,'Datos Iniciales'!$I$54,0)</f>
        <v>0</v>
      </c>
      <c r="AY249" s="2">
        <f>+IF(AY27=1,'Datos Iniciales'!$I$55,0)</f>
        <v>0</v>
      </c>
      <c r="AZ249" s="2">
        <f>+IF(AZ27=1,'Datos Iniciales'!$I$56,0)</f>
        <v>0</v>
      </c>
      <c r="BA249" s="2">
        <f>+IF(BA27=1,'Datos Iniciales'!$I$57,0)</f>
        <v>0</v>
      </c>
      <c r="BB249" s="2">
        <f>+IF(BB27=1,'Datos Iniciales'!$I$58,0)</f>
        <v>0</v>
      </c>
      <c r="BC249">
        <f t="shared" si="161"/>
        <v>50</v>
      </c>
      <c r="BD249">
        <f t="shared" si="162"/>
        <v>4.5772874994278387E-3</v>
      </c>
      <c r="BE249">
        <f t="shared" si="163"/>
        <v>1.4418455623197693E-2</v>
      </c>
    </row>
    <row r="250" spans="2:57" x14ac:dyDescent="0.2">
      <c r="B250" s="7">
        <f t="shared" si="160"/>
        <v>25</v>
      </c>
      <c r="C250" s="2">
        <f>+IF(C28=1,'Datos Iniciales'!$I$7,0)</f>
        <v>0</v>
      </c>
      <c r="D250" s="2">
        <f>+IF(D28=1,'Datos Iniciales'!$I$8,0)</f>
        <v>0</v>
      </c>
      <c r="E250" s="2">
        <f>+IF(E28=1,'Datos Iniciales'!$I$9,0)</f>
        <v>0</v>
      </c>
      <c r="F250" s="2">
        <f>+IF(F28=1,'Datos Iniciales'!$I$10,0)</f>
        <v>0</v>
      </c>
      <c r="G250" s="2">
        <f>+IF(G28=1,'Datos Iniciales'!$I$11,0)</f>
        <v>0</v>
      </c>
      <c r="H250" s="2">
        <f>+IF(H28=1,'Datos Iniciales'!$I$12,0)</f>
        <v>0</v>
      </c>
      <c r="I250" s="2">
        <f>+IF(I28=1,'Datos Iniciales'!$I$13,0)</f>
        <v>0</v>
      </c>
      <c r="J250" s="2">
        <f>+IF(J28=1,'Datos Iniciales'!$I$14,0)</f>
        <v>0</v>
      </c>
      <c r="K250" s="2">
        <f>+IF(K28=1,'Datos Iniciales'!$I$15,0)</f>
        <v>0</v>
      </c>
      <c r="L250" s="2">
        <f>+IF(L28=1,'Datos Iniciales'!$I$16,0)</f>
        <v>0</v>
      </c>
      <c r="M250" s="2">
        <f>+IF(M28=1,'Datos Iniciales'!$I$17,0)</f>
        <v>0</v>
      </c>
      <c r="N250" s="2">
        <f>+IF(N28=1,'Datos Iniciales'!$I$18,0)</f>
        <v>0</v>
      </c>
      <c r="O250" s="2">
        <f>+IF(O28=1,'Datos Iniciales'!$I$19,0)</f>
        <v>0</v>
      </c>
      <c r="P250" s="2">
        <f>+IF(P28=1,'Datos Iniciales'!$I$20,0)</f>
        <v>0</v>
      </c>
      <c r="Q250" s="2">
        <f>+IF(Q28=1,'Datos Iniciales'!$I$21,0)</f>
        <v>0</v>
      </c>
      <c r="R250" s="2">
        <f>+IF(R28=1,'Datos Iniciales'!$I$22,0)</f>
        <v>0</v>
      </c>
      <c r="S250" s="2">
        <f>+IF(S28=1,'Datos Iniciales'!$I$23,0)</f>
        <v>0</v>
      </c>
      <c r="T250" s="2">
        <f>+IF(T28=1,'Datos Iniciales'!$I$24,0)</f>
        <v>0</v>
      </c>
      <c r="U250" s="2">
        <f>+IF(U28=1,'Datos Iniciales'!$I$25,0)</f>
        <v>0</v>
      </c>
      <c r="V250" s="2">
        <f>+IF(V28=1,'Datos Iniciales'!$I$26,0)</f>
        <v>0</v>
      </c>
      <c r="W250" s="2">
        <f>+IF(W28=1,'Datos Iniciales'!$I$27,0)</f>
        <v>0</v>
      </c>
      <c r="X250" s="2">
        <f>+IF(X28=1,'Datos Iniciales'!$I$28,0)</f>
        <v>0</v>
      </c>
      <c r="Y250" s="2">
        <f>+IF(Y28=1,'Datos Iniciales'!$I$29,0)</f>
        <v>0</v>
      </c>
      <c r="Z250" s="2">
        <f>+IF(Z28=1,'Datos Iniciales'!$I$30,0)</f>
        <v>0</v>
      </c>
      <c r="AA250" s="2">
        <f>+IF(AA28=1,'Datos Iniciales'!$I$31,0)</f>
        <v>350</v>
      </c>
      <c r="AB250" s="2">
        <f>+IF(AB28=1,'Datos Iniciales'!$I$32,0)</f>
        <v>0</v>
      </c>
      <c r="AC250" s="2">
        <f>+IF(AC28=1,'Datos Iniciales'!$I$33,0)</f>
        <v>0</v>
      </c>
      <c r="AD250" s="2">
        <f>+IF(AD28=1,'Datos Iniciales'!$I$34,0)</f>
        <v>0</v>
      </c>
      <c r="AE250" s="2">
        <f>+IF(AE28=1,'Datos Iniciales'!$I$35,0)</f>
        <v>0</v>
      </c>
      <c r="AF250" s="2">
        <f>+IF(AF28=1,'Datos Iniciales'!$I$36,0)</f>
        <v>0</v>
      </c>
      <c r="AG250" s="2">
        <f>+IF(AG28=1,'Datos Iniciales'!$I$37,0)</f>
        <v>0</v>
      </c>
      <c r="AH250" s="2">
        <f>+IF(AH28=1,'Datos Iniciales'!$I$38,0)</f>
        <v>0</v>
      </c>
      <c r="AI250" s="2">
        <f>+IF(AI28=1,'Datos Iniciales'!$I$39,0)</f>
        <v>0</v>
      </c>
      <c r="AJ250" s="2">
        <f>+IF(AJ28=1,'Datos Iniciales'!$I$40,0)</f>
        <v>0</v>
      </c>
      <c r="AK250" s="2">
        <f>+IF(AK28=1,'Datos Iniciales'!$I$41,0)</f>
        <v>0</v>
      </c>
      <c r="AL250" s="2">
        <f>+IF(AL28=1,'Datos Iniciales'!$I$42,0)</f>
        <v>0</v>
      </c>
      <c r="AM250" s="2">
        <f>+IF(AM28=1,'Datos Iniciales'!$I$43,0)</f>
        <v>0</v>
      </c>
      <c r="AN250" s="2">
        <f>+IF(AN28=1,'Datos Iniciales'!$I$44,0)</f>
        <v>0</v>
      </c>
      <c r="AO250" s="2">
        <f>+IF(AO28=1,'Datos Iniciales'!$I$45,0)</f>
        <v>0</v>
      </c>
      <c r="AP250" s="2">
        <f>+IF(AP28=1,'Datos Iniciales'!$I$46,0)</f>
        <v>0</v>
      </c>
      <c r="AQ250" s="2">
        <f>+IF(AQ28=1,'Datos Iniciales'!$I$47,0)</f>
        <v>0</v>
      </c>
      <c r="AR250" s="2">
        <f>+IF(AR28=1,'Datos Iniciales'!$I$48,0)</f>
        <v>0</v>
      </c>
      <c r="AS250" s="2">
        <f>+IF(AS28=1,'Datos Iniciales'!$I$49,0)</f>
        <v>0</v>
      </c>
      <c r="AT250" s="2">
        <f>+IF(AT28=1,'Datos Iniciales'!$I$50,0)</f>
        <v>0</v>
      </c>
      <c r="AU250" s="2">
        <f>+IF(AU28=1,'Datos Iniciales'!$I$51,0)</f>
        <v>0</v>
      </c>
      <c r="AV250" s="2">
        <f>+IF(AV28=1,'Datos Iniciales'!$I$52,0)</f>
        <v>0</v>
      </c>
      <c r="AW250" s="2">
        <f>+IF(AW28=1,'Datos Iniciales'!$I$53,0)</f>
        <v>0</v>
      </c>
      <c r="AX250" s="2">
        <f>+IF(AX28=1,'Datos Iniciales'!$I$54,0)</f>
        <v>0</v>
      </c>
      <c r="AY250" s="2">
        <f>+IF(AY28=1,'Datos Iniciales'!$I$55,0)</f>
        <v>0</v>
      </c>
      <c r="AZ250" s="2">
        <f>+IF(AZ28=1,'Datos Iniciales'!$I$56,0)</f>
        <v>0</v>
      </c>
      <c r="BA250" s="2">
        <f>+IF(BA28=1,'Datos Iniciales'!$I$57,0)</f>
        <v>0</v>
      </c>
      <c r="BB250" s="2">
        <f>+IF(BB28=1,'Datos Iniciales'!$I$58,0)</f>
        <v>0</v>
      </c>
      <c r="BC250">
        <f t="shared" si="161"/>
        <v>350</v>
      </c>
      <c r="BD250">
        <f t="shared" si="162"/>
        <v>3.2041012495994871E-2</v>
      </c>
      <c r="BE250">
        <f t="shared" si="163"/>
        <v>0.10092918936238385</v>
      </c>
    </row>
    <row r="251" spans="2:57" x14ac:dyDescent="0.2">
      <c r="B251" s="7">
        <f t="shared" si="160"/>
        <v>26</v>
      </c>
      <c r="C251" s="2">
        <f>+IF(C29=1,'Datos Iniciales'!$I$7,0)</f>
        <v>0</v>
      </c>
      <c r="D251" s="2">
        <f>+IF(D29=1,'Datos Iniciales'!$I$8,0)</f>
        <v>0</v>
      </c>
      <c r="E251" s="2">
        <f>+IF(E29=1,'Datos Iniciales'!$I$9,0)</f>
        <v>0</v>
      </c>
      <c r="F251" s="2">
        <f>+IF(F29=1,'Datos Iniciales'!$I$10,0)</f>
        <v>0</v>
      </c>
      <c r="G251" s="2">
        <f>+IF(G29=1,'Datos Iniciales'!$I$11,0)</f>
        <v>0</v>
      </c>
      <c r="H251" s="2">
        <f>+IF(H29=1,'Datos Iniciales'!$I$12,0)</f>
        <v>0</v>
      </c>
      <c r="I251" s="2">
        <f>+IF(I29=1,'Datos Iniciales'!$I$13,0)</f>
        <v>0</v>
      </c>
      <c r="J251" s="2">
        <f>+IF(J29=1,'Datos Iniciales'!$I$14,0)</f>
        <v>0</v>
      </c>
      <c r="K251" s="2">
        <f>+IF(K29=1,'Datos Iniciales'!$I$15,0)</f>
        <v>0</v>
      </c>
      <c r="L251" s="2">
        <f>+IF(L29=1,'Datos Iniciales'!$I$16,0)</f>
        <v>0</v>
      </c>
      <c r="M251" s="2">
        <f>+IF(M29=1,'Datos Iniciales'!$I$17,0)</f>
        <v>0</v>
      </c>
      <c r="N251" s="2">
        <f>+IF(N29=1,'Datos Iniciales'!$I$18,0)</f>
        <v>0</v>
      </c>
      <c r="O251" s="2">
        <f>+IF(O29=1,'Datos Iniciales'!$I$19,0)</f>
        <v>0</v>
      </c>
      <c r="P251" s="2">
        <f>+IF(P29=1,'Datos Iniciales'!$I$20,0)</f>
        <v>0</v>
      </c>
      <c r="Q251" s="2">
        <f>+IF(Q29=1,'Datos Iniciales'!$I$21,0)</f>
        <v>0</v>
      </c>
      <c r="R251" s="2">
        <f>+IF(R29=1,'Datos Iniciales'!$I$22,0)</f>
        <v>0</v>
      </c>
      <c r="S251" s="2">
        <f>+IF(S29=1,'Datos Iniciales'!$I$23,0)</f>
        <v>0</v>
      </c>
      <c r="T251" s="2">
        <f>+IF(T29=1,'Datos Iniciales'!$I$24,0)</f>
        <v>0</v>
      </c>
      <c r="U251" s="2">
        <f>+IF(U29=1,'Datos Iniciales'!$I$25,0)</f>
        <v>0</v>
      </c>
      <c r="V251" s="2">
        <f>+IF(V29=1,'Datos Iniciales'!$I$26,0)</f>
        <v>0</v>
      </c>
      <c r="W251" s="2">
        <f>+IF(W29=1,'Datos Iniciales'!$I$27,0)</f>
        <v>0</v>
      </c>
      <c r="X251" s="2">
        <f>+IF(X29=1,'Datos Iniciales'!$I$28,0)</f>
        <v>0</v>
      </c>
      <c r="Y251" s="2">
        <f>+IF(Y29=1,'Datos Iniciales'!$I$29,0)</f>
        <v>0</v>
      </c>
      <c r="Z251" s="2">
        <f>+IF(Z29=1,'Datos Iniciales'!$I$30,0)</f>
        <v>0</v>
      </c>
      <c r="AA251" s="2">
        <f>+IF(AA29=1,'Datos Iniciales'!$I$31,0)</f>
        <v>0</v>
      </c>
      <c r="AB251" s="2">
        <f>+IF(AB29=1,'Datos Iniciales'!$I$32,0)</f>
        <v>400</v>
      </c>
      <c r="AC251" s="2">
        <f>+IF(AC29=1,'Datos Iniciales'!$I$33,0)</f>
        <v>0</v>
      </c>
      <c r="AD251" s="2">
        <f>+IF(AD29=1,'Datos Iniciales'!$I$34,0)</f>
        <v>0</v>
      </c>
      <c r="AE251" s="2">
        <f>+IF(AE29=1,'Datos Iniciales'!$I$35,0)</f>
        <v>0</v>
      </c>
      <c r="AF251" s="2">
        <f>+IF(AF29=1,'Datos Iniciales'!$I$36,0)</f>
        <v>0</v>
      </c>
      <c r="AG251" s="2">
        <f>+IF(AG29=1,'Datos Iniciales'!$I$37,0)</f>
        <v>0</v>
      </c>
      <c r="AH251" s="2">
        <f>+IF(AH29=1,'Datos Iniciales'!$I$38,0)</f>
        <v>0</v>
      </c>
      <c r="AI251" s="2">
        <f>+IF(AI29=1,'Datos Iniciales'!$I$39,0)</f>
        <v>0</v>
      </c>
      <c r="AJ251" s="2">
        <f>+IF(AJ29=1,'Datos Iniciales'!$I$40,0)</f>
        <v>0</v>
      </c>
      <c r="AK251" s="2">
        <f>+IF(AK29=1,'Datos Iniciales'!$I$41,0)</f>
        <v>0</v>
      </c>
      <c r="AL251" s="2">
        <f>+IF(AL29=1,'Datos Iniciales'!$I$42,0)</f>
        <v>0</v>
      </c>
      <c r="AM251" s="2">
        <f>+IF(AM29=1,'Datos Iniciales'!$I$43,0)</f>
        <v>0</v>
      </c>
      <c r="AN251" s="2">
        <f>+IF(AN29=1,'Datos Iniciales'!$I$44,0)</f>
        <v>0</v>
      </c>
      <c r="AO251" s="2">
        <f>+IF(AO29=1,'Datos Iniciales'!$I$45,0)</f>
        <v>0</v>
      </c>
      <c r="AP251" s="2">
        <f>+IF(AP29=1,'Datos Iniciales'!$I$46,0)</f>
        <v>0</v>
      </c>
      <c r="AQ251" s="2">
        <f>+IF(AQ29=1,'Datos Iniciales'!$I$47,0)</f>
        <v>0</v>
      </c>
      <c r="AR251" s="2">
        <f>+IF(AR29=1,'Datos Iniciales'!$I$48,0)</f>
        <v>0</v>
      </c>
      <c r="AS251" s="2">
        <f>+IF(AS29=1,'Datos Iniciales'!$I$49,0)</f>
        <v>0</v>
      </c>
      <c r="AT251" s="2">
        <f>+IF(AT29=1,'Datos Iniciales'!$I$50,0)</f>
        <v>0</v>
      </c>
      <c r="AU251" s="2">
        <f>+IF(AU29=1,'Datos Iniciales'!$I$51,0)</f>
        <v>0</v>
      </c>
      <c r="AV251" s="2">
        <f>+IF(AV29=1,'Datos Iniciales'!$I$52,0)</f>
        <v>0</v>
      </c>
      <c r="AW251" s="2">
        <f>+IF(AW29=1,'Datos Iniciales'!$I$53,0)</f>
        <v>0</v>
      </c>
      <c r="AX251" s="2">
        <f>+IF(AX29=1,'Datos Iniciales'!$I$54,0)</f>
        <v>0</v>
      </c>
      <c r="AY251" s="2">
        <f>+IF(AY29=1,'Datos Iniciales'!$I$55,0)</f>
        <v>0</v>
      </c>
      <c r="AZ251" s="2">
        <f>+IF(AZ29=1,'Datos Iniciales'!$I$56,0)</f>
        <v>0</v>
      </c>
      <c r="BA251" s="2">
        <f>+IF(BA29=1,'Datos Iniciales'!$I$57,0)</f>
        <v>0</v>
      </c>
      <c r="BB251" s="2">
        <f>+IF(BB29=1,'Datos Iniciales'!$I$58,0)</f>
        <v>0</v>
      </c>
      <c r="BC251">
        <f t="shared" si="161"/>
        <v>400</v>
      </c>
      <c r="BD251">
        <f t="shared" si="162"/>
        <v>3.661829999542271E-2</v>
      </c>
      <c r="BE251">
        <f t="shared" si="163"/>
        <v>0.11534764498558155</v>
      </c>
    </row>
    <row r="252" spans="2:57" x14ac:dyDescent="0.2">
      <c r="B252" s="7">
        <f t="shared" si="160"/>
        <v>27</v>
      </c>
      <c r="C252" s="2">
        <f>+IF(C30=1,'Datos Iniciales'!$I$7,0)</f>
        <v>0</v>
      </c>
      <c r="D252" s="2">
        <f>+IF(D30=1,'Datos Iniciales'!$I$8,0)</f>
        <v>0</v>
      </c>
      <c r="E252" s="2">
        <f>+IF(E30=1,'Datos Iniciales'!$I$9,0)</f>
        <v>0</v>
      </c>
      <c r="F252" s="2">
        <f>+IF(F30=1,'Datos Iniciales'!$I$10,0)</f>
        <v>0</v>
      </c>
      <c r="G252" s="2">
        <f>+IF(G30=1,'Datos Iniciales'!$I$11,0)</f>
        <v>0</v>
      </c>
      <c r="H252" s="2">
        <f>+IF(H30=1,'Datos Iniciales'!$I$12,0)</f>
        <v>0</v>
      </c>
      <c r="I252" s="2">
        <f>+IF(I30=1,'Datos Iniciales'!$I$13,0)</f>
        <v>0</v>
      </c>
      <c r="J252" s="2">
        <f>+IF(J30=1,'Datos Iniciales'!$I$14,0)</f>
        <v>0</v>
      </c>
      <c r="K252" s="2">
        <f>+IF(K30=1,'Datos Iniciales'!$I$15,0)</f>
        <v>0</v>
      </c>
      <c r="L252" s="2">
        <f>+IF(L30=1,'Datos Iniciales'!$I$16,0)</f>
        <v>0</v>
      </c>
      <c r="M252" s="2">
        <f>+IF(M30=1,'Datos Iniciales'!$I$17,0)</f>
        <v>0</v>
      </c>
      <c r="N252" s="2">
        <f>+IF(N30=1,'Datos Iniciales'!$I$18,0)</f>
        <v>0</v>
      </c>
      <c r="O252" s="2">
        <f>+IF(O30=1,'Datos Iniciales'!$I$19,0)</f>
        <v>0</v>
      </c>
      <c r="P252" s="2">
        <f>+IF(P30=1,'Datos Iniciales'!$I$20,0)</f>
        <v>0</v>
      </c>
      <c r="Q252" s="2">
        <f>+IF(Q30=1,'Datos Iniciales'!$I$21,0)</f>
        <v>0</v>
      </c>
      <c r="R252" s="2">
        <f>+IF(R30=1,'Datos Iniciales'!$I$22,0)</f>
        <v>0</v>
      </c>
      <c r="S252" s="2">
        <f>+IF(S30=1,'Datos Iniciales'!$I$23,0)</f>
        <v>0</v>
      </c>
      <c r="T252" s="2">
        <f>+IF(T30=1,'Datos Iniciales'!$I$24,0)</f>
        <v>0</v>
      </c>
      <c r="U252" s="2">
        <f>+IF(U30=1,'Datos Iniciales'!$I$25,0)</f>
        <v>0</v>
      </c>
      <c r="V252" s="2">
        <f>+IF(V30=1,'Datos Iniciales'!$I$26,0)</f>
        <v>0</v>
      </c>
      <c r="W252" s="2">
        <f>+IF(W30=1,'Datos Iniciales'!$I$27,0)</f>
        <v>0</v>
      </c>
      <c r="X252" s="2">
        <f>+IF(X30=1,'Datos Iniciales'!$I$28,0)</f>
        <v>0</v>
      </c>
      <c r="Y252" s="2">
        <f>+IF(Y30=1,'Datos Iniciales'!$I$29,0)</f>
        <v>0</v>
      </c>
      <c r="Z252" s="2">
        <f>+IF(Z30=1,'Datos Iniciales'!$I$30,0)</f>
        <v>0</v>
      </c>
      <c r="AA252" s="2">
        <f>+IF(AA30=1,'Datos Iniciales'!$I$31,0)</f>
        <v>0</v>
      </c>
      <c r="AB252" s="2">
        <f>+IF(AB30=1,'Datos Iniciales'!$I$32,0)</f>
        <v>0</v>
      </c>
      <c r="AC252" s="2">
        <f>+IF(AC30=1,'Datos Iniciales'!$I$33,0)</f>
        <v>45</v>
      </c>
      <c r="AD252" s="2">
        <f>+IF(AD30=1,'Datos Iniciales'!$I$34,0)</f>
        <v>0</v>
      </c>
      <c r="AE252" s="2">
        <f>+IF(AE30=1,'Datos Iniciales'!$I$35,0)</f>
        <v>0</v>
      </c>
      <c r="AF252" s="2">
        <f>+IF(AF30=1,'Datos Iniciales'!$I$36,0)</f>
        <v>0</v>
      </c>
      <c r="AG252" s="2">
        <f>+IF(AG30=1,'Datos Iniciales'!$I$37,0)</f>
        <v>0</v>
      </c>
      <c r="AH252" s="2">
        <f>+IF(AH30=1,'Datos Iniciales'!$I$38,0)</f>
        <v>0</v>
      </c>
      <c r="AI252" s="2">
        <f>+IF(AI30=1,'Datos Iniciales'!$I$39,0)</f>
        <v>0</v>
      </c>
      <c r="AJ252" s="2">
        <f>+IF(AJ30=1,'Datos Iniciales'!$I$40,0)</f>
        <v>0</v>
      </c>
      <c r="AK252" s="2">
        <f>+IF(AK30=1,'Datos Iniciales'!$I$41,0)</f>
        <v>0</v>
      </c>
      <c r="AL252" s="2">
        <f>+IF(AL30=1,'Datos Iniciales'!$I$42,0)</f>
        <v>0</v>
      </c>
      <c r="AM252" s="2">
        <f>+IF(AM30=1,'Datos Iniciales'!$I$43,0)</f>
        <v>0</v>
      </c>
      <c r="AN252" s="2">
        <f>+IF(AN30=1,'Datos Iniciales'!$I$44,0)</f>
        <v>0</v>
      </c>
      <c r="AO252" s="2">
        <f>+IF(AO30=1,'Datos Iniciales'!$I$45,0)</f>
        <v>0</v>
      </c>
      <c r="AP252" s="2">
        <f>+IF(AP30=1,'Datos Iniciales'!$I$46,0)</f>
        <v>0</v>
      </c>
      <c r="AQ252" s="2">
        <f>+IF(AQ30=1,'Datos Iniciales'!$I$47,0)</f>
        <v>0</v>
      </c>
      <c r="AR252" s="2">
        <f>+IF(AR30=1,'Datos Iniciales'!$I$48,0)</f>
        <v>0</v>
      </c>
      <c r="AS252" s="2">
        <f>+IF(AS30=1,'Datos Iniciales'!$I$49,0)</f>
        <v>0</v>
      </c>
      <c r="AT252" s="2">
        <f>+IF(AT30=1,'Datos Iniciales'!$I$50,0)</f>
        <v>0</v>
      </c>
      <c r="AU252" s="2">
        <f>+IF(AU30=1,'Datos Iniciales'!$I$51,0)</f>
        <v>0</v>
      </c>
      <c r="AV252" s="2">
        <f>+IF(AV30=1,'Datos Iniciales'!$I$52,0)</f>
        <v>0</v>
      </c>
      <c r="AW252" s="2">
        <f>+IF(AW30=1,'Datos Iniciales'!$I$53,0)</f>
        <v>0</v>
      </c>
      <c r="AX252" s="2">
        <f>+IF(AX30=1,'Datos Iniciales'!$I$54,0)</f>
        <v>0</v>
      </c>
      <c r="AY252" s="2">
        <f>+IF(AY30=1,'Datos Iniciales'!$I$55,0)</f>
        <v>0</v>
      </c>
      <c r="AZ252" s="2">
        <f>+IF(AZ30=1,'Datos Iniciales'!$I$56,0)</f>
        <v>0</v>
      </c>
      <c r="BA252" s="2">
        <f>+IF(BA30=1,'Datos Iniciales'!$I$57,0)</f>
        <v>0</v>
      </c>
      <c r="BB252" s="2">
        <f>+IF(BB30=1,'Datos Iniciales'!$I$58,0)</f>
        <v>0</v>
      </c>
      <c r="BC252">
        <f t="shared" si="161"/>
        <v>45</v>
      </c>
      <c r="BD252">
        <f t="shared" si="162"/>
        <v>4.1195587494850553E-3</v>
      </c>
      <c r="BE252">
        <f t="shared" si="163"/>
        <v>1.2976610060877924E-2</v>
      </c>
    </row>
    <row r="253" spans="2:57" x14ac:dyDescent="0.2">
      <c r="B253" s="7">
        <f t="shared" si="160"/>
        <v>28</v>
      </c>
      <c r="C253" s="2">
        <f>+IF(C31=1,'Datos Iniciales'!$I$7,0)</f>
        <v>0</v>
      </c>
      <c r="D253" s="2">
        <f>+IF(D31=1,'Datos Iniciales'!$I$8,0)</f>
        <v>0</v>
      </c>
      <c r="E253" s="2">
        <f>+IF(E31=1,'Datos Iniciales'!$I$9,0)</f>
        <v>0</v>
      </c>
      <c r="F253" s="2">
        <f>+IF(F31=1,'Datos Iniciales'!$I$10,0)</f>
        <v>0</v>
      </c>
      <c r="G253" s="2">
        <f>+IF(G31=1,'Datos Iniciales'!$I$11,0)</f>
        <v>0</v>
      </c>
      <c r="H253" s="2">
        <f>+IF(H31=1,'Datos Iniciales'!$I$12,0)</f>
        <v>0</v>
      </c>
      <c r="I253" s="2">
        <f>+IF(I31=1,'Datos Iniciales'!$I$13,0)</f>
        <v>0</v>
      </c>
      <c r="J253" s="2">
        <f>+IF(J31=1,'Datos Iniciales'!$I$14,0)</f>
        <v>0</v>
      </c>
      <c r="K253" s="2">
        <f>+IF(K31=1,'Datos Iniciales'!$I$15,0)</f>
        <v>0</v>
      </c>
      <c r="L253" s="2">
        <f>+IF(L31=1,'Datos Iniciales'!$I$16,0)</f>
        <v>0</v>
      </c>
      <c r="M253" s="2">
        <f>+IF(M31=1,'Datos Iniciales'!$I$17,0)</f>
        <v>0</v>
      </c>
      <c r="N253" s="2">
        <f>+IF(N31=1,'Datos Iniciales'!$I$18,0)</f>
        <v>0</v>
      </c>
      <c r="O253" s="2">
        <f>+IF(O31=1,'Datos Iniciales'!$I$19,0)</f>
        <v>0</v>
      </c>
      <c r="P253" s="2">
        <f>+IF(P31=1,'Datos Iniciales'!$I$20,0)</f>
        <v>0</v>
      </c>
      <c r="Q253" s="2">
        <f>+IF(Q31=1,'Datos Iniciales'!$I$21,0)</f>
        <v>0</v>
      </c>
      <c r="R253" s="2">
        <f>+IF(R31=1,'Datos Iniciales'!$I$22,0)</f>
        <v>0</v>
      </c>
      <c r="S253" s="2">
        <f>+IF(S31=1,'Datos Iniciales'!$I$23,0)</f>
        <v>0</v>
      </c>
      <c r="T253" s="2">
        <f>+IF(T31=1,'Datos Iniciales'!$I$24,0)</f>
        <v>0</v>
      </c>
      <c r="U253" s="2">
        <f>+IF(U31=1,'Datos Iniciales'!$I$25,0)</f>
        <v>0</v>
      </c>
      <c r="V253" s="2">
        <f>+IF(V31=1,'Datos Iniciales'!$I$26,0)</f>
        <v>0</v>
      </c>
      <c r="W253" s="2">
        <f>+IF(W31=1,'Datos Iniciales'!$I$27,0)</f>
        <v>0</v>
      </c>
      <c r="X253" s="2">
        <f>+IF(X31=1,'Datos Iniciales'!$I$28,0)</f>
        <v>0</v>
      </c>
      <c r="Y253" s="2">
        <f>+IF(Y31=1,'Datos Iniciales'!$I$29,0)</f>
        <v>0</v>
      </c>
      <c r="Z253" s="2">
        <f>+IF(Z31=1,'Datos Iniciales'!$I$30,0)</f>
        <v>0</v>
      </c>
      <c r="AA253" s="2">
        <f>+IF(AA31=1,'Datos Iniciales'!$I$31,0)</f>
        <v>0</v>
      </c>
      <c r="AB253" s="2">
        <f>+IF(AB31=1,'Datos Iniciales'!$I$32,0)</f>
        <v>0</v>
      </c>
      <c r="AC253" s="2">
        <f>+IF(AC31=1,'Datos Iniciales'!$I$33,0)</f>
        <v>0</v>
      </c>
      <c r="AD253" s="2">
        <f>+IF(AD31=1,'Datos Iniciales'!$I$34,0)</f>
        <v>25</v>
      </c>
      <c r="AE253" s="2">
        <f>+IF(AE31=1,'Datos Iniciales'!$I$35,0)</f>
        <v>0</v>
      </c>
      <c r="AF253" s="2">
        <f>+IF(AF31=1,'Datos Iniciales'!$I$36,0)</f>
        <v>0</v>
      </c>
      <c r="AG253" s="2">
        <f>+IF(AG31=1,'Datos Iniciales'!$I$37,0)</f>
        <v>0</v>
      </c>
      <c r="AH253" s="2">
        <f>+IF(AH31=1,'Datos Iniciales'!$I$38,0)</f>
        <v>0</v>
      </c>
      <c r="AI253" s="2">
        <f>+IF(AI31=1,'Datos Iniciales'!$I$39,0)</f>
        <v>0</v>
      </c>
      <c r="AJ253" s="2">
        <f>+IF(AJ31=1,'Datos Iniciales'!$I$40,0)</f>
        <v>0</v>
      </c>
      <c r="AK253" s="2">
        <f>+IF(AK31=1,'Datos Iniciales'!$I$41,0)</f>
        <v>0</v>
      </c>
      <c r="AL253" s="2">
        <f>+IF(AL31=1,'Datos Iniciales'!$I$42,0)</f>
        <v>0</v>
      </c>
      <c r="AM253" s="2">
        <f>+IF(AM31=1,'Datos Iniciales'!$I$43,0)</f>
        <v>0</v>
      </c>
      <c r="AN253" s="2">
        <f>+IF(AN31=1,'Datos Iniciales'!$I$44,0)</f>
        <v>0</v>
      </c>
      <c r="AO253" s="2">
        <f>+IF(AO31=1,'Datos Iniciales'!$I$45,0)</f>
        <v>0</v>
      </c>
      <c r="AP253" s="2">
        <f>+IF(AP31=1,'Datos Iniciales'!$I$46,0)</f>
        <v>0</v>
      </c>
      <c r="AQ253" s="2">
        <f>+IF(AQ31=1,'Datos Iniciales'!$I$47,0)</f>
        <v>0</v>
      </c>
      <c r="AR253" s="2">
        <f>+IF(AR31=1,'Datos Iniciales'!$I$48,0)</f>
        <v>0</v>
      </c>
      <c r="AS253" s="2">
        <f>+IF(AS31=1,'Datos Iniciales'!$I$49,0)</f>
        <v>0</v>
      </c>
      <c r="AT253" s="2">
        <f>+IF(AT31=1,'Datos Iniciales'!$I$50,0)</f>
        <v>0</v>
      </c>
      <c r="AU253" s="2">
        <f>+IF(AU31=1,'Datos Iniciales'!$I$51,0)</f>
        <v>0</v>
      </c>
      <c r="AV253" s="2">
        <f>+IF(AV31=1,'Datos Iniciales'!$I$52,0)</f>
        <v>0</v>
      </c>
      <c r="AW253" s="2">
        <f>+IF(AW31=1,'Datos Iniciales'!$I$53,0)</f>
        <v>0</v>
      </c>
      <c r="AX253" s="2">
        <f>+IF(AX31=1,'Datos Iniciales'!$I$54,0)</f>
        <v>0</v>
      </c>
      <c r="AY253" s="2">
        <f>+IF(AY31=1,'Datos Iniciales'!$I$55,0)</f>
        <v>0</v>
      </c>
      <c r="AZ253" s="2">
        <f>+IF(AZ31=1,'Datos Iniciales'!$I$56,0)</f>
        <v>0</v>
      </c>
      <c r="BA253" s="2">
        <f>+IF(BA31=1,'Datos Iniciales'!$I$57,0)</f>
        <v>0</v>
      </c>
      <c r="BB253" s="2">
        <f>+IF(BB31=1,'Datos Iniciales'!$I$58,0)</f>
        <v>0</v>
      </c>
      <c r="BC253">
        <f t="shared" si="161"/>
        <v>25</v>
      </c>
      <c r="BD253">
        <f t="shared" si="162"/>
        <v>2.2886437497139193E-3</v>
      </c>
      <c r="BE253">
        <f t="shared" si="163"/>
        <v>7.2092278115988466E-3</v>
      </c>
    </row>
    <row r="254" spans="2:57" x14ac:dyDescent="0.2">
      <c r="B254" s="7">
        <f t="shared" si="160"/>
        <v>29</v>
      </c>
      <c r="C254" s="2">
        <f>+IF(C32=1,'Datos Iniciales'!$I$7,0)</f>
        <v>0</v>
      </c>
      <c r="D254" s="2">
        <f>+IF(D32=1,'Datos Iniciales'!$I$8,0)</f>
        <v>0</v>
      </c>
      <c r="E254" s="2">
        <f>+IF(E32=1,'Datos Iniciales'!$I$9,0)</f>
        <v>0</v>
      </c>
      <c r="F254" s="2">
        <f>+IF(F32=1,'Datos Iniciales'!$I$10,0)</f>
        <v>0</v>
      </c>
      <c r="G254" s="2">
        <f>+IF(G32=1,'Datos Iniciales'!$I$11,0)</f>
        <v>0</v>
      </c>
      <c r="H254" s="2">
        <f>+IF(H32=1,'Datos Iniciales'!$I$12,0)</f>
        <v>0</v>
      </c>
      <c r="I254" s="2">
        <f>+IF(I32=1,'Datos Iniciales'!$I$13,0)</f>
        <v>0</v>
      </c>
      <c r="J254" s="2">
        <f>+IF(J32=1,'Datos Iniciales'!$I$14,0)</f>
        <v>0</v>
      </c>
      <c r="K254" s="2">
        <f>+IF(K32=1,'Datos Iniciales'!$I$15,0)</f>
        <v>0</v>
      </c>
      <c r="L254" s="2">
        <f>+IF(L32=1,'Datos Iniciales'!$I$16,0)</f>
        <v>0</v>
      </c>
      <c r="M254" s="2">
        <f>+IF(M32=1,'Datos Iniciales'!$I$17,0)</f>
        <v>0</v>
      </c>
      <c r="N254" s="2">
        <f>+IF(N32=1,'Datos Iniciales'!$I$18,0)</f>
        <v>0</v>
      </c>
      <c r="O254" s="2">
        <f>+IF(O32=1,'Datos Iniciales'!$I$19,0)</f>
        <v>0</v>
      </c>
      <c r="P254" s="2">
        <f>+IF(P32=1,'Datos Iniciales'!$I$20,0)</f>
        <v>0</v>
      </c>
      <c r="Q254" s="2">
        <f>+IF(Q32=1,'Datos Iniciales'!$I$21,0)</f>
        <v>0</v>
      </c>
      <c r="R254" s="2">
        <f>+IF(R32=1,'Datos Iniciales'!$I$22,0)</f>
        <v>0</v>
      </c>
      <c r="S254" s="2">
        <f>+IF(S32=1,'Datos Iniciales'!$I$23,0)</f>
        <v>0</v>
      </c>
      <c r="T254" s="2">
        <f>+IF(T32=1,'Datos Iniciales'!$I$24,0)</f>
        <v>0</v>
      </c>
      <c r="U254" s="2">
        <f>+IF(U32=1,'Datos Iniciales'!$I$25,0)</f>
        <v>0</v>
      </c>
      <c r="V254" s="2">
        <f>+IF(V32=1,'Datos Iniciales'!$I$26,0)</f>
        <v>0</v>
      </c>
      <c r="W254" s="2">
        <f>+IF(W32=1,'Datos Iniciales'!$I$27,0)</f>
        <v>0</v>
      </c>
      <c r="X254" s="2">
        <f>+IF(X32=1,'Datos Iniciales'!$I$28,0)</f>
        <v>0</v>
      </c>
      <c r="Y254" s="2">
        <f>+IF(Y32=1,'Datos Iniciales'!$I$29,0)</f>
        <v>0</v>
      </c>
      <c r="Z254" s="2">
        <f>+IF(Z32=1,'Datos Iniciales'!$I$30,0)</f>
        <v>0</v>
      </c>
      <c r="AA254" s="2">
        <f>+IF(AA32=1,'Datos Iniciales'!$I$31,0)</f>
        <v>0</v>
      </c>
      <c r="AB254" s="2">
        <f>+IF(AB32=1,'Datos Iniciales'!$I$32,0)</f>
        <v>0</v>
      </c>
      <c r="AC254" s="2">
        <f>+IF(AC32=1,'Datos Iniciales'!$I$33,0)</f>
        <v>0</v>
      </c>
      <c r="AD254" s="2">
        <f>+IF(AD32=1,'Datos Iniciales'!$I$34,0)</f>
        <v>0</v>
      </c>
      <c r="AE254" s="2">
        <f>+IF(AE32=1,'Datos Iniciales'!$I$35,0)</f>
        <v>65</v>
      </c>
      <c r="AF254" s="2">
        <f>+IF(AF32=1,'Datos Iniciales'!$I$36,0)</f>
        <v>225</v>
      </c>
      <c r="AG254" s="2">
        <f>+IF(AG32=1,'Datos Iniciales'!$I$37,0)</f>
        <v>200</v>
      </c>
      <c r="AH254" s="2">
        <f>+IF(AH32=1,'Datos Iniciales'!$I$38,0)</f>
        <v>0</v>
      </c>
      <c r="AI254" s="2">
        <f>+IF(AI32=1,'Datos Iniciales'!$I$39,0)</f>
        <v>0</v>
      </c>
      <c r="AJ254" s="2">
        <f>+IF(AJ32=1,'Datos Iniciales'!$I$40,0)</f>
        <v>0</v>
      </c>
      <c r="AK254" s="2">
        <f>+IF(AK32=1,'Datos Iniciales'!$I$41,0)</f>
        <v>0</v>
      </c>
      <c r="AL254" s="2">
        <f>+IF(AL32=1,'Datos Iniciales'!$I$42,0)</f>
        <v>0</v>
      </c>
      <c r="AM254" s="2">
        <f>+IF(AM32=1,'Datos Iniciales'!$I$43,0)</f>
        <v>0</v>
      </c>
      <c r="AN254" s="2">
        <f>+IF(AN32=1,'Datos Iniciales'!$I$44,0)</f>
        <v>0</v>
      </c>
      <c r="AO254" s="2">
        <f>+IF(AO32=1,'Datos Iniciales'!$I$45,0)</f>
        <v>0</v>
      </c>
      <c r="AP254" s="2">
        <f>+IF(AP32=1,'Datos Iniciales'!$I$46,0)</f>
        <v>0</v>
      </c>
      <c r="AQ254" s="2">
        <f>+IF(AQ32=1,'Datos Iniciales'!$I$47,0)</f>
        <v>0</v>
      </c>
      <c r="AR254" s="2">
        <f>+IF(AR32=1,'Datos Iniciales'!$I$48,0)</f>
        <v>0</v>
      </c>
      <c r="AS254" s="2">
        <f>+IF(AS32=1,'Datos Iniciales'!$I$49,0)</f>
        <v>0</v>
      </c>
      <c r="AT254" s="2">
        <f>+IF(AT32=1,'Datos Iniciales'!$I$50,0)</f>
        <v>0</v>
      </c>
      <c r="AU254" s="2">
        <f>+IF(AU32=1,'Datos Iniciales'!$I$51,0)</f>
        <v>0</v>
      </c>
      <c r="AV254" s="2">
        <f>+IF(AV32=1,'Datos Iniciales'!$I$52,0)</f>
        <v>0</v>
      </c>
      <c r="AW254" s="2">
        <f>+IF(AW32=1,'Datos Iniciales'!$I$53,0)</f>
        <v>0</v>
      </c>
      <c r="AX254" s="2">
        <f>+IF(AX32=1,'Datos Iniciales'!$I$54,0)</f>
        <v>0</v>
      </c>
      <c r="AY254" s="2">
        <f>+IF(AY32=1,'Datos Iniciales'!$I$55,0)</f>
        <v>0</v>
      </c>
      <c r="AZ254" s="2">
        <f>+IF(AZ32=1,'Datos Iniciales'!$I$56,0)</f>
        <v>0</v>
      </c>
      <c r="BA254" s="2">
        <f>+IF(BA32=1,'Datos Iniciales'!$I$57,0)</f>
        <v>0</v>
      </c>
      <c r="BB254" s="2">
        <f>+IF(BB32=1,'Datos Iniciales'!$I$58,0)</f>
        <v>0</v>
      </c>
      <c r="BC254">
        <f t="shared" si="161"/>
        <v>490</v>
      </c>
      <c r="BD254">
        <f t="shared" si="162"/>
        <v>4.4857417494392822E-2</v>
      </c>
      <c r="BE254">
        <f t="shared" si="163"/>
        <v>0.14130086510733739</v>
      </c>
    </row>
    <row r="255" spans="2:57" x14ac:dyDescent="0.2">
      <c r="B255" s="7">
        <f t="shared" si="160"/>
        <v>30</v>
      </c>
      <c r="C255" s="2">
        <f>+IF(C33=1,'Datos Iniciales'!$I$7,0)</f>
        <v>0</v>
      </c>
      <c r="D255" s="2">
        <f>+IF(D33=1,'Datos Iniciales'!$I$8,0)</f>
        <v>0</v>
      </c>
      <c r="E255" s="2">
        <f>+IF(E33=1,'Datos Iniciales'!$I$9,0)</f>
        <v>0</v>
      </c>
      <c r="F255" s="2">
        <f>+IF(F33=1,'Datos Iniciales'!$I$10,0)</f>
        <v>0</v>
      </c>
      <c r="G255" s="2">
        <f>+IF(G33=1,'Datos Iniciales'!$I$11,0)</f>
        <v>0</v>
      </c>
      <c r="H255" s="2">
        <f>+IF(H33=1,'Datos Iniciales'!$I$12,0)</f>
        <v>0</v>
      </c>
      <c r="I255" s="2">
        <f>+IF(I33=1,'Datos Iniciales'!$I$13,0)</f>
        <v>0</v>
      </c>
      <c r="J255" s="2">
        <f>+IF(J33=1,'Datos Iniciales'!$I$14,0)</f>
        <v>0</v>
      </c>
      <c r="K255" s="2">
        <f>+IF(K33=1,'Datos Iniciales'!$I$15,0)</f>
        <v>0</v>
      </c>
      <c r="L255" s="2">
        <f>+IF(L33=1,'Datos Iniciales'!$I$16,0)</f>
        <v>0</v>
      </c>
      <c r="M255" s="2">
        <f>+IF(M33=1,'Datos Iniciales'!$I$17,0)</f>
        <v>0</v>
      </c>
      <c r="N255" s="2">
        <f>+IF(N33=1,'Datos Iniciales'!$I$18,0)</f>
        <v>0</v>
      </c>
      <c r="O255" s="2">
        <f>+IF(O33=1,'Datos Iniciales'!$I$19,0)</f>
        <v>0</v>
      </c>
      <c r="P255" s="2">
        <f>+IF(P33=1,'Datos Iniciales'!$I$20,0)</f>
        <v>0</v>
      </c>
      <c r="Q255" s="2">
        <f>+IF(Q33=1,'Datos Iniciales'!$I$21,0)</f>
        <v>0</v>
      </c>
      <c r="R255" s="2">
        <f>+IF(R33=1,'Datos Iniciales'!$I$22,0)</f>
        <v>0</v>
      </c>
      <c r="S255" s="2">
        <f>+IF(S33=1,'Datos Iniciales'!$I$23,0)</f>
        <v>0</v>
      </c>
      <c r="T255" s="2">
        <f>+IF(T33=1,'Datos Iniciales'!$I$24,0)</f>
        <v>0</v>
      </c>
      <c r="U255" s="2">
        <f>+IF(U33=1,'Datos Iniciales'!$I$25,0)</f>
        <v>0</v>
      </c>
      <c r="V255" s="2">
        <f>+IF(V33=1,'Datos Iniciales'!$I$26,0)</f>
        <v>0</v>
      </c>
      <c r="W255" s="2">
        <f>+IF(W33=1,'Datos Iniciales'!$I$27,0)</f>
        <v>0</v>
      </c>
      <c r="X255" s="2">
        <f>+IF(X33=1,'Datos Iniciales'!$I$28,0)</f>
        <v>0</v>
      </c>
      <c r="Y255" s="2">
        <f>+IF(Y33=1,'Datos Iniciales'!$I$29,0)</f>
        <v>0</v>
      </c>
      <c r="Z255" s="2">
        <f>+IF(Z33=1,'Datos Iniciales'!$I$30,0)</f>
        <v>0</v>
      </c>
      <c r="AA255" s="2">
        <f>+IF(AA33=1,'Datos Iniciales'!$I$31,0)</f>
        <v>0</v>
      </c>
      <c r="AB255" s="2">
        <f>+IF(AB33=1,'Datos Iniciales'!$I$32,0)</f>
        <v>0</v>
      </c>
      <c r="AC255" s="2">
        <f>+IF(AC33=1,'Datos Iniciales'!$I$33,0)</f>
        <v>0</v>
      </c>
      <c r="AD255" s="2">
        <f>+IF(AD33=1,'Datos Iniciales'!$I$34,0)</f>
        <v>0</v>
      </c>
      <c r="AE255" s="2">
        <f>+IF(AE33=1,'Datos Iniciales'!$I$35,0)</f>
        <v>0</v>
      </c>
      <c r="AF255" s="2">
        <f>+IF(AF33=1,'Datos Iniciales'!$I$36,0)</f>
        <v>225</v>
      </c>
      <c r="AG255" s="2">
        <f>+IF(AG33=1,'Datos Iniciales'!$I$37,0)</f>
        <v>0</v>
      </c>
      <c r="AH255" s="2">
        <f>+IF(AH33=1,'Datos Iniciales'!$I$38,0)</f>
        <v>0</v>
      </c>
      <c r="AI255" s="2">
        <f>+IF(AI33=1,'Datos Iniciales'!$I$39,0)</f>
        <v>0</v>
      </c>
      <c r="AJ255" s="2">
        <f>+IF(AJ33=1,'Datos Iniciales'!$I$40,0)</f>
        <v>0</v>
      </c>
      <c r="AK255" s="2">
        <f>+IF(AK33=1,'Datos Iniciales'!$I$41,0)</f>
        <v>0</v>
      </c>
      <c r="AL255" s="2">
        <f>+IF(AL33=1,'Datos Iniciales'!$I$42,0)</f>
        <v>0</v>
      </c>
      <c r="AM255" s="2">
        <f>+IF(AM33=1,'Datos Iniciales'!$I$43,0)</f>
        <v>0</v>
      </c>
      <c r="AN255" s="2">
        <f>+IF(AN33=1,'Datos Iniciales'!$I$44,0)</f>
        <v>0</v>
      </c>
      <c r="AO255" s="2">
        <f>+IF(AO33=1,'Datos Iniciales'!$I$45,0)</f>
        <v>0</v>
      </c>
      <c r="AP255" s="2">
        <f>+IF(AP33=1,'Datos Iniciales'!$I$46,0)</f>
        <v>0</v>
      </c>
      <c r="AQ255" s="2">
        <f>+IF(AQ33=1,'Datos Iniciales'!$I$47,0)</f>
        <v>0</v>
      </c>
      <c r="AR255" s="2">
        <f>+IF(AR33=1,'Datos Iniciales'!$I$48,0)</f>
        <v>0</v>
      </c>
      <c r="AS255" s="2">
        <f>+IF(AS33=1,'Datos Iniciales'!$I$49,0)</f>
        <v>0</v>
      </c>
      <c r="AT255" s="2">
        <f>+IF(AT33=1,'Datos Iniciales'!$I$50,0)</f>
        <v>0</v>
      </c>
      <c r="AU255" s="2">
        <f>+IF(AU33=1,'Datos Iniciales'!$I$51,0)</f>
        <v>0</v>
      </c>
      <c r="AV255" s="2">
        <f>+IF(AV33=1,'Datos Iniciales'!$I$52,0)</f>
        <v>0</v>
      </c>
      <c r="AW255" s="2">
        <f>+IF(AW33=1,'Datos Iniciales'!$I$53,0)</f>
        <v>0</v>
      </c>
      <c r="AX255" s="2">
        <f>+IF(AX33=1,'Datos Iniciales'!$I$54,0)</f>
        <v>0</v>
      </c>
      <c r="AY255" s="2">
        <f>+IF(AY33=1,'Datos Iniciales'!$I$55,0)</f>
        <v>0</v>
      </c>
      <c r="AZ255" s="2">
        <f>+IF(AZ33=1,'Datos Iniciales'!$I$56,0)</f>
        <v>0</v>
      </c>
      <c r="BA255" s="2">
        <f>+IF(BA33=1,'Datos Iniciales'!$I$57,0)</f>
        <v>0</v>
      </c>
      <c r="BB255" s="2">
        <f>+IF(BB33=1,'Datos Iniciales'!$I$58,0)</f>
        <v>0</v>
      </c>
      <c r="BC255">
        <f t="shared" si="161"/>
        <v>225</v>
      </c>
      <c r="BD255">
        <f t="shared" si="162"/>
        <v>2.0597793747425274E-2</v>
      </c>
      <c r="BE255">
        <f t="shared" si="163"/>
        <v>6.4883050304389622E-2</v>
      </c>
    </row>
    <row r="256" spans="2:57" x14ac:dyDescent="0.2">
      <c r="B256" s="7">
        <f t="shared" si="160"/>
        <v>31</v>
      </c>
      <c r="C256" s="2">
        <f>+IF(C34=1,'Datos Iniciales'!$I$7,0)</f>
        <v>0</v>
      </c>
      <c r="D256" s="2">
        <f>+IF(D34=1,'Datos Iniciales'!$I$8,0)</f>
        <v>0</v>
      </c>
      <c r="E256" s="2">
        <f>+IF(E34=1,'Datos Iniciales'!$I$9,0)</f>
        <v>0</v>
      </c>
      <c r="F256" s="2">
        <f>+IF(F34=1,'Datos Iniciales'!$I$10,0)</f>
        <v>0</v>
      </c>
      <c r="G256" s="2">
        <f>+IF(G34=1,'Datos Iniciales'!$I$11,0)</f>
        <v>0</v>
      </c>
      <c r="H256" s="2">
        <f>+IF(H34=1,'Datos Iniciales'!$I$12,0)</f>
        <v>0</v>
      </c>
      <c r="I256" s="2">
        <f>+IF(I34=1,'Datos Iniciales'!$I$13,0)</f>
        <v>0</v>
      </c>
      <c r="J256" s="2">
        <f>+IF(J34=1,'Datos Iniciales'!$I$14,0)</f>
        <v>0</v>
      </c>
      <c r="K256" s="2">
        <f>+IF(K34=1,'Datos Iniciales'!$I$15,0)</f>
        <v>0</v>
      </c>
      <c r="L256" s="2">
        <f>+IF(L34=1,'Datos Iniciales'!$I$16,0)</f>
        <v>0</v>
      </c>
      <c r="M256" s="2">
        <f>+IF(M34=1,'Datos Iniciales'!$I$17,0)</f>
        <v>0</v>
      </c>
      <c r="N256" s="2">
        <f>+IF(N34=1,'Datos Iniciales'!$I$18,0)</f>
        <v>0</v>
      </c>
      <c r="O256" s="2">
        <f>+IF(O34=1,'Datos Iniciales'!$I$19,0)</f>
        <v>0</v>
      </c>
      <c r="P256" s="2">
        <f>+IF(P34=1,'Datos Iniciales'!$I$20,0)</f>
        <v>0</v>
      </c>
      <c r="Q256" s="2">
        <f>+IF(Q34=1,'Datos Iniciales'!$I$21,0)</f>
        <v>0</v>
      </c>
      <c r="R256" s="2">
        <f>+IF(R34=1,'Datos Iniciales'!$I$22,0)</f>
        <v>0</v>
      </c>
      <c r="S256" s="2">
        <f>+IF(S34=1,'Datos Iniciales'!$I$23,0)</f>
        <v>0</v>
      </c>
      <c r="T256" s="2">
        <f>+IF(T34=1,'Datos Iniciales'!$I$24,0)</f>
        <v>0</v>
      </c>
      <c r="U256" s="2">
        <f>+IF(U34=1,'Datos Iniciales'!$I$25,0)</f>
        <v>0</v>
      </c>
      <c r="V256" s="2">
        <f>+IF(V34=1,'Datos Iniciales'!$I$26,0)</f>
        <v>0</v>
      </c>
      <c r="W256" s="2">
        <f>+IF(W34=1,'Datos Iniciales'!$I$27,0)</f>
        <v>0</v>
      </c>
      <c r="X256" s="2">
        <f>+IF(X34=1,'Datos Iniciales'!$I$28,0)</f>
        <v>0</v>
      </c>
      <c r="Y256" s="2">
        <f>+IF(Y34=1,'Datos Iniciales'!$I$29,0)</f>
        <v>0</v>
      </c>
      <c r="Z256" s="2">
        <f>+IF(Z34=1,'Datos Iniciales'!$I$30,0)</f>
        <v>0</v>
      </c>
      <c r="AA256" s="2">
        <f>+IF(AA34=1,'Datos Iniciales'!$I$31,0)</f>
        <v>0</v>
      </c>
      <c r="AB256" s="2">
        <f>+IF(AB34=1,'Datos Iniciales'!$I$32,0)</f>
        <v>0</v>
      </c>
      <c r="AC256" s="2">
        <f>+IF(AC34=1,'Datos Iniciales'!$I$33,0)</f>
        <v>0</v>
      </c>
      <c r="AD256" s="2">
        <f>+IF(AD34=1,'Datos Iniciales'!$I$34,0)</f>
        <v>0</v>
      </c>
      <c r="AE256" s="2">
        <f>+IF(AE34=1,'Datos Iniciales'!$I$35,0)</f>
        <v>0</v>
      </c>
      <c r="AF256" s="2">
        <f>+IF(AF34=1,'Datos Iniciales'!$I$36,0)</f>
        <v>0</v>
      </c>
      <c r="AG256" s="2">
        <f>+IF(AG34=1,'Datos Iniciales'!$I$37,0)</f>
        <v>200</v>
      </c>
      <c r="AH256" s="2">
        <f>+IF(AH34=1,'Datos Iniciales'!$I$38,0)</f>
        <v>0</v>
      </c>
      <c r="AI256" s="2">
        <f>+IF(AI34=1,'Datos Iniciales'!$I$39,0)</f>
        <v>0</v>
      </c>
      <c r="AJ256" s="2">
        <f>+IF(AJ34=1,'Datos Iniciales'!$I$40,0)</f>
        <v>0</v>
      </c>
      <c r="AK256" s="2">
        <f>+IF(AK34=1,'Datos Iniciales'!$I$41,0)</f>
        <v>0</v>
      </c>
      <c r="AL256" s="2">
        <f>+IF(AL34=1,'Datos Iniciales'!$I$42,0)</f>
        <v>0</v>
      </c>
      <c r="AM256" s="2">
        <f>+IF(AM34=1,'Datos Iniciales'!$I$43,0)</f>
        <v>0</v>
      </c>
      <c r="AN256" s="2">
        <f>+IF(AN34=1,'Datos Iniciales'!$I$44,0)</f>
        <v>0</v>
      </c>
      <c r="AO256" s="2">
        <f>+IF(AO34=1,'Datos Iniciales'!$I$45,0)</f>
        <v>0</v>
      </c>
      <c r="AP256" s="2">
        <f>+IF(AP34=1,'Datos Iniciales'!$I$46,0)</f>
        <v>0</v>
      </c>
      <c r="AQ256" s="2">
        <f>+IF(AQ34=1,'Datos Iniciales'!$I$47,0)</f>
        <v>0</v>
      </c>
      <c r="AR256" s="2">
        <f>+IF(AR34=1,'Datos Iniciales'!$I$48,0)</f>
        <v>0</v>
      </c>
      <c r="AS256" s="2">
        <f>+IF(AS34=1,'Datos Iniciales'!$I$49,0)</f>
        <v>0</v>
      </c>
      <c r="AT256" s="2">
        <f>+IF(AT34=1,'Datos Iniciales'!$I$50,0)</f>
        <v>0</v>
      </c>
      <c r="AU256" s="2">
        <f>+IF(AU34=1,'Datos Iniciales'!$I$51,0)</f>
        <v>0</v>
      </c>
      <c r="AV256" s="2">
        <f>+IF(AV34=1,'Datos Iniciales'!$I$52,0)</f>
        <v>0</v>
      </c>
      <c r="AW256" s="2">
        <f>+IF(AW34=1,'Datos Iniciales'!$I$53,0)</f>
        <v>0</v>
      </c>
      <c r="AX256" s="2">
        <f>+IF(AX34=1,'Datos Iniciales'!$I$54,0)</f>
        <v>0</v>
      </c>
      <c r="AY256" s="2">
        <f>+IF(AY34=1,'Datos Iniciales'!$I$55,0)</f>
        <v>0</v>
      </c>
      <c r="AZ256" s="2">
        <f>+IF(AZ34=1,'Datos Iniciales'!$I$56,0)</f>
        <v>0</v>
      </c>
      <c r="BA256" s="2">
        <f>+IF(BA34=1,'Datos Iniciales'!$I$57,0)</f>
        <v>0</v>
      </c>
      <c r="BB256" s="2">
        <f>+IF(BB34=1,'Datos Iniciales'!$I$58,0)</f>
        <v>0</v>
      </c>
      <c r="BC256">
        <f t="shared" si="161"/>
        <v>200</v>
      </c>
      <c r="BD256">
        <f t="shared" si="162"/>
        <v>1.8309149997711355E-2</v>
      </c>
      <c r="BE256">
        <f t="shared" si="163"/>
        <v>5.7673822492790773E-2</v>
      </c>
    </row>
    <row r="257" spans="2:57" x14ac:dyDescent="0.2">
      <c r="B257" s="7">
        <f t="shared" si="160"/>
        <v>32</v>
      </c>
      <c r="C257" s="2">
        <f>+IF(C35=1,'Datos Iniciales'!$I$7,0)</f>
        <v>0</v>
      </c>
      <c r="D257" s="2">
        <f>+IF(D35=1,'Datos Iniciales'!$I$8,0)</f>
        <v>0</v>
      </c>
      <c r="E257" s="2">
        <f>+IF(E35=1,'Datos Iniciales'!$I$9,0)</f>
        <v>0</v>
      </c>
      <c r="F257" s="2">
        <f>+IF(F35=1,'Datos Iniciales'!$I$10,0)</f>
        <v>0</v>
      </c>
      <c r="G257" s="2">
        <f>+IF(G35=1,'Datos Iniciales'!$I$11,0)</f>
        <v>0</v>
      </c>
      <c r="H257" s="2">
        <f>+IF(H35=1,'Datos Iniciales'!$I$12,0)</f>
        <v>0</v>
      </c>
      <c r="I257" s="2">
        <f>+IF(I35=1,'Datos Iniciales'!$I$13,0)</f>
        <v>0</v>
      </c>
      <c r="J257" s="2">
        <f>+IF(J35=1,'Datos Iniciales'!$I$14,0)</f>
        <v>0</v>
      </c>
      <c r="K257" s="2">
        <f>+IF(K35=1,'Datos Iniciales'!$I$15,0)</f>
        <v>0</v>
      </c>
      <c r="L257" s="2">
        <f>+IF(L35=1,'Datos Iniciales'!$I$16,0)</f>
        <v>0</v>
      </c>
      <c r="M257" s="2">
        <f>+IF(M35=1,'Datos Iniciales'!$I$17,0)</f>
        <v>0</v>
      </c>
      <c r="N257" s="2">
        <f>+IF(N35=1,'Datos Iniciales'!$I$18,0)</f>
        <v>0</v>
      </c>
      <c r="O257" s="2">
        <f>+IF(O35=1,'Datos Iniciales'!$I$19,0)</f>
        <v>0</v>
      </c>
      <c r="P257" s="2">
        <f>+IF(P35=1,'Datos Iniciales'!$I$20,0)</f>
        <v>0</v>
      </c>
      <c r="Q257" s="2">
        <f>+IF(Q35=1,'Datos Iniciales'!$I$21,0)</f>
        <v>0</v>
      </c>
      <c r="R257" s="2">
        <f>+IF(R35=1,'Datos Iniciales'!$I$22,0)</f>
        <v>0</v>
      </c>
      <c r="S257" s="2">
        <f>+IF(S35=1,'Datos Iniciales'!$I$23,0)</f>
        <v>0</v>
      </c>
      <c r="T257" s="2">
        <f>+IF(T35=1,'Datos Iniciales'!$I$24,0)</f>
        <v>0</v>
      </c>
      <c r="U257" s="2">
        <f>+IF(U35=1,'Datos Iniciales'!$I$25,0)</f>
        <v>0</v>
      </c>
      <c r="V257" s="2">
        <f>+IF(V35=1,'Datos Iniciales'!$I$26,0)</f>
        <v>0</v>
      </c>
      <c r="W257" s="2">
        <f>+IF(W35=1,'Datos Iniciales'!$I$27,0)</f>
        <v>0</v>
      </c>
      <c r="X257" s="2">
        <f>+IF(X35=1,'Datos Iniciales'!$I$28,0)</f>
        <v>0</v>
      </c>
      <c r="Y257" s="2">
        <f>+IF(Y35=1,'Datos Iniciales'!$I$29,0)</f>
        <v>0</v>
      </c>
      <c r="Z257" s="2">
        <f>+IF(Z35=1,'Datos Iniciales'!$I$30,0)</f>
        <v>0</v>
      </c>
      <c r="AA257" s="2">
        <f>+IF(AA35=1,'Datos Iniciales'!$I$31,0)</f>
        <v>0</v>
      </c>
      <c r="AB257" s="2">
        <f>+IF(AB35=1,'Datos Iniciales'!$I$32,0)</f>
        <v>0</v>
      </c>
      <c r="AC257" s="2">
        <f>+IF(AC35=1,'Datos Iniciales'!$I$33,0)</f>
        <v>0</v>
      </c>
      <c r="AD257" s="2">
        <f>+IF(AD35=1,'Datos Iniciales'!$I$34,0)</f>
        <v>0</v>
      </c>
      <c r="AE257" s="2">
        <f>+IF(AE35=1,'Datos Iniciales'!$I$35,0)</f>
        <v>0</v>
      </c>
      <c r="AF257" s="2">
        <f>+IF(AF35=1,'Datos Iniciales'!$I$36,0)</f>
        <v>0</v>
      </c>
      <c r="AG257" s="2">
        <f>+IF(AG35=1,'Datos Iniciales'!$I$37,0)</f>
        <v>0</v>
      </c>
      <c r="AH257" s="2">
        <f>+IF(AH35=1,'Datos Iniciales'!$I$38,0)</f>
        <v>63</v>
      </c>
      <c r="AI257" s="2">
        <f>+IF(AI35=1,'Datos Iniciales'!$I$39,0)</f>
        <v>0</v>
      </c>
      <c r="AJ257" s="2">
        <f>+IF(AJ35=1,'Datos Iniciales'!$I$40,0)</f>
        <v>0</v>
      </c>
      <c r="AK257" s="2">
        <f>+IF(AK35=1,'Datos Iniciales'!$I$41,0)</f>
        <v>0</v>
      </c>
      <c r="AL257" s="2">
        <f>+IF(AL35=1,'Datos Iniciales'!$I$42,0)</f>
        <v>0</v>
      </c>
      <c r="AM257" s="2">
        <f>+IF(AM35=1,'Datos Iniciales'!$I$43,0)</f>
        <v>0</v>
      </c>
      <c r="AN257" s="2">
        <f>+IF(AN35=1,'Datos Iniciales'!$I$44,0)</f>
        <v>0</v>
      </c>
      <c r="AO257" s="2">
        <f>+IF(AO35=1,'Datos Iniciales'!$I$45,0)</f>
        <v>0</v>
      </c>
      <c r="AP257" s="2">
        <f>+IF(AP35=1,'Datos Iniciales'!$I$46,0)</f>
        <v>0</v>
      </c>
      <c r="AQ257" s="2">
        <f>+IF(AQ35=1,'Datos Iniciales'!$I$47,0)</f>
        <v>0</v>
      </c>
      <c r="AR257" s="2">
        <f>+IF(AR35=1,'Datos Iniciales'!$I$48,0)</f>
        <v>0</v>
      </c>
      <c r="AS257" s="2">
        <f>+IF(AS35=1,'Datos Iniciales'!$I$49,0)</f>
        <v>0</v>
      </c>
      <c r="AT257" s="2">
        <f>+IF(AT35=1,'Datos Iniciales'!$I$50,0)</f>
        <v>0</v>
      </c>
      <c r="AU257" s="2">
        <f>+IF(AU35=1,'Datos Iniciales'!$I$51,0)</f>
        <v>0</v>
      </c>
      <c r="AV257" s="2">
        <f>+IF(AV35=1,'Datos Iniciales'!$I$52,0)</f>
        <v>0</v>
      </c>
      <c r="AW257" s="2">
        <f>+IF(AW35=1,'Datos Iniciales'!$I$53,0)</f>
        <v>0</v>
      </c>
      <c r="AX257" s="2">
        <f>+IF(AX35=1,'Datos Iniciales'!$I$54,0)</f>
        <v>0</v>
      </c>
      <c r="AY257" s="2">
        <f>+IF(AY35=1,'Datos Iniciales'!$I$55,0)</f>
        <v>0</v>
      </c>
      <c r="AZ257" s="2">
        <f>+IF(AZ35=1,'Datos Iniciales'!$I$56,0)</f>
        <v>0</v>
      </c>
      <c r="BA257" s="2">
        <f>+IF(BA35=1,'Datos Iniciales'!$I$57,0)</f>
        <v>0</v>
      </c>
      <c r="BB257" s="2">
        <f>+IF(BB35=1,'Datos Iniciales'!$I$58,0)</f>
        <v>0</v>
      </c>
      <c r="BC257">
        <f t="shared" si="161"/>
        <v>63</v>
      </c>
      <c r="BD257">
        <f t="shared" si="162"/>
        <v>5.7673822492790771E-3</v>
      </c>
      <c r="BE257">
        <f t="shared" si="163"/>
        <v>1.8167254085229092E-2</v>
      </c>
    </row>
    <row r="258" spans="2:57" x14ac:dyDescent="0.2">
      <c r="B258" s="7">
        <f t="shared" si="160"/>
        <v>33</v>
      </c>
      <c r="C258" s="2">
        <f>+IF(C36=1,'Datos Iniciales'!$I$7,0)</f>
        <v>0</v>
      </c>
      <c r="D258" s="2">
        <f>+IF(D36=1,'Datos Iniciales'!$I$8,0)</f>
        <v>0</v>
      </c>
      <c r="E258" s="2">
        <f>+IF(E36=1,'Datos Iniciales'!$I$9,0)</f>
        <v>0</v>
      </c>
      <c r="F258" s="2">
        <f>+IF(F36=1,'Datos Iniciales'!$I$10,0)</f>
        <v>0</v>
      </c>
      <c r="G258" s="2">
        <f>+IF(G36=1,'Datos Iniciales'!$I$11,0)</f>
        <v>0</v>
      </c>
      <c r="H258" s="2">
        <f>+IF(H36=1,'Datos Iniciales'!$I$12,0)</f>
        <v>0</v>
      </c>
      <c r="I258" s="2">
        <f>+IF(I36=1,'Datos Iniciales'!$I$13,0)</f>
        <v>0</v>
      </c>
      <c r="J258" s="2">
        <f>+IF(J36=1,'Datos Iniciales'!$I$14,0)</f>
        <v>0</v>
      </c>
      <c r="K258" s="2">
        <f>+IF(K36=1,'Datos Iniciales'!$I$15,0)</f>
        <v>0</v>
      </c>
      <c r="L258" s="2">
        <f>+IF(L36=1,'Datos Iniciales'!$I$16,0)</f>
        <v>0</v>
      </c>
      <c r="M258" s="2">
        <f>+IF(M36=1,'Datos Iniciales'!$I$17,0)</f>
        <v>0</v>
      </c>
      <c r="N258" s="2">
        <f>+IF(N36=1,'Datos Iniciales'!$I$18,0)</f>
        <v>0</v>
      </c>
      <c r="O258" s="2">
        <f>+IF(O36=1,'Datos Iniciales'!$I$19,0)</f>
        <v>0</v>
      </c>
      <c r="P258" s="2">
        <f>+IF(P36=1,'Datos Iniciales'!$I$20,0)</f>
        <v>0</v>
      </c>
      <c r="Q258" s="2">
        <f>+IF(Q36=1,'Datos Iniciales'!$I$21,0)</f>
        <v>0</v>
      </c>
      <c r="R258" s="2">
        <f>+IF(R36=1,'Datos Iniciales'!$I$22,0)</f>
        <v>0</v>
      </c>
      <c r="S258" s="2">
        <f>+IF(S36=1,'Datos Iniciales'!$I$23,0)</f>
        <v>0</v>
      </c>
      <c r="T258" s="2">
        <f>+IF(T36=1,'Datos Iniciales'!$I$24,0)</f>
        <v>0</v>
      </c>
      <c r="U258" s="2">
        <f>+IF(U36=1,'Datos Iniciales'!$I$25,0)</f>
        <v>0</v>
      </c>
      <c r="V258" s="2">
        <f>+IF(V36=1,'Datos Iniciales'!$I$26,0)</f>
        <v>0</v>
      </c>
      <c r="W258" s="2">
        <f>+IF(W36=1,'Datos Iniciales'!$I$27,0)</f>
        <v>0</v>
      </c>
      <c r="X258" s="2">
        <f>+IF(X36=1,'Datos Iniciales'!$I$28,0)</f>
        <v>0</v>
      </c>
      <c r="Y258" s="2">
        <f>+IF(Y36=1,'Datos Iniciales'!$I$29,0)</f>
        <v>0</v>
      </c>
      <c r="Z258" s="2">
        <f>+IF(Z36=1,'Datos Iniciales'!$I$30,0)</f>
        <v>0</v>
      </c>
      <c r="AA258" s="2">
        <f>+IF(AA36=1,'Datos Iniciales'!$I$31,0)</f>
        <v>0</v>
      </c>
      <c r="AB258" s="2">
        <f>+IF(AB36=1,'Datos Iniciales'!$I$32,0)</f>
        <v>0</v>
      </c>
      <c r="AC258" s="2">
        <f>+IF(AC36=1,'Datos Iniciales'!$I$33,0)</f>
        <v>0</v>
      </c>
      <c r="AD258" s="2">
        <f>+IF(AD36=1,'Datos Iniciales'!$I$34,0)</f>
        <v>0</v>
      </c>
      <c r="AE258" s="2">
        <f>+IF(AE36=1,'Datos Iniciales'!$I$35,0)</f>
        <v>0</v>
      </c>
      <c r="AF258" s="2">
        <f>+IF(AF36=1,'Datos Iniciales'!$I$36,0)</f>
        <v>0</v>
      </c>
      <c r="AG258" s="2">
        <f>+IF(AG36=1,'Datos Iniciales'!$I$37,0)</f>
        <v>0</v>
      </c>
      <c r="AH258" s="2">
        <f>+IF(AH36=1,'Datos Iniciales'!$I$38,0)</f>
        <v>0</v>
      </c>
      <c r="AI258" s="2">
        <f>+IF(AI36=1,'Datos Iniciales'!$I$39,0)</f>
        <v>100</v>
      </c>
      <c r="AJ258" s="2">
        <f>+IF(AJ36=1,'Datos Iniciales'!$I$40,0)</f>
        <v>0</v>
      </c>
      <c r="AK258" s="2">
        <f>+IF(AK36=1,'Datos Iniciales'!$I$41,0)</f>
        <v>0</v>
      </c>
      <c r="AL258" s="2">
        <f>+IF(AL36=1,'Datos Iniciales'!$I$42,0)</f>
        <v>0</v>
      </c>
      <c r="AM258" s="2">
        <f>+IF(AM36=1,'Datos Iniciales'!$I$43,0)</f>
        <v>0</v>
      </c>
      <c r="AN258" s="2">
        <f>+IF(AN36=1,'Datos Iniciales'!$I$44,0)</f>
        <v>0</v>
      </c>
      <c r="AO258" s="2">
        <f>+IF(AO36=1,'Datos Iniciales'!$I$45,0)</f>
        <v>0</v>
      </c>
      <c r="AP258" s="2">
        <f>+IF(AP36=1,'Datos Iniciales'!$I$46,0)</f>
        <v>0</v>
      </c>
      <c r="AQ258" s="2">
        <f>+IF(AQ36=1,'Datos Iniciales'!$I$47,0)</f>
        <v>0</v>
      </c>
      <c r="AR258" s="2">
        <f>+IF(AR36=1,'Datos Iniciales'!$I$48,0)</f>
        <v>0</v>
      </c>
      <c r="AS258" s="2">
        <f>+IF(AS36=1,'Datos Iniciales'!$I$49,0)</f>
        <v>0</v>
      </c>
      <c r="AT258" s="2">
        <f>+IF(AT36=1,'Datos Iniciales'!$I$50,0)</f>
        <v>0</v>
      </c>
      <c r="AU258" s="2">
        <f>+IF(AU36=1,'Datos Iniciales'!$I$51,0)</f>
        <v>0</v>
      </c>
      <c r="AV258" s="2">
        <f>+IF(AV36=1,'Datos Iniciales'!$I$52,0)</f>
        <v>0</v>
      </c>
      <c r="AW258" s="2">
        <f>+IF(AW36=1,'Datos Iniciales'!$I$53,0)</f>
        <v>0</v>
      </c>
      <c r="AX258" s="2">
        <f>+IF(AX36=1,'Datos Iniciales'!$I$54,0)</f>
        <v>0</v>
      </c>
      <c r="AY258" s="2">
        <f>+IF(AY36=1,'Datos Iniciales'!$I$55,0)</f>
        <v>0</v>
      </c>
      <c r="AZ258" s="2">
        <f>+IF(AZ36=1,'Datos Iniciales'!$I$56,0)</f>
        <v>0</v>
      </c>
      <c r="BA258" s="2">
        <f>+IF(BA36=1,'Datos Iniciales'!$I$57,0)</f>
        <v>0</v>
      </c>
      <c r="BB258" s="2">
        <f>+IF(BB36=1,'Datos Iniciales'!$I$58,0)</f>
        <v>0</v>
      </c>
      <c r="BC258">
        <f t="shared" si="161"/>
        <v>100</v>
      </c>
      <c r="BD258">
        <f t="shared" si="162"/>
        <v>9.1545749988556774E-3</v>
      </c>
      <c r="BE258">
        <f t="shared" si="163"/>
        <v>2.8836911246395387E-2</v>
      </c>
    </row>
    <row r="259" spans="2:57" x14ac:dyDescent="0.2">
      <c r="B259" s="7">
        <f t="shared" si="160"/>
        <v>34</v>
      </c>
      <c r="C259" s="2">
        <f>+IF(C37=1,'Datos Iniciales'!$I$7,0)</f>
        <v>0</v>
      </c>
      <c r="D259" s="2">
        <f>+IF(D37=1,'Datos Iniciales'!$I$8,0)</f>
        <v>0</v>
      </c>
      <c r="E259" s="2">
        <f>+IF(E37=1,'Datos Iniciales'!$I$9,0)</f>
        <v>0</v>
      </c>
      <c r="F259" s="2">
        <f>+IF(F37=1,'Datos Iniciales'!$I$10,0)</f>
        <v>0</v>
      </c>
      <c r="G259" s="2">
        <f>+IF(G37=1,'Datos Iniciales'!$I$11,0)</f>
        <v>0</v>
      </c>
      <c r="H259" s="2">
        <f>+IF(H37=1,'Datos Iniciales'!$I$12,0)</f>
        <v>0</v>
      </c>
      <c r="I259" s="2">
        <f>+IF(I37=1,'Datos Iniciales'!$I$13,0)</f>
        <v>0</v>
      </c>
      <c r="J259" s="2">
        <f>+IF(J37=1,'Datos Iniciales'!$I$14,0)</f>
        <v>0</v>
      </c>
      <c r="K259" s="2">
        <f>+IF(K37=1,'Datos Iniciales'!$I$15,0)</f>
        <v>0</v>
      </c>
      <c r="L259" s="2">
        <f>+IF(L37=1,'Datos Iniciales'!$I$16,0)</f>
        <v>0</v>
      </c>
      <c r="M259" s="2">
        <f>+IF(M37=1,'Datos Iniciales'!$I$17,0)</f>
        <v>0</v>
      </c>
      <c r="N259" s="2">
        <f>+IF(N37=1,'Datos Iniciales'!$I$18,0)</f>
        <v>0</v>
      </c>
      <c r="O259" s="2">
        <f>+IF(O37=1,'Datos Iniciales'!$I$19,0)</f>
        <v>0</v>
      </c>
      <c r="P259" s="2">
        <f>+IF(P37=1,'Datos Iniciales'!$I$20,0)</f>
        <v>0</v>
      </c>
      <c r="Q259" s="2">
        <f>+IF(Q37=1,'Datos Iniciales'!$I$21,0)</f>
        <v>0</v>
      </c>
      <c r="R259" s="2">
        <f>+IF(R37=1,'Datos Iniciales'!$I$22,0)</f>
        <v>0</v>
      </c>
      <c r="S259" s="2">
        <f>+IF(S37=1,'Datos Iniciales'!$I$23,0)</f>
        <v>0</v>
      </c>
      <c r="T259" s="2">
        <f>+IF(T37=1,'Datos Iniciales'!$I$24,0)</f>
        <v>0</v>
      </c>
      <c r="U259" s="2">
        <f>+IF(U37=1,'Datos Iniciales'!$I$25,0)</f>
        <v>0</v>
      </c>
      <c r="V259" s="2">
        <f>+IF(V37=1,'Datos Iniciales'!$I$26,0)</f>
        <v>0</v>
      </c>
      <c r="W259" s="2">
        <f>+IF(W37=1,'Datos Iniciales'!$I$27,0)</f>
        <v>0</v>
      </c>
      <c r="X259" s="2">
        <f>+IF(X37=1,'Datos Iniciales'!$I$28,0)</f>
        <v>0</v>
      </c>
      <c r="Y259" s="2">
        <f>+IF(Y37=1,'Datos Iniciales'!$I$29,0)</f>
        <v>0</v>
      </c>
      <c r="Z259" s="2">
        <f>+IF(Z37=1,'Datos Iniciales'!$I$30,0)</f>
        <v>0</v>
      </c>
      <c r="AA259" s="2">
        <f>+IF(AA37=1,'Datos Iniciales'!$I$31,0)</f>
        <v>0</v>
      </c>
      <c r="AB259" s="2">
        <f>+IF(AB37=1,'Datos Iniciales'!$I$32,0)</f>
        <v>0</v>
      </c>
      <c r="AC259" s="2">
        <f>+IF(AC37=1,'Datos Iniciales'!$I$33,0)</f>
        <v>0</v>
      </c>
      <c r="AD259" s="2">
        <f>+IF(AD37=1,'Datos Iniciales'!$I$34,0)</f>
        <v>0</v>
      </c>
      <c r="AE259" s="2">
        <f>+IF(AE37=1,'Datos Iniciales'!$I$35,0)</f>
        <v>0</v>
      </c>
      <c r="AF259" s="2">
        <f>+IF(AF37=1,'Datos Iniciales'!$I$36,0)</f>
        <v>0</v>
      </c>
      <c r="AG259" s="2">
        <f>+IF(AG37=1,'Datos Iniciales'!$I$37,0)</f>
        <v>0</v>
      </c>
      <c r="AH259" s="2">
        <f>+IF(AH37=1,'Datos Iniciales'!$I$38,0)</f>
        <v>0</v>
      </c>
      <c r="AI259" s="2">
        <f>+IF(AI37=1,'Datos Iniciales'!$I$39,0)</f>
        <v>0</v>
      </c>
      <c r="AJ259" s="2">
        <f>+IF(AJ37=1,'Datos Iniciales'!$I$40,0)</f>
        <v>25</v>
      </c>
      <c r="AK259" s="2">
        <f>+IF(AK37=1,'Datos Iniciales'!$I$41,0)</f>
        <v>0</v>
      </c>
      <c r="AL259" s="2">
        <f>+IF(AL37=1,'Datos Iniciales'!$I$42,0)</f>
        <v>0</v>
      </c>
      <c r="AM259" s="2">
        <f>+IF(AM37=1,'Datos Iniciales'!$I$43,0)</f>
        <v>0</v>
      </c>
      <c r="AN259" s="2">
        <f>+IF(AN37=1,'Datos Iniciales'!$I$44,0)</f>
        <v>0</v>
      </c>
      <c r="AO259" s="2">
        <f>+IF(AO37=1,'Datos Iniciales'!$I$45,0)</f>
        <v>0</v>
      </c>
      <c r="AP259" s="2">
        <f>+IF(AP37=1,'Datos Iniciales'!$I$46,0)</f>
        <v>0</v>
      </c>
      <c r="AQ259" s="2">
        <f>+IF(AQ37=1,'Datos Iniciales'!$I$47,0)</f>
        <v>0</v>
      </c>
      <c r="AR259" s="2">
        <f>+IF(AR37=1,'Datos Iniciales'!$I$48,0)</f>
        <v>0</v>
      </c>
      <c r="AS259" s="2">
        <f>+IF(AS37=1,'Datos Iniciales'!$I$49,0)</f>
        <v>0</v>
      </c>
      <c r="AT259" s="2">
        <f>+IF(AT37=1,'Datos Iniciales'!$I$50,0)</f>
        <v>0</v>
      </c>
      <c r="AU259" s="2">
        <f>+IF(AU37=1,'Datos Iniciales'!$I$51,0)</f>
        <v>0</v>
      </c>
      <c r="AV259" s="2">
        <f>+IF(AV37=1,'Datos Iniciales'!$I$52,0)</f>
        <v>0</v>
      </c>
      <c r="AW259" s="2">
        <f>+IF(AW37=1,'Datos Iniciales'!$I$53,0)</f>
        <v>0</v>
      </c>
      <c r="AX259" s="2">
        <f>+IF(AX37=1,'Datos Iniciales'!$I$54,0)</f>
        <v>0</v>
      </c>
      <c r="AY259" s="2">
        <f>+IF(AY37=1,'Datos Iniciales'!$I$55,0)</f>
        <v>0</v>
      </c>
      <c r="AZ259" s="2">
        <f>+IF(AZ37=1,'Datos Iniciales'!$I$56,0)</f>
        <v>0</v>
      </c>
      <c r="BA259" s="2">
        <f>+IF(BA37=1,'Datos Iniciales'!$I$57,0)</f>
        <v>0</v>
      </c>
      <c r="BB259" s="2">
        <f>+IF(BB37=1,'Datos Iniciales'!$I$58,0)</f>
        <v>0</v>
      </c>
      <c r="BC259">
        <f t="shared" si="161"/>
        <v>25</v>
      </c>
      <c r="BD259">
        <f t="shared" si="162"/>
        <v>2.2886437497139193E-3</v>
      </c>
      <c r="BE259">
        <f t="shared" si="163"/>
        <v>7.2092278115988466E-3</v>
      </c>
    </row>
    <row r="260" spans="2:57" x14ac:dyDescent="0.2">
      <c r="B260" s="7">
        <f t="shared" si="160"/>
        <v>35</v>
      </c>
      <c r="C260" s="2">
        <f>+IF(C38=1,'Datos Iniciales'!$I$7,0)</f>
        <v>0</v>
      </c>
      <c r="D260" s="2">
        <f>+IF(D38=1,'Datos Iniciales'!$I$8,0)</f>
        <v>0</v>
      </c>
      <c r="E260" s="2">
        <f>+IF(E38=1,'Datos Iniciales'!$I$9,0)</f>
        <v>0</v>
      </c>
      <c r="F260" s="2">
        <f>+IF(F38=1,'Datos Iniciales'!$I$10,0)</f>
        <v>0</v>
      </c>
      <c r="G260" s="2">
        <f>+IF(G38=1,'Datos Iniciales'!$I$11,0)</f>
        <v>0</v>
      </c>
      <c r="H260" s="2">
        <f>+IF(H38=1,'Datos Iniciales'!$I$12,0)</f>
        <v>0</v>
      </c>
      <c r="I260" s="2">
        <f>+IF(I38=1,'Datos Iniciales'!$I$13,0)</f>
        <v>0</v>
      </c>
      <c r="J260" s="2">
        <f>+IF(J38=1,'Datos Iniciales'!$I$14,0)</f>
        <v>0</v>
      </c>
      <c r="K260" s="2">
        <f>+IF(K38=1,'Datos Iniciales'!$I$15,0)</f>
        <v>0</v>
      </c>
      <c r="L260" s="2">
        <f>+IF(L38=1,'Datos Iniciales'!$I$16,0)</f>
        <v>0</v>
      </c>
      <c r="M260" s="2">
        <f>+IF(M38=1,'Datos Iniciales'!$I$17,0)</f>
        <v>0</v>
      </c>
      <c r="N260" s="2">
        <f>+IF(N38=1,'Datos Iniciales'!$I$18,0)</f>
        <v>0</v>
      </c>
      <c r="O260" s="2">
        <f>+IF(O38=1,'Datos Iniciales'!$I$19,0)</f>
        <v>0</v>
      </c>
      <c r="P260" s="2">
        <f>+IF(P38=1,'Datos Iniciales'!$I$20,0)</f>
        <v>0</v>
      </c>
      <c r="Q260" s="2">
        <f>+IF(Q38=1,'Datos Iniciales'!$I$21,0)</f>
        <v>0</v>
      </c>
      <c r="R260" s="2">
        <f>+IF(R38=1,'Datos Iniciales'!$I$22,0)</f>
        <v>0</v>
      </c>
      <c r="S260" s="2">
        <f>+IF(S38=1,'Datos Iniciales'!$I$23,0)</f>
        <v>0</v>
      </c>
      <c r="T260" s="2">
        <f>+IF(T38=1,'Datos Iniciales'!$I$24,0)</f>
        <v>0</v>
      </c>
      <c r="U260" s="2">
        <f>+IF(U38=1,'Datos Iniciales'!$I$25,0)</f>
        <v>0</v>
      </c>
      <c r="V260" s="2">
        <f>+IF(V38=1,'Datos Iniciales'!$I$26,0)</f>
        <v>0</v>
      </c>
      <c r="W260" s="2">
        <f>+IF(W38=1,'Datos Iniciales'!$I$27,0)</f>
        <v>0</v>
      </c>
      <c r="X260" s="2">
        <f>+IF(X38=1,'Datos Iniciales'!$I$28,0)</f>
        <v>0</v>
      </c>
      <c r="Y260" s="2">
        <f>+IF(Y38=1,'Datos Iniciales'!$I$29,0)</f>
        <v>0</v>
      </c>
      <c r="Z260" s="2">
        <f>+IF(Z38=1,'Datos Iniciales'!$I$30,0)</f>
        <v>0</v>
      </c>
      <c r="AA260" s="2">
        <f>+IF(AA38=1,'Datos Iniciales'!$I$31,0)</f>
        <v>0</v>
      </c>
      <c r="AB260" s="2">
        <f>+IF(AB38=1,'Datos Iniciales'!$I$32,0)</f>
        <v>0</v>
      </c>
      <c r="AC260" s="2">
        <f>+IF(AC38=1,'Datos Iniciales'!$I$33,0)</f>
        <v>0</v>
      </c>
      <c r="AD260" s="2">
        <f>+IF(AD38=1,'Datos Iniciales'!$I$34,0)</f>
        <v>0</v>
      </c>
      <c r="AE260" s="2">
        <f>+IF(AE38=1,'Datos Iniciales'!$I$35,0)</f>
        <v>0</v>
      </c>
      <c r="AF260" s="2">
        <f>+IF(AF38=1,'Datos Iniciales'!$I$36,0)</f>
        <v>0</v>
      </c>
      <c r="AG260" s="2">
        <f>+IF(AG38=1,'Datos Iniciales'!$I$37,0)</f>
        <v>0</v>
      </c>
      <c r="AH260" s="2">
        <f>+IF(AH38=1,'Datos Iniciales'!$I$38,0)</f>
        <v>0</v>
      </c>
      <c r="AI260" s="2">
        <f>+IF(AI38=1,'Datos Iniciales'!$I$39,0)</f>
        <v>0</v>
      </c>
      <c r="AJ260" s="2">
        <f>+IF(AJ38=1,'Datos Iniciales'!$I$40,0)</f>
        <v>0</v>
      </c>
      <c r="AK260" s="2">
        <f>+IF(AK38=1,'Datos Iniciales'!$I$41,0)</f>
        <v>112.5</v>
      </c>
      <c r="AL260" s="2">
        <f>+IF(AL38=1,'Datos Iniciales'!$I$42,0)</f>
        <v>0</v>
      </c>
      <c r="AM260" s="2">
        <f>+IF(AM38=1,'Datos Iniciales'!$I$43,0)</f>
        <v>0</v>
      </c>
      <c r="AN260" s="2">
        <f>+IF(AN38=1,'Datos Iniciales'!$I$44,0)</f>
        <v>0</v>
      </c>
      <c r="AO260" s="2">
        <f>+IF(AO38=1,'Datos Iniciales'!$I$45,0)</f>
        <v>0</v>
      </c>
      <c r="AP260" s="2">
        <f>+IF(AP38=1,'Datos Iniciales'!$I$46,0)</f>
        <v>0</v>
      </c>
      <c r="AQ260" s="2">
        <f>+IF(AQ38=1,'Datos Iniciales'!$I$47,0)</f>
        <v>0</v>
      </c>
      <c r="AR260" s="2">
        <f>+IF(AR38=1,'Datos Iniciales'!$I$48,0)</f>
        <v>0</v>
      </c>
      <c r="AS260" s="2">
        <f>+IF(AS38=1,'Datos Iniciales'!$I$49,0)</f>
        <v>0</v>
      </c>
      <c r="AT260" s="2">
        <f>+IF(AT38=1,'Datos Iniciales'!$I$50,0)</f>
        <v>0</v>
      </c>
      <c r="AU260" s="2">
        <f>+IF(AU38=1,'Datos Iniciales'!$I$51,0)</f>
        <v>0</v>
      </c>
      <c r="AV260" s="2">
        <f>+IF(AV38=1,'Datos Iniciales'!$I$52,0)</f>
        <v>0</v>
      </c>
      <c r="AW260" s="2">
        <f>+IF(AW38=1,'Datos Iniciales'!$I$53,0)</f>
        <v>0</v>
      </c>
      <c r="AX260" s="2">
        <f>+IF(AX38=1,'Datos Iniciales'!$I$54,0)</f>
        <v>0</v>
      </c>
      <c r="AY260" s="2">
        <f>+IF(AY38=1,'Datos Iniciales'!$I$55,0)</f>
        <v>0</v>
      </c>
      <c r="AZ260" s="2">
        <f>+IF(AZ38=1,'Datos Iniciales'!$I$56,0)</f>
        <v>0</v>
      </c>
      <c r="BA260" s="2">
        <f>+IF(BA38=1,'Datos Iniciales'!$I$57,0)</f>
        <v>0</v>
      </c>
      <c r="BB260" s="2">
        <f>+IF(BB38=1,'Datos Iniciales'!$I$58,0)</f>
        <v>0</v>
      </c>
      <c r="BC260">
        <f t="shared" si="161"/>
        <v>112.5</v>
      </c>
      <c r="BD260">
        <f t="shared" si="162"/>
        <v>1.0298896873712637E-2</v>
      </c>
      <c r="BE260">
        <f t="shared" si="163"/>
        <v>3.2441525152194811E-2</v>
      </c>
    </row>
    <row r="261" spans="2:57" x14ac:dyDescent="0.2">
      <c r="B261" s="7">
        <f t="shared" si="160"/>
        <v>36</v>
      </c>
      <c r="C261" s="2">
        <f>+IF(C39=1,'Datos Iniciales'!$I$7,0)</f>
        <v>0</v>
      </c>
      <c r="D261" s="2">
        <f>+IF(D39=1,'Datos Iniciales'!$I$8,0)</f>
        <v>0</v>
      </c>
      <c r="E261" s="2">
        <f>+IF(E39=1,'Datos Iniciales'!$I$9,0)</f>
        <v>0</v>
      </c>
      <c r="F261" s="2">
        <f>+IF(F39=1,'Datos Iniciales'!$I$10,0)</f>
        <v>0</v>
      </c>
      <c r="G261" s="2">
        <f>+IF(G39=1,'Datos Iniciales'!$I$11,0)</f>
        <v>0</v>
      </c>
      <c r="H261" s="2">
        <f>+IF(H39=1,'Datos Iniciales'!$I$12,0)</f>
        <v>0</v>
      </c>
      <c r="I261" s="2">
        <f>+IF(I39=1,'Datos Iniciales'!$I$13,0)</f>
        <v>0</v>
      </c>
      <c r="J261" s="2">
        <f>+IF(J39=1,'Datos Iniciales'!$I$14,0)</f>
        <v>0</v>
      </c>
      <c r="K261" s="2">
        <f>+IF(K39=1,'Datos Iniciales'!$I$15,0)</f>
        <v>0</v>
      </c>
      <c r="L261" s="2">
        <f>+IF(L39=1,'Datos Iniciales'!$I$16,0)</f>
        <v>0</v>
      </c>
      <c r="M261" s="2">
        <f>+IF(M39=1,'Datos Iniciales'!$I$17,0)</f>
        <v>0</v>
      </c>
      <c r="N261" s="2">
        <f>+IF(N39=1,'Datos Iniciales'!$I$18,0)</f>
        <v>0</v>
      </c>
      <c r="O261" s="2">
        <f>+IF(O39=1,'Datos Iniciales'!$I$19,0)</f>
        <v>0</v>
      </c>
      <c r="P261" s="2">
        <f>+IF(P39=1,'Datos Iniciales'!$I$20,0)</f>
        <v>0</v>
      </c>
      <c r="Q261" s="2">
        <f>+IF(Q39=1,'Datos Iniciales'!$I$21,0)</f>
        <v>0</v>
      </c>
      <c r="R261" s="2">
        <f>+IF(R39=1,'Datos Iniciales'!$I$22,0)</f>
        <v>0</v>
      </c>
      <c r="S261" s="2">
        <f>+IF(S39=1,'Datos Iniciales'!$I$23,0)</f>
        <v>0</v>
      </c>
      <c r="T261" s="2">
        <f>+IF(T39=1,'Datos Iniciales'!$I$24,0)</f>
        <v>0</v>
      </c>
      <c r="U261" s="2">
        <f>+IF(U39=1,'Datos Iniciales'!$I$25,0)</f>
        <v>0</v>
      </c>
      <c r="V261" s="2">
        <f>+IF(V39=1,'Datos Iniciales'!$I$26,0)</f>
        <v>0</v>
      </c>
      <c r="W261" s="2">
        <f>+IF(W39=1,'Datos Iniciales'!$I$27,0)</f>
        <v>0</v>
      </c>
      <c r="X261" s="2">
        <f>+IF(X39=1,'Datos Iniciales'!$I$28,0)</f>
        <v>0</v>
      </c>
      <c r="Y261" s="2">
        <f>+IF(Y39=1,'Datos Iniciales'!$I$29,0)</f>
        <v>0</v>
      </c>
      <c r="Z261" s="2">
        <f>+IF(Z39=1,'Datos Iniciales'!$I$30,0)</f>
        <v>0</v>
      </c>
      <c r="AA261" s="2">
        <f>+IF(AA39=1,'Datos Iniciales'!$I$31,0)</f>
        <v>0</v>
      </c>
      <c r="AB261" s="2">
        <f>+IF(AB39=1,'Datos Iniciales'!$I$32,0)</f>
        <v>0</v>
      </c>
      <c r="AC261" s="2">
        <f>+IF(AC39=1,'Datos Iniciales'!$I$33,0)</f>
        <v>0</v>
      </c>
      <c r="AD261" s="2">
        <f>+IF(AD39=1,'Datos Iniciales'!$I$34,0)</f>
        <v>0</v>
      </c>
      <c r="AE261" s="2">
        <f>+IF(AE39=1,'Datos Iniciales'!$I$35,0)</f>
        <v>0</v>
      </c>
      <c r="AF261" s="2">
        <f>+IF(AF39=1,'Datos Iniciales'!$I$36,0)</f>
        <v>0</v>
      </c>
      <c r="AG261" s="2">
        <f>+IF(AG39=1,'Datos Iniciales'!$I$37,0)</f>
        <v>0</v>
      </c>
      <c r="AH261" s="2">
        <f>+IF(AH39=1,'Datos Iniciales'!$I$38,0)</f>
        <v>0</v>
      </c>
      <c r="AI261" s="2">
        <f>+IF(AI39=1,'Datos Iniciales'!$I$39,0)</f>
        <v>0</v>
      </c>
      <c r="AJ261" s="2">
        <f>+IF(AJ39=1,'Datos Iniciales'!$I$40,0)</f>
        <v>0</v>
      </c>
      <c r="AK261" s="2">
        <f>+IF(AK39=1,'Datos Iniciales'!$I$41,0)</f>
        <v>0</v>
      </c>
      <c r="AL261" s="2">
        <f>+IF(AL39=1,'Datos Iniciales'!$I$42,0)</f>
        <v>25</v>
      </c>
      <c r="AM261" s="2">
        <f>+IF(AM39=1,'Datos Iniciales'!$I$43,0)</f>
        <v>0</v>
      </c>
      <c r="AN261" s="2">
        <f>+IF(AN39=1,'Datos Iniciales'!$I$44,0)</f>
        <v>0</v>
      </c>
      <c r="AO261" s="2">
        <f>+IF(AO39=1,'Datos Iniciales'!$I$45,0)</f>
        <v>0</v>
      </c>
      <c r="AP261" s="2">
        <f>+IF(AP39=1,'Datos Iniciales'!$I$46,0)</f>
        <v>0</v>
      </c>
      <c r="AQ261" s="2">
        <f>+IF(AQ39=1,'Datos Iniciales'!$I$47,0)</f>
        <v>0</v>
      </c>
      <c r="AR261" s="2">
        <f>+IF(AR39=1,'Datos Iniciales'!$I$48,0)</f>
        <v>0</v>
      </c>
      <c r="AS261" s="2">
        <f>+IF(AS39=1,'Datos Iniciales'!$I$49,0)</f>
        <v>0</v>
      </c>
      <c r="AT261" s="2">
        <f>+IF(AT39=1,'Datos Iniciales'!$I$50,0)</f>
        <v>0</v>
      </c>
      <c r="AU261" s="2">
        <f>+IF(AU39=1,'Datos Iniciales'!$I$51,0)</f>
        <v>0</v>
      </c>
      <c r="AV261" s="2">
        <f>+IF(AV39=1,'Datos Iniciales'!$I$52,0)</f>
        <v>0</v>
      </c>
      <c r="AW261" s="2">
        <f>+IF(AW39=1,'Datos Iniciales'!$I$53,0)</f>
        <v>0</v>
      </c>
      <c r="AX261" s="2">
        <f>+IF(AX39=1,'Datos Iniciales'!$I$54,0)</f>
        <v>0</v>
      </c>
      <c r="AY261" s="2">
        <f>+IF(AY39=1,'Datos Iniciales'!$I$55,0)</f>
        <v>0</v>
      </c>
      <c r="AZ261" s="2">
        <f>+IF(AZ39=1,'Datos Iniciales'!$I$56,0)</f>
        <v>0</v>
      </c>
      <c r="BA261" s="2">
        <f>+IF(BA39=1,'Datos Iniciales'!$I$57,0)</f>
        <v>0</v>
      </c>
      <c r="BB261" s="2">
        <f>+IF(BB39=1,'Datos Iniciales'!$I$58,0)</f>
        <v>0</v>
      </c>
      <c r="BC261">
        <f t="shared" si="161"/>
        <v>25</v>
      </c>
      <c r="BD261">
        <f t="shared" si="162"/>
        <v>2.2886437497139193E-3</v>
      </c>
      <c r="BE261">
        <f t="shared" si="163"/>
        <v>7.2092278115988466E-3</v>
      </c>
    </row>
    <row r="262" spans="2:57" x14ac:dyDescent="0.2">
      <c r="B262" s="7">
        <f t="shared" si="160"/>
        <v>37</v>
      </c>
      <c r="C262" s="2">
        <f>+IF(C40=1,'Datos Iniciales'!$I$7,0)</f>
        <v>0</v>
      </c>
      <c r="D262" s="2">
        <f>+IF(D40=1,'Datos Iniciales'!$I$8,0)</f>
        <v>0</v>
      </c>
      <c r="E262" s="2">
        <f>+IF(E40=1,'Datos Iniciales'!$I$9,0)</f>
        <v>0</v>
      </c>
      <c r="F262" s="2">
        <f>+IF(F40=1,'Datos Iniciales'!$I$10,0)</f>
        <v>0</v>
      </c>
      <c r="G262" s="2">
        <f>+IF(G40=1,'Datos Iniciales'!$I$11,0)</f>
        <v>0</v>
      </c>
      <c r="H262" s="2">
        <f>+IF(H40=1,'Datos Iniciales'!$I$12,0)</f>
        <v>0</v>
      </c>
      <c r="I262" s="2">
        <f>+IF(I40=1,'Datos Iniciales'!$I$13,0)</f>
        <v>0</v>
      </c>
      <c r="J262" s="2">
        <f>+IF(J40=1,'Datos Iniciales'!$I$14,0)</f>
        <v>0</v>
      </c>
      <c r="K262" s="2">
        <f>+IF(K40=1,'Datos Iniciales'!$I$15,0)</f>
        <v>0</v>
      </c>
      <c r="L262" s="2">
        <f>+IF(L40=1,'Datos Iniciales'!$I$16,0)</f>
        <v>0</v>
      </c>
      <c r="M262" s="2">
        <f>+IF(M40=1,'Datos Iniciales'!$I$17,0)</f>
        <v>0</v>
      </c>
      <c r="N262" s="2">
        <f>+IF(N40=1,'Datos Iniciales'!$I$18,0)</f>
        <v>0</v>
      </c>
      <c r="O262" s="2">
        <f>+IF(O40=1,'Datos Iniciales'!$I$19,0)</f>
        <v>0</v>
      </c>
      <c r="P262" s="2">
        <f>+IF(P40=1,'Datos Iniciales'!$I$20,0)</f>
        <v>0</v>
      </c>
      <c r="Q262" s="2">
        <f>+IF(Q40=1,'Datos Iniciales'!$I$21,0)</f>
        <v>0</v>
      </c>
      <c r="R262" s="2">
        <f>+IF(R40=1,'Datos Iniciales'!$I$22,0)</f>
        <v>0</v>
      </c>
      <c r="S262" s="2">
        <f>+IF(S40=1,'Datos Iniciales'!$I$23,0)</f>
        <v>0</v>
      </c>
      <c r="T262" s="2">
        <f>+IF(T40=1,'Datos Iniciales'!$I$24,0)</f>
        <v>0</v>
      </c>
      <c r="U262" s="2">
        <f>+IF(U40=1,'Datos Iniciales'!$I$25,0)</f>
        <v>0</v>
      </c>
      <c r="V262" s="2">
        <f>+IF(V40=1,'Datos Iniciales'!$I$26,0)</f>
        <v>0</v>
      </c>
      <c r="W262" s="2">
        <f>+IF(W40=1,'Datos Iniciales'!$I$27,0)</f>
        <v>0</v>
      </c>
      <c r="X262" s="2">
        <f>+IF(X40=1,'Datos Iniciales'!$I$28,0)</f>
        <v>0</v>
      </c>
      <c r="Y262" s="2">
        <f>+IF(Y40=1,'Datos Iniciales'!$I$29,0)</f>
        <v>0</v>
      </c>
      <c r="Z262" s="2">
        <f>+IF(Z40=1,'Datos Iniciales'!$I$30,0)</f>
        <v>0</v>
      </c>
      <c r="AA262" s="2">
        <f>+IF(AA40=1,'Datos Iniciales'!$I$31,0)</f>
        <v>0</v>
      </c>
      <c r="AB262" s="2">
        <f>+IF(AB40=1,'Datos Iniciales'!$I$32,0)</f>
        <v>0</v>
      </c>
      <c r="AC262" s="2">
        <f>+IF(AC40=1,'Datos Iniciales'!$I$33,0)</f>
        <v>0</v>
      </c>
      <c r="AD262" s="2">
        <f>+IF(AD40=1,'Datos Iniciales'!$I$34,0)</f>
        <v>0</v>
      </c>
      <c r="AE262" s="2">
        <f>+IF(AE40=1,'Datos Iniciales'!$I$35,0)</f>
        <v>0</v>
      </c>
      <c r="AF262" s="2">
        <f>+IF(AF40=1,'Datos Iniciales'!$I$36,0)</f>
        <v>0</v>
      </c>
      <c r="AG262" s="2">
        <f>+IF(AG40=1,'Datos Iniciales'!$I$37,0)</f>
        <v>0</v>
      </c>
      <c r="AH262" s="2">
        <f>+IF(AH40=1,'Datos Iniciales'!$I$38,0)</f>
        <v>0</v>
      </c>
      <c r="AI262" s="2">
        <f>+IF(AI40=1,'Datos Iniciales'!$I$39,0)</f>
        <v>0</v>
      </c>
      <c r="AJ262" s="2">
        <f>+IF(AJ40=1,'Datos Iniciales'!$I$40,0)</f>
        <v>0</v>
      </c>
      <c r="AK262" s="2">
        <f>+IF(AK40=1,'Datos Iniciales'!$I$41,0)</f>
        <v>0</v>
      </c>
      <c r="AL262" s="2">
        <f>+IF(AL40=1,'Datos Iniciales'!$I$42,0)</f>
        <v>0</v>
      </c>
      <c r="AM262" s="2">
        <f>+IF(AM40=1,'Datos Iniciales'!$I$43,0)</f>
        <v>25</v>
      </c>
      <c r="AN262" s="2">
        <f>+IF(AN40=1,'Datos Iniciales'!$I$44,0)</f>
        <v>0</v>
      </c>
      <c r="AO262" s="2">
        <f>+IF(AO40=1,'Datos Iniciales'!$I$45,0)</f>
        <v>0</v>
      </c>
      <c r="AP262" s="2">
        <f>+IF(AP40=1,'Datos Iniciales'!$I$46,0)</f>
        <v>0</v>
      </c>
      <c r="AQ262" s="2">
        <f>+IF(AQ40=1,'Datos Iniciales'!$I$47,0)</f>
        <v>0</v>
      </c>
      <c r="AR262" s="2">
        <f>+IF(AR40=1,'Datos Iniciales'!$I$48,0)</f>
        <v>0</v>
      </c>
      <c r="AS262" s="2">
        <f>+IF(AS40=1,'Datos Iniciales'!$I$49,0)</f>
        <v>0</v>
      </c>
      <c r="AT262" s="2">
        <f>+IF(AT40=1,'Datos Iniciales'!$I$50,0)</f>
        <v>0</v>
      </c>
      <c r="AU262" s="2">
        <f>+IF(AU40=1,'Datos Iniciales'!$I$51,0)</f>
        <v>0</v>
      </c>
      <c r="AV262" s="2">
        <f>+IF(AV40=1,'Datos Iniciales'!$I$52,0)</f>
        <v>0</v>
      </c>
      <c r="AW262" s="2">
        <f>+IF(AW40=1,'Datos Iniciales'!$I$53,0)</f>
        <v>0</v>
      </c>
      <c r="AX262" s="2">
        <f>+IF(AX40=1,'Datos Iniciales'!$I$54,0)</f>
        <v>0</v>
      </c>
      <c r="AY262" s="2">
        <f>+IF(AY40=1,'Datos Iniciales'!$I$55,0)</f>
        <v>0</v>
      </c>
      <c r="AZ262" s="2">
        <f>+IF(AZ40=1,'Datos Iniciales'!$I$56,0)</f>
        <v>0</v>
      </c>
      <c r="BA262" s="2">
        <f>+IF(BA40=1,'Datos Iniciales'!$I$57,0)</f>
        <v>0</v>
      </c>
      <c r="BB262" s="2">
        <f>+IF(BB40=1,'Datos Iniciales'!$I$58,0)</f>
        <v>0</v>
      </c>
      <c r="BC262">
        <f t="shared" si="161"/>
        <v>25</v>
      </c>
      <c r="BD262">
        <f t="shared" si="162"/>
        <v>2.2886437497139193E-3</v>
      </c>
      <c r="BE262">
        <f t="shared" si="163"/>
        <v>7.2092278115988466E-3</v>
      </c>
    </row>
    <row r="263" spans="2:57" x14ac:dyDescent="0.2">
      <c r="B263" s="7">
        <f t="shared" si="160"/>
        <v>38</v>
      </c>
      <c r="C263" s="2">
        <f>+IF(C41=1,'Datos Iniciales'!$I$7,0)</f>
        <v>0</v>
      </c>
      <c r="D263" s="2">
        <f>+IF(D41=1,'Datos Iniciales'!$I$8,0)</f>
        <v>0</v>
      </c>
      <c r="E263" s="2">
        <f>+IF(E41=1,'Datos Iniciales'!$I$9,0)</f>
        <v>0</v>
      </c>
      <c r="F263" s="2">
        <f>+IF(F41=1,'Datos Iniciales'!$I$10,0)</f>
        <v>0</v>
      </c>
      <c r="G263" s="2">
        <f>+IF(G41=1,'Datos Iniciales'!$I$11,0)</f>
        <v>0</v>
      </c>
      <c r="H263" s="2">
        <f>+IF(H41=1,'Datos Iniciales'!$I$12,0)</f>
        <v>0</v>
      </c>
      <c r="I263" s="2">
        <f>+IF(I41=1,'Datos Iniciales'!$I$13,0)</f>
        <v>0</v>
      </c>
      <c r="J263" s="2">
        <f>+IF(J41=1,'Datos Iniciales'!$I$14,0)</f>
        <v>0</v>
      </c>
      <c r="K263" s="2">
        <f>+IF(K41=1,'Datos Iniciales'!$I$15,0)</f>
        <v>0</v>
      </c>
      <c r="L263" s="2">
        <f>+IF(L41=1,'Datos Iniciales'!$I$16,0)</f>
        <v>0</v>
      </c>
      <c r="M263" s="2">
        <f>+IF(M41=1,'Datos Iniciales'!$I$17,0)</f>
        <v>0</v>
      </c>
      <c r="N263" s="2">
        <f>+IF(N41=1,'Datos Iniciales'!$I$18,0)</f>
        <v>0</v>
      </c>
      <c r="O263" s="2">
        <f>+IF(O41=1,'Datos Iniciales'!$I$19,0)</f>
        <v>0</v>
      </c>
      <c r="P263" s="2">
        <f>+IF(P41=1,'Datos Iniciales'!$I$20,0)</f>
        <v>0</v>
      </c>
      <c r="Q263" s="2">
        <f>+IF(Q41=1,'Datos Iniciales'!$I$21,0)</f>
        <v>0</v>
      </c>
      <c r="R263" s="2">
        <f>+IF(R41=1,'Datos Iniciales'!$I$22,0)</f>
        <v>0</v>
      </c>
      <c r="S263" s="2">
        <f>+IF(S41=1,'Datos Iniciales'!$I$23,0)</f>
        <v>0</v>
      </c>
      <c r="T263" s="2">
        <f>+IF(T41=1,'Datos Iniciales'!$I$24,0)</f>
        <v>0</v>
      </c>
      <c r="U263" s="2">
        <f>+IF(U41=1,'Datos Iniciales'!$I$25,0)</f>
        <v>0</v>
      </c>
      <c r="V263" s="2">
        <f>+IF(V41=1,'Datos Iniciales'!$I$26,0)</f>
        <v>0</v>
      </c>
      <c r="W263" s="2">
        <f>+IF(W41=1,'Datos Iniciales'!$I$27,0)</f>
        <v>0</v>
      </c>
      <c r="X263" s="2">
        <f>+IF(X41=1,'Datos Iniciales'!$I$28,0)</f>
        <v>0</v>
      </c>
      <c r="Y263" s="2">
        <f>+IF(Y41=1,'Datos Iniciales'!$I$29,0)</f>
        <v>0</v>
      </c>
      <c r="Z263" s="2">
        <f>+IF(Z41=1,'Datos Iniciales'!$I$30,0)</f>
        <v>0</v>
      </c>
      <c r="AA263" s="2">
        <f>+IF(AA41=1,'Datos Iniciales'!$I$31,0)</f>
        <v>0</v>
      </c>
      <c r="AB263" s="2">
        <f>+IF(AB41=1,'Datos Iniciales'!$I$32,0)</f>
        <v>0</v>
      </c>
      <c r="AC263" s="2">
        <f>+IF(AC41=1,'Datos Iniciales'!$I$33,0)</f>
        <v>0</v>
      </c>
      <c r="AD263" s="2">
        <f>+IF(AD41=1,'Datos Iniciales'!$I$34,0)</f>
        <v>0</v>
      </c>
      <c r="AE263" s="2">
        <f>+IF(AE41=1,'Datos Iniciales'!$I$35,0)</f>
        <v>0</v>
      </c>
      <c r="AF263" s="2">
        <f>+IF(AF41=1,'Datos Iniciales'!$I$36,0)</f>
        <v>0</v>
      </c>
      <c r="AG263" s="2">
        <f>+IF(AG41=1,'Datos Iniciales'!$I$37,0)</f>
        <v>0</v>
      </c>
      <c r="AH263" s="2">
        <f>+IF(AH41=1,'Datos Iniciales'!$I$38,0)</f>
        <v>0</v>
      </c>
      <c r="AI263" s="2">
        <f>+IF(AI41=1,'Datos Iniciales'!$I$39,0)</f>
        <v>0</v>
      </c>
      <c r="AJ263" s="2">
        <f>+IF(AJ41=1,'Datos Iniciales'!$I$40,0)</f>
        <v>0</v>
      </c>
      <c r="AK263" s="2">
        <f>+IF(AK41=1,'Datos Iniciales'!$I$41,0)</f>
        <v>0</v>
      </c>
      <c r="AL263" s="2">
        <f>+IF(AL41=1,'Datos Iniciales'!$I$42,0)</f>
        <v>0</v>
      </c>
      <c r="AM263" s="2">
        <f>+IF(AM41=1,'Datos Iniciales'!$I$43,0)</f>
        <v>0</v>
      </c>
      <c r="AN263" s="2">
        <f>+IF(AN41=1,'Datos Iniciales'!$I$44,0)</f>
        <v>483</v>
      </c>
      <c r="AO263" s="2">
        <f>+IF(AO41=1,'Datos Iniciales'!$I$45,0)</f>
        <v>0</v>
      </c>
      <c r="AP263" s="2">
        <f>+IF(AP41=1,'Datos Iniciales'!$I$46,0)</f>
        <v>0</v>
      </c>
      <c r="AQ263" s="2">
        <f>+IF(AQ41=1,'Datos Iniciales'!$I$47,0)</f>
        <v>0</v>
      </c>
      <c r="AR263" s="2">
        <f>+IF(AR41=1,'Datos Iniciales'!$I$48,0)</f>
        <v>0</v>
      </c>
      <c r="AS263" s="2">
        <f>+IF(AS41=1,'Datos Iniciales'!$I$49,0)</f>
        <v>0</v>
      </c>
      <c r="AT263" s="2">
        <f>+IF(AT41=1,'Datos Iniciales'!$I$50,0)</f>
        <v>0</v>
      </c>
      <c r="AU263" s="2">
        <f>+IF(AU41=1,'Datos Iniciales'!$I$51,0)</f>
        <v>0</v>
      </c>
      <c r="AV263" s="2">
        <f>+IF(AV41=1,'Datos Iniciales'!$I$52,0)</f>
        <v>0</v>
      </c>
      <c r="AW263" s="2">
        <f>+IF(AW41=1,'Datos Iniciales'!$I$53,0)</f>
        <v>0</v>
      </c>
      <c r="AX263" s="2">
        <f>+IF(AX41=1,'Datos Iniciales'!$I$54,0)</f>
        <v>0</v>
      </c>
      <c r="AY263" s="2">
        <f>+IF(AY41=1,'Datos Iniciales'!$I$55,0)</f>
        <v>0</v>
      </c>
      <c r="AZ263" s="2">
        <f>+IF(AZ41=1,'Datos Iniciales'!$I$56,0)</f>
        <v>0</v>
      </c>
      <c r="BA263" s="2">
        <f>+IF(BA41=1,'Datos Iniciales'!$I$57,0)</f>
        <v>0</v>
      </c>
      <c r="BB263" s="2">
        <f>+IF(BB41=1,'Datos Iniciales'!$I$58,0)</f>
        <v>0</v>
      </c>
      <c r="BC263">
        <f t="shared" si="161"/>
        <v>483</v>
      </c>
      <c r="BD263">
        <f t="shared" si="162"/>
        <v>4.4216597244472924E-2</v>
      </c>
      <c r="BE263">
        <f t="shared" si="163"/>
        <v>0.13928228132008971</v>
      </c>
    </row>
    <row r="264" spans="2:57" x14ac:dyDescent="0.2">
      <c r="B264" s="7">
        <f t="shared" si="160"/>
        <v>39</v>
      </c>
      <c r="C264" s="2">
        <f>+IF(C42=1,'Datos Iniciales'!$I$7,0)</f>
        <v>0</v>
      </c>
      <c r="D264" s="2">
        <f>+IF(D42=1,'Datos Iniciales'!$I$8,0)</f>
        <v>0</v>
      </c>
      <c r="E264" s="2">
        <f>+IF(E42=1,'Datos Iniciales'!$I$9,0)</f>
        <v>0</v>
      </c>
      <c r="F264" s="2">
        <f>+IF(F42=1,'Datos Iniciales'!$I$10,0)</f>
        <v>0</v>
      </c>
      <c r="G264" s="2">
        <f>+IF(G42=1,'Datos Iniciales'!$I$11,0)</f>
        <v>0</v>
      </c>
      <c r="H264" s="2">
        <f>+IF(H42=1,'Datos Iniciales'!$I$12,0)</f>
        <v>0</v>
      </c>
      <c r="I264" s="2">
        <f>+IF(I42=1,'Datos Iniciales'!$I$13,0)</f>
        <v>0</v>
      </c>
      <c r="J264" s="2">
        <f>+IF(J42=1,'Datos Iniciales'!$I$14,0)</f>
        <v>0</v>
      </c>
      <c r="K264" s="2">
        <f>+IF(K42=1,'Datos Iniciales'!$I$15,0)</f>
        <v>0</v>
      </c>
      <c r="L264" s="2">
        <f>+IF(L42=1,'Datos Iniciales'!$I$16,0)</f>
        <v>0</v>
      </c>
      <c r="M264" s="2">
        <f>+IF(M42=1,'Datos Iniciales'!$I$17,0)</f>
        <v>0</v>
      </c>
      <c r="N264" s="2">
        <f>+IF(N42=1,'Datos Iniciales'!$I$18,0)</f>
        <v>0</v>
      </c>
      <c r="O264" s="2">
        <f>+IF(O42=1,'Datos Iniciales'!$I$19,0)</f>
        <v>0</v>
      </c>
      <c r="P264" s="2">
        <f>+IF(P42=1,'Datos Iniciales'!$I$20,0)</f>
        <v>0</v>
      </c>
      <c r="Q264" s="2">
        <f>+IF(Q42=1,'Datos Iniciales'!$I$21,0)</f>
        <v>0</v>
      </c>
      <c r="R264" s="2">
        <f>+IF(R42=1,'Datos Iniciales'!$I$22,0)</f>
        <v>0</v>
      </c>
      <c r="S264" s="2">
        <f>+IF(S42=1,'Datos Iniciales'!$I$23,0)</f>
        <v>0</v>
      </c>
      <c r="T264" s="2">
        <f>+IF(T42=1,'Datos Iniciales'!$I$24,0)</f>
        <v>0</v>
      </c>
      <c r="U264" s="2">
        <f>+IF(U42=1,'Datos Iniciales'!$I$25,0)</f>
        <v>0</v>
      </c>
      <c r="V264" s="2">
        <f>+IF(V42=1,'Datos Iniciales'!$I$26,0)</f>
        <v>0</v>
      </c>
      <c r="W264" s="2">
        <f>+IF(W42=1,'Datos Iniciales'!$I$27,0)</f>
        <v>0</v>
      </c>
      <c r="X264" s="2">
        <f>+IF(X42=1,'Datos Iniciales'!$I$28,0)</f>
        <v>0</v>
      </c>
      <c r="Y264" s="2">
        <f>+IF(Y42=1,'Datos Iniciales'!$I$29,0)</f>
        <v>0</v>
      </c>
      <c r="Z264" s="2">
        <f>+IF(Z42=1,'Datos Iniciales'!$I$30,0)</f>
        <v>0</v>
      </c>
      <c r="AA264" s="2">
        <f>+IF(AA42=1,'Datos Iniciales'!$I$31,0)</f>
        <v>0</v>
      </c>
      <c r="AB264" s="2">
        <f>+IF(AB42=1,'Datos Iniciales'!$I$32,0)</f>
        <v>0</v>
      </c>
      <c r="AC264" s="2">
        <f>+IF(AC42=1,'Datos Iniciales'!$I$33,0)</f>
        <v>0</v>
      </c>
      <c r="AD264" s="2">
        <f>+IF(AD42=1,'Datos Iniciales'!$I$34,0)</f>
        <v>0</v>
      </c>
      <c r="AE264" s="2">
        <f>+IF(AE42=1,'Datos Iniciales'!$I$35,0)</f>
        <v>0</v>
      </c>
      <c r="AF264" s="2">
        <f>+IF(AF42=1,'Datos Iniciales'!$I$36,0)</f>
        <v>0</v>
      </c>
      <c r="AG264" s="2">
        <f>+IF(AG42=1,'Datos Iniciales'!$I$37,0)</f>
        <v>0</v>
      </c>
      <c r="AH264" s="2">
        <f>+IF(AH42=1,'Datos Iniciales'!$I$38,0)</f>
        <v>0</v>
      </c>
      <c r="AI264" s="2">
        <f>+IF(AI42=1,'Datos Iniciales'!$I$39,0)</f>
        <v>0</v>
      </c>
      <c r="AJ264" s="2">
        <f>+IF(AJ42=1,'Datos Iniciales'!$I$40,0)</f>
        <v>0</v>
      </c>
      <c r="AK264" s="2">
        <f>+IF(AK42=1,'Datos Iniciales'!$I$41,0)</f>
        <v>0</v>
      </c>
      <c r="AL264" s="2">
        <f>+IF(AL42=1,'Datos Iniciales'!$I$42,0)</f>
        <v>0</v>
      </c>
      <c r="AM264" s="2">
        <f>+IF(AM42=1,'Datos Iniciales'!$I$43,0)</f>
        <v>0</v>
      </c>
      <c r="AN264" s="2">
        <f>+IF(AN42=1,'Datos Iniciales'!$I$44,0)</f>
        <v>0</v>
      </c>
      <c r="AO264" s="2">
        <f>+IF(AO42=1,'Datos Iniciales'!$I$45,0)</f>
        <v>50</v>
      </c>
      <c r="AP264" s="2">
        <f>+IF(AP42=1,'Datos Iniciales'!$I$46,0)</f>
        <v>0</v>
      </c>
      <c r="AQ264" s="2">
        <f>+IF(AQ42=1,'Datos Iniciales'!$I$47,0)</f>
        <v>0</v>
      </c>
      <c r="AR264" s="2">
        <f>+IF(AR42=1,'Datos Iniciales'!$I$48,0)</f>
        <v>0</v>
      </c>
      <c r="AS264" s="2">
        <f>+IF(AS42=1,'Datos Iniciales'!$I$49,0)</f>
        <v>0</v>
      </c>
      <c r="AT264" s="2">
        <f>+IF(AT42=1,'Datos Iniciales'!$I$50,0)</f>
        <v>0</v>
      </c>
      <c r="AU264" s="2">
        <f>+IF(AU42=1,'Datos Iniciales'!$I$51,0)</f>
        <v>0</v>
      </c>
      <c r="AV264" s="2">
        <f>+IF(AV42=1,'Datos Iniciales'!$I$52,0)</f>
        <v>0</v>
      </c>
      <c r="AW264" s="2">
        <f>+IF(AW42=1,'Datos Iniciales'!$I$53,0)</f>
        <v>0</v>
      </c>
      <c r="AX264" s="2">
        <f>+IF(AX42=1,'Datos Iniciales'!$I$54,0)</f>
        <v>0</v>
      </c>
      <c r="AY264" s="2">
        <f>+IF(AY42=1,'Datos Iniciales'!$I$55,0)</f>
        <v>0</v>
      </c>
      <c r="AZ264" s="2">
        <f>+IF(AZ42=1,'Datos Iniciales'!$I$56,0)</f>
        <v>0</v>
      </c>
      <c r="BA264" s="2">
        <f>+IF(BA42=1,'Datos Iniciales'!$I$57,0)</f>
        <v>0</v>
      </c>
      <c r="BB264" s="2">
        <f>+IF(BB42=1,'Datos Iniciales'!$I$58,0)</f>
        <v>0</v>
      </c>
      <c r="BC264">
        <f t="shared" si="161"/>
        <v>50</v>
      </c>
      <c r="BD264">
        <f t="shared" si="162"/>
        <v>4.5772874994278387E-3</v>
      </c>
      <c r="BE264">
        <f t="shared" si="163"/>
        <v>1.4418455623197693E-2</v>
      </c>
    </row>
    <row r="265" spans="2:57" x14ac:dyDescent="0.2">
      <c r="B265" s="7">
        <f t="shared" si="160"/>
        <v>40</v>
      </c>
      <c r="C265" s="2">
        <f>+IF(C43=1,'Datos Iniciales'!$I$7,0)</f>
        <v>0</v>
      </c>
      <c r="D265" s="2">
        <f>+IF(D43=1,'Datos Iniciales'!$I$8,0)</f>
        <v>0</v>
      </c>
      <c r="E265" s="2">
        <f>+IF(E43=1,'Datos Iniciales'!$I$9,0)</f>
        <v>0</v>
      </c>
      <c r="F265" s="2">
        <f>+IF(F43=1,'Datos Iniciales'!$I$10,0)</f>
        <v>0</v>
      </c>
      <c r="G265" s="2">
        <f>+IF(G43=1,'Datos Iniciales'!$I$11,0)</f>
        <v>0</v>
      </c>
      <c r="H265" s="2">
        <f>+IF(H43=1,'Datos Iniciales'!$I$12,0)</f>
        <v>0</v>
      </c>
      <c r="I265" s="2">
        <f>+IF(I43=1,'Datos Iniciales'!$I$13,0)</f>
        <v>0</v>
      </c>
      <c r="J265" s="2">
        <f>+IF(J43=1,'Datos Iniciales'!$I$14,0)</f>
        <v>0</v>
      </c>
      <c r="K265" s="2">
        <f>+IF(K43=1,'Datos Iniciales'!$I$15,0)</f>
        <v>0</v>
      </c>
      <c r="L265" s="2">
        <f>+IF(L43=1,'Datos Iniciales'!$I$16,0)</f>
        <v>0</v>
      </c>
      <c r="M265" s="2">
        <f>+IF(M43=1,'Datos Iniciales'!$I$17,0)</f>
        <v>0</v>
      </c>
      <c r="N265" s="2">
        <f>+IF(N43=1,'Datos Iniciales'!$I$18,0)</f>
        <v>0</v>
      </c>
      <c r="O265" s="2">
        <f>+IF(O43=1,'Datos Iniciales'!$I$19,0)</f>
        <v>0</v>
      </c>
      <c r="P265" s="2">
        <f>+IF(P43=1,'Datos Iniciales'!$I$20,0)</f>
        <v>0</v>
      </c>
      <c r="Q265" s="2">
        <f>+IF(Q43=1,'Datos Iniciales'!$I$21,0)</f>
        <v>0</v>
      </c>
      <c r="R265" s="2">
        <f>+IF(R43=1,'Datos Iniciales'!$I$22,0)</f>
        <v>0</v>
      </c>
      <c r="S265" s="2">
        <f>+IF(S43=1,'Datos Iniciales'!$I$23,0)</f>
        <v>0</v>
      </c>
      <c r="T265" s="2">
        <f>+IF(T43=1,'Datos Iniciales'!$I$24,0)</f>
        <v>0</v>
      </c>
      <c r="U265" s="2">
        <f>+IF(U43=1,'Datos Iniciales'!$I$25,0)</f>
        <v>0</v>
      </c>
      <c r="V265" s="2">
        <f>+IF(V43=1,'Datos Iniciales'!$I$26,0)</f>
        <v>0</v>
      </c>
      <c r="W265" s="2">
        <f>+IF(W43=1,'Datos Iniciales'!$I$27,0)</f>
        <v>0</v>
      </c>
      <c r="X265" s="2">
        <f>+IF(X43=1,'Datos Iniciales'!$I$28,0)</f>
        <v>0</v>
      </c>
      <c r="Y265" s="2">
        <f>+IF(Y43=1,'Datos Iniciales'!$I$29,0)</f>
        <v>0</v>
      </c>
      <c r="Z265" s="2">
        <f>+IF(Z43=1,'Datos Iniciales'!$I$30,0)</f>
        <v>0</v>
      </c>
      <c r="AA265" s="2">
        <f>+IF(AA43=1,'Datos Iniciales'!$I$31,0)</f>
        <v>0</v>
      </c>
      <c r="AB265" s="2">
        <f>+IF(AB43=1,'Datos Iniciales'!$I$32,0)</f>
        <v>0</v>
      </c>
      <c r="AC265" s="2">
        <f>+IF(AC43=1,'Datos Iniciales'!$I$33,0)</f>
        <v>0</v>
      </c>
      <c r="AD265" s="2">
        <f>+IF(AD43=1,'Datos Iniciales'!$I$34,0)</f>
        <v>0</v>
      </c>
      <c r="AE265" s="2">
        <f>+IF(AE43=1,'Datos Iniciales'!$I$35,0)</f>
        <v>0</v>
      </c>
      <c r="AF265" s="2">
        <f>+IF(AF43=1,'Datos Iniciales'!$I$36,0)</f>
        <v>0</v>
      </c>
      <c r="AG265" s="2">
        <f>+IF(AG43=1,'Datos Iniciales'!$I$37,0)</f>
        <v>0</v>
      </c>
      <c r="AH265" s="2">
        <f>+IF(AH43=1,'Datos Iniciales'!$I$38,0)</f>
        <v>0</v>
      </c>
      <c r="AI265" s="2">
        <f>+IF(AI43=1,'Datos Iniciales'!$I$39,0)</f>
        <v>0</v>
      </c>
      <c r="AJ265" s="2">
        <f>+IF(AJ43=1,'Datos Iniciales'!$I$40,0)</f>
        <v>0</v>
      </c>
      <c r="AK265" s="2">
        <f>+IF(AK43=1,'Datos Iniciales'!$I$41,0)</f>
        <v>0</v>
      </c>
      <c r="AL265" s="2">
        <f>+IF(AL43=1,'Datos Iniciales'!$I$42,0)</f>
        <v>0</v>
      </c>
      <c r="AM265" s="2">
        <f>+IF(AM43=1,'Datos Iniciales'!$I$43,0)</f>
        <v>0</v>
      </c>
      <c r="AN265" s="2">
        <f>+IF(AN43=1,'Datos Iniciales'!$I$44,0)</f>
        <v>0</v>
      </c>
      <c r="AO265" s="2">
        <f>+IF(AO43=1,'Datos Iniciales'!$I$45,0)</f>
        <v>0</v>
      </c>
      <c r="AP265" s="2">
        <f>+IF(AP43=1,'Datos Iniciales'!$I$46,0)</f>
        <v>45</v>
      </c>
      <c r="AQ265" s="2">
        <f>+IF(AQ43=1,'Datos Iniciales'!$I$47,0)</f>
        <v>0</v>
      </c>
      <c r="AR265" s="2">
        <f>+IF(AR43=1,'Datos Iniciales'!$I$48,0)</f>
        <v>0</v>
      </c>
      <c r="AS265" s="2">
        <f>+IF(AS43=1,'Datos Iniciales'!$I$49,0)</f>
        <v>0</v>
      </c>
      <c r="AT265" s="2">
        <f>+IF(AT43=1,'Datos Iniciales'!$I$50,0)</f>
        <v>0</v>
      </c>
      <c r="AU265" s="2">
        <f>+IF(AU43=1,'Datos Iniciales'!$I$51,0)</f>
        <v>0</v>
      </c>
      <c r="AV265" s="2">
        <f>+IF(AV43=1,'Datos Iniciales'!$I$52,0)</f>
        <v>0</v>
      </c>
      <c r="AW265" s="2">
        <f>+IF(AW43=1,'Datos Iniciales'!$I$53,0)</f>
        <v>0</v>
      </c>
      <c r="AX265" s="2">
        <f>+IF(AX43=1,'Datos Iniciales'!$I$54,0)</f>
        <v>0</v>
      </c>
      <c r="AY265" s="2">
        <f>+IF(AY43=1,'Datos Iniciales'!$I$55,0)</f>
        <v>0</v>
      </c>
      <c r="AZ265" s="2">
        <f>+IF(AZ43=1,'Datos Iniciales'!$I$56,0)</f>
        <v>0</v>
      </c>
      <c r="BA265" s="2">
        <f>+IF(BA43=1,'Datos Iniciales'!$I$57,0)</f>
        <v>0</v>
      </c>
      <c r="BB265" s="2">
        <f>+IF(BB43=1,'Datos Iniciales'!$I$58,0)</f>
        <v>0</v>
      </c>
      <c r="BC265">
        <f t="shared" si="161"/>
        <v>45</v>
      </c>
      <c r="BD265">
        <f t="shared" si="162"/>
        <v>4.1195587494850553E-3</v>
      </c>
      <c r="BE265">
        <f t="shared" si="163"/>
        <v>1.2976610060877924E-2</v>
      </c>
    </row>
    <row r="266" spans="2:57" x14ac:dyDescent="0.2">
      <c r="B266" s="7">
        <f t="shared" si="160"/>
        <v>41</v>
      </c>
      <c r="C266" s="2">
        <f>+IF(C44=1,'Datos Iniciales'!$I$7,0)</f>
        <v>0</v>
      </c>
      <c r="D266" s="2">
        <f>+IF(D44=1,'Datos Iniciales'!$I$8,0)</f>
        <v>0</v>
      </c>
      <c r="E266" s="2">
        <f>+IF(E44=1,'Datos Iniciales'!$I$9,0)</f>
        <v>0</v>
      </c>
      <c r="F266" s="2">
        <f>+IF(F44=1,'Datos Iniciales'!$I$10,0)</f>
        <v>0</v>
      </c>
      <c r="G266" s="2">
        <f>+IF(G44=1,'Datos Iniciales'!$I$11,0)</f>
        <v>0</v>
      </c>
      <c r="H266" s="2">
        <f>+IF(H44=1,'Datos Iniciales'!$I$12,0)</f>
        <v>0</v>
      </c>
      <c r="I266" s="2">
        <f>+IF(I44=1,'Datos Iniciales'!$I$13,0)</f>
        <v>0</v>
      </c>
      <c r="J266" s="2">
        <f>+IF(J44=1,'Datos Iniciales'!$I$14,0)</f>
        <v>0</v>
      </c>
      <c r="K266" s="2">
        <f>+IF(K44=1,'Datos Iniciales'!$I$15,0)</f>
        <v>0</v>
      </c>
      <c r="L266" s="2">
        <f>+IF(L44=1,'Datos Iniciales'!$I$16,0)</f>
        <v>0</v>
      </c>
      <c r="M266" s="2">
        <f>+IF(M44=1,'Datos Iniciales'!$I$17,0)</f>
        <v>0</v>
      </c>
      <c r="N266" s="2">
        <f>+IF(N44=1,'Datos Iniciales'!$I$18,0)</f>
        <v>0</v>
      </c>
      <c r="O266" s="2">
        <f>+IF(O44=1,'Datos Iniciales'!$I$19,0)</f>
        <v>0</v>
      </c>
      <c r="P266" s="2">
        <f>+IF(P44=1,'Datos Iniciales'!$I$20,0)</f>
        <v>0</v>
      </c>
      <c r="Q266" s="2">
        <f>+IF(Q44=1,'Datos Iniciales'!$I$21,0)</f>
        <v>0</v>
      </c>
      <c r="R266" s="2">
        <f>+IF(R44=1,'Datos Iniciales'!$I$22,0)</f>
        <v>0</v>
      </c>
      <c r="S266" s="2">
        <f>+IF(S44=1,'Datos Iniciales'!$I$23,0)</f>
        <v>0</v>
      </c>
      <c r="T266" s="2">
        <f>+IF(T44=1,'Datos Iniciales'!$I$24,0)</f>
        <v>0</v>
      </c>
      <c r="U266" s="2">
        <f>+IF(U44=1,'Datos Iniciales'!$I$25,0)</f>
        <v>0</v>
      </c>
      <c r="V266" s="2">
        <f>+IF(V44=1,'Datos Iniciales'!$I$26,0)</f>
        <v>0</v>
      </c>
      <c r="W266" s="2">
        <f>+IF(W44=1,'Datos Iniciales'!$I$27,0)</f>
        <v>0</v>
      </c>
      <c r="X266" s="2">
        <f>+IF(X44=1,'Datos Iniciales'!$I$28,0)</f>
        <v>0</v>
      </c>
      <c r="Y266" s="2">
        <f>+IF(Y44=1,'Datos Iniciales'!$I$29,0)</f>
        <v>0</v>
      </c>
      <c r="Z266" s="2">
        <f>+IF(Z44=1,'Datos Iniciales'!$I$30,0)</f>
        <v>0</v>
      </c>
      <c r="AA266" s="2">
        <f>+IF(AA44=1,'Datos Iniciales'!$I$31,0)</f>
        <v>0</v>
      </c>
      <c r="AB266" s="2">
        <f>+IF(AB44=1,'Datos Iniciales'!$I$32,0)</f>
        <v>0</v>
      </c>
      <c r="AC266" s="2">
        <f>+IF(AC44=1,'Datos Iniciales'!$I$33,0)</f>
        <v>0</v>
      </c>
      <c r="AD266" s="2">
        <f>+IF(AD44=1,'Datos Iniciales'!$I$34,0)</f>
        <v>0</v>
      </c>
      <c r="AE266" s="2">
        <f>+IF(AE44=1,'Datos Iniciales'!$I$35,0)</f>
        <v>0</v>
      </c>
      <c r="AF266" s="2">
        <f>+IF(AF44=1,'Datos Iniciales'!$I$36,0)</f>
        <v>0</v>
      </c>
      <c r="AG266" s="2">
        <f>+IF(AG44=1,'Datos Iniciales'!$I$37,0)</f>
        <v>0</v>
      </c>
      <c r="AH266" s="2">
        <f>+IF(AH44=1,'Datos Iniciales'!$I$38,0)</f>
        <v>0</v>
      </c>
      <c r="AI266" s="2">
        <f>+IF(AI44=1,'Datos Iniciales'!$I$39,0)</f>
        <v>0</v>
      </c>
      <c r="AJ266" s="2">
        <f>+IF(AJ44=1,'Datos Iniciales'!$I$40,0)</f>
        <v>0</v>
      </c>
      <c r="AK266" s="2">
        <f>+IF(AK44=1,'Datos Iniciales'!$I$41,0)</f>
        <v>0</v>
      </c>
      <c r="AL266" s="2">
        <f>+IF(AL44=1,'Datos Iniciales'!$I$42,0)</f>
        <v>0</v>
      </c>
      <c r="AM266" s="2">
        <f>+IF(AM44=1,'Datos Iniciales'!$I$43,0)</f>
        <v>0</v>
      </c>
      <c r="AN266" s="2">
        <f>+IF(AN44=1,'Datos Iniciales'!$I$44,0)</f>
        <v>0</v>
      </c>
      <c r="AO266" s="2">
        <f>+IF(AO44=1,'Datos Iniciales'!$I$45,0)</f>
        <v>0</v>
      </c>
      <c r="AP266" s="2">
        <f>+IF(AP44=1,'Datos Iniciales'!$I$46,0)</f>
        <v>0</v>
      </c>
      <c r="AQ266" s="2">
        <f>+IF(AQ44=1,'Datos Iniciales'!$I$47,0)</f>
        <v>95</v>
      </c>
      <c r="AR266" s="2">
        <f>+IF(AR44=1,'Datos Iniciales'!$I$48,0)</f>
        <v>0</v>
      </c>
      <c r="AS266" s="2">
        <f>+IF(AS44=1,'Datos Iniciales'!$I$49,0)</f>
        <v>0</v>
      </c>
      <c r="AT266" s="2">
        <f>+IF(AT44=1,'Datos Iniciales'!$I$50,0)</f>
        <v>0</v>
      </c>
      <c r="AU266" s="2">
        <f>+IF(AU44=1,'Datos Iniciales'!$I$51,0)</f>
        <v>0</v>
      </c>
      <c r="AV266" s="2">
        <f>+IF(AV44=1,'Datos Iniciales'!$I$52,0)</f>
        <v>0</v>
      </c>
      <c r="AW266" s="2">
        <f>+IF(AW44=1,'Datos Iniciales'!$I$53,0)</f>
        <v>0</v>
      </c>
      <c r="AX266" s="2">
        <f>+IF(AX44=1,'Datos Iniciales'!$I$54,0)</f>
        <v>0</v>
      </c>
      <c r="AY266" s="2">
        <f>+IF(AY44=1,'Datos Iniciales'!$I$55,0)</f>
        <v>0</v>
      </c>
      <c r="AZ266" s="2">
        <f>+IF(AZ44=1,'Datos Iniciales'!$I$56,0)</f>
        <v>0</v>
      </c>
      <c r="BA266" s="2">
        <f>+IF(BA44=1,'Datos Iniciales'!$I$57,0)</f>
        <v>0</v>
      </c>
      <c r="BB266" s="2">
        <f>+IF(BB44=1,'Datos Iniciales'!$I$58,0)</f>
        <v>0</v>
      </c>
      <c r="BC266">
        <f t="shared" si="161"/>
        <v>95</v>
      </c>
      <c r="BD266">
        <f t="shared" si="162"/>
        <v>8.6968462489128949E-3</v>
      </c>
      <c r="BE266">
        <f t="shared" si="163"/>
        <v>2.7395065684075615E-2</v>
      </c>
    </row>
    <row r="267" spans="2:57" x14ac:dyDescent="0.2">
      <c r="B267" s="7">
        <f t="shared" si="160"/>
        <v>42</v>
      </c>
      <c r="C267" s="2">
        <f>+IF(C45=1,'Datos Iniciales'!$I$7,0)</f>
        <v>0</v>
      </c>
      <c r="D267" s="2">
        <f>+IF(D45=1,'Datos Iniciales'!$I$8,0)</f>
        <v>0</v>
      </c>
      <c r="E267" s="2">
        <f>+IF(E45=1,'Datos Iniciales'!$I$9,0)</f>
        <v>0</v>
      </c>
      <c r="F267" s="2">
        <f>+IF(F45=1,'Datos Iniciales'!$I$10,0)</f>
        <v>0</v>
      </c>
      <c r="G267" s="2">
        <f>+IF(G45=1,'Datos Iniciales'!$I$11,0)</f>
        <v>0</v>
      </c>
      <c r="H267" s="2">
        <f>+IF(H45=1,'Datos Iniciales'!$I$12,0)</f>
        <v>0</v>
      </c>
      <c r="I267" s="2">
        <f>+IF(I45=1,'Datos Iniciales'!$I$13,0)</f>
        <v>0</v>
      </c>
      <c r="J267" s="2">
        <f>+IF(J45=1,'Datos Iniciales'!$I$14,0)</f>
        <v>0</v>
      </c>
      <c r="K267" s="2">
        <f>+IF(K45=1,'Datos Iniciales'!$I$15,0)</f>
        <v>0</v>
      </c>
      <c r="L267" s="2">
        <f>+IF(L45=1,'Datos Iniciales'!$I$16,0)</f>
        <v>0</v>
      </c>
      <c r="M267" s="2">
        <f>+IF(M45=1,'Datos Iniciales'!$I$17,0)</f>
        <v>0</v>
      </c>
      <c r="N267" s="2">
        <f>+IF(N45=1,'Datos Iniciales'!$I$18,0)</f>
        <v>0</v>
      </c>
      <c r="O267" s="2">
        <f>+IF(O45=1,'Datos Iniciales'!$I$19,0)</f>
        <v>0</v>
      </c>
      <c r="P267" s="2">
        <f>+IF(P45=1,'Datos Iniciales'!$I$20,0)</f>
        <v>0</v>
      </c>
      <c r="Q267" s="2">
        <f>+IF(Q45=1,'Datos Iniciales'!$I$21,0)</f>
        <v>0</v>
      </c>
      <c r="R267" s="2">
        <f>+IF(R45=1,'Datos Iniciales'!$I$22,0)</f>
        <v>0</v>
      </c>
      <c r="S267" s="2">
        <f>+IF(S45=1,'Datos Iniciales'!$I$23,0)</f>
        <v>0</v>
      </c>
      <c r="T267" s="2">
        <f>+IF(T45=1,'Datos Iniciales'!$I$24,0)</f>
        <v>0</v>
      </c>
      <c r="U267" s="2">
        <f>+IF(U45=1,'Datos Iniciales'!$I$25,0)</f>
        <v>0</v>
      </c>
      <c r="V267" s="2">
        <f>+IF(V45=1,'Datos Iniciales'!$I$26,0)</f>
        <v>0</v>
      </c>
      <c r="W267" s="2">
        <f>+IF(W45=1,'Datos Iniciales'!$I$27,0)</f>
        <v>0</v>
      </c>
      <c r="X267" s="2">
        <f>+IF(X45=1,'Datos Iniciales'!$I$28,0)</f>
        <v>0</v>
      </c>
      <c r="Y267" s="2">
        <f>+IF(Y45=1,'Datos Iniciales'!$I$29,0)</f>
        <v>0</v>
      </c>
      <c r="Z267" s="2">
        <f>+IF(Z45=1,'Datos Iniciales'!$I$30,0)</f>
        <v>0</v>
      </c>
      <c r="AA267" s="2">
        <f>+IF(AA45=1,'Datos Iniciales'!$I$31,0)</f>
        <v>0</v>
      </c>
      <c r="AB267" s="2">
        <f>+IF(AB45=1,'Datos Iniciales'!$I$32,0)</f>
        <v>0</v>
      </c>
      <c r="AC267" s="2">
        <f>+IF(AC45=1,'Datos Iniciales'!$I$33,0)</f>
        <v>0</v>
      </c>
      <c r="AD267" s="2">
        <f>+IF(AD45=1,'Datos Iniciales'!$I$34,0)</f>
        <v>0</v>
      </c>
      <c r="AE267" s="2">
        <f>+IF(AE45=1,'Datos Iniciales'!$I$35,0)</f>
        <v>0</v>
      </c>
      <c r="AF267" s="2">
        <f>+IF(AF45=1,'Datos Iniciales'!$I$36,0)</f>
        <v>0</v>
      </c>
      <c r="AG267" s="2">
        <f>+IF(AG45=1,'Datos Iniciales'!$I$37,0)</f>
        <v>0</v>
      </c>
      <c r="AH267" s="2">
        <f>+IF(AH45=1,'Datos Iniciales'!$I$38,0)</f>
        <v>0</v>
      </c>
      <c r="AI267" s="2">
        <f>+IF(AI45=1,'Datos Iniciales'!$I$39,0)</f>
        <v>0</v>
      </c>
      <c r="AJ267" s="2">
        <f>+IF(AJ45=1,'Datos Iniciales'!$I$40,0)</f>
        <v>0</v>
      </c>
      <c r="AK267" s="2">
        <f>+IF(AK45=1,'Datos Iniciales'!$I$41,0)</f>
        <v>0</v>
      </c>
      <c r="AL267" s="2">
        <f>+IF(AL45=1,'Datos Iniciales'!$I$42,0)</f>
        <v>0</v>
      </c>
      <c r="AM267" s="2">
        <f>+IF(AM45=1,'Datos Iniciales'!$I$43,0)</f>
        <v>0</v>
      </c>
      <c r="AN267" s="2">
        <f>+IF(AN45=1,'Datos Iniciales'!$I$44,0)</f>
        <v>0</v>
      </c>
      <c r="AO267" s="2">
        <f>+IF(AO45=1,'Datos Iniciales'!$I$45,0)</f>
        <v>0</v>
      </c>
      <c r="AP267" s="2">
        <f>+IF(AP45=1,'Datos Iniciales'!$I$46,0)</f>
        <v>0</v>
      </c>
      <c r="AQ267" s="2">
        <f>+IF(AQ45=1,'Datos Iniciales'!$I$47,0)</f>
        <v>0</v>
      </c>
      <c r="AR267" s="2">
        <f>+IF(AR45=1,'Datos Iniciales'!$I$48,0)</f>
        <v>100</v>
      </c>
      <c r="AS267" s="2">
        <f>+IF(AS45=1,'Datos Iniciales'!$I$49,0)</f>
        <v>0</v>
      </c>
      <c r="AT267" s="2">
        <f>+IF(AT45=1,'Datos Iniciales'!$I$50,0)</f>
        <v>0</v>
      </c>
      <c r="AU267" s="2">
        <f>+IF(AU45=1,'Datos Iniciales'!$I$51,0)</f>
        <v>0</v>
      </c>
      <c r="AV267" s="2">
        <f>+IF(AV45=1,'Datos Iniciales'!$I$52,0)</f>
        <v>0</v>
      </c>
      <c r="AW267" s="2">
        <f>+IF(AW45=1,'Datos Iniciales'!$I$53,0)</f>
        <v>0</v>
      </c>
      <c r="AX267" s="2">
        <f>+IF(AX45=1,'Datos Iniciales'!$I$54,0)</f>
        <v>0</v>
      </c>
      <c r="AY267" s="2">
        <f>+IF(AY45=1,'Datos Iniciales'!$I$55,0)</f>
        <v>0</v>
      </c>
      <c r="AZ267" s="2">
        <f>+IF(AZ45=1,'Datos Iniciales'!$I$56,0)</f>
        <v>0</v>
      </c>
      <c r="BA267" s="2">
        <f>+IF(BA45=1,'Datos Iniciales'!$I$57,0)</f>
        <v>0</v>
      </c>
      <c r="BB267" s="2">
        <f>+IF(BB45=1,'Datos Iniciales'!$I$58,0)</f>
        <v>0</v>
      </c>
      <c r="BC267">
        <f t="shared" si="161"/>
        <v>100</v>
      </c>
      <c r="BD267">
        <f t="shared" si="162"/>
        <v>9.1545749988556774E-3</v>
      </c>
      <c r="BE267">
        <f t="shared" si="163"/>
        <v>2.8836911246395387E-2</v>
      </c>
    </row>
    <row r="268" spans="2:57" x14ac:dyDescent="0.2">
      <c r="B268" s="7">
        <f t="shared" si="160"/>
        <v>43</v>
      </c>
      <c r="C268" s="2">
        <f>+IF(C46=1,'Datos Iniciales'!$I$7,0)</f>
        <v>0</v>
      </c>
      <c r="D268" s="2">
        <f>+IF(D46=1,'Datos Iniciales'!$I$8,0)</f>
        <v>0</v>
      </c>
      <c r="E268" s="2">
        <f>+IF(E46=1,'Datos Iniciales'!$I$9,0)</f>
        <v>0</v>
      </c>
      <c r="F268" s="2">
        <f>+IF(F46=1,'Datos Iniciales'!$I$10,0)</f>
        <v>0</v>
      </c>
      <c r="G268" s="2">
        <f>+IF(G46=1,'Datos Iniciales'!$I$11,0)</f>
        <v>0</v>
      </c>
      <c r="H268" s="2">
        <f>+IF(H46=1,'Datos Iniciales'!$I$12,0)</f>
        <v>0</v>
      </c>
      <c r="I268" s="2">
        <f>+IF(I46=1,'Datos Iniciales'!$I$13,0)</f>
        <v>0</v>
      </c>
      <c r="J268" s="2">
        <f>+IF(J46=1,'Datos Iniciales'!$I$14,0)</f>
        <v>0</v>
      </c>
      <c r="K268" s="2">
        <f>+IF(K46=1,'Datos Iniciales'!$I$15,0)</f>
        <v>0</v>
      </c>
      <c r="L268" s="2">
        <f>+IF(L46=1,'Datos Iniciales'!$I$16,0)</f>
        <v>0</v>
      </c>
      <c r="M268" s="2">
        <f>+IF(M46=1,'Datos Iniciales'!$I$17,0)</f>
        <v>0</v>
      </c>
      <c r="N268" s="2">
        <f>+IF(N46=1,'Datos Iniciales'!$I$18,0)</f>
        <v>0</v>
      </c>
      <c r="O268" s="2">
        <f>+IF(O46=1,'Datos Iniciales'!$I$19,0)</f>
        <v>0</v>
      </c>
      <c r="P268" s="2">
        <f>+IF(P46=1,'Datos Iniciales'!$I$20,0)</f>
        <v>0</v>
      </c>
      <c r="Q268" s="2">
        <f>+IF(Q46=1,'Datos Iniciales'!$I$21,0)</f>
        <v>0</v>
      </c>
      <c r="R268" s="2">
        <f>+IF(R46=1,'Datos Iniciales'!$I$22,0)</f>
        <v>0</v>
      </c>
      <c r="S268" s="2">
        <f>+IF(S46=1,'Datos Iniciales'!$I$23,0)</f>
        <v>0</v>
      </c>
      <c r="T268" s="2">
        <f>+IF(T46=1,'Datos Iniciales'!$I$24,0)</f>
        <v>0</v>
      </c>
      <c r="U268" s="2">
        <f>+IF(U46=1,'Datos Iniciales'!$I$25,0)</f>
        <v>0</v>
      </c>
      <c r="V268" s="2">
        <f>+IF(V46=1,'Datos Iniciales'!$I$26,0)</f>
        <v>0</v>
      </c>
      <c r="W268" s="2">
        <f>+IF(W46=1,'Datos Iniciales'!$I$27,0)</f>
        <v>0</v>
      </c>
      <c r="X268" s="2">
        <f>+IF(X46=1,'Datos Iniciales'!$I$28,0)</f>
        <v>0</v>
      </c>
      <c r="Y268" s="2">
        <f>+IF(Y46=1,'Datos Iniciales'!$I$29,0)</f>
        <v>0</v>
      </c>
      <c r="Z268" s="2">
        <f>+IF(Z46=1,'Datos Iniciales'!$I$30,0)</f>
        <v>0</v>
      </c>
      <c r="AA268" s="2">
        <f>+IF(AA46=1,'Datos Iniciales'!$I$31,0)</f>
        <v>0</v>
      </c>
      <c r="AB268" s="2">
        <f>+IF(AB46=1,'Datos Iniciales'!$I$32,0)</f>
        <v>0</v>
      </c>
      <c r="AC268" s="2">
        <f>+IF(AC46=1,'Datos Iniciales'!$I$33,0)</f>
        <v>0</v>
      </c>
      <c r="AD268" s="2">
        <f>+IF(AD46=1,'Datos Iniciales'!$I$34,0)</f>
        <v>0</v>
      </c>
      <c r="AE268" s="2">
        <f>+IF(AE46=1,'Datos Iniciales'!$I$35,0)</f>
        <v>0</v>
      </c>
      <c r="AF268" s="2">
        <f>+IF(AF46=1,'Datos Iniciales'!$I$36,0)</f>
        <v>0</v>
      </c>
      <c r="AG268" s="2">
        <f>+IF(AG46=1,'Datos Iniciales'!$I$37,0)</f>
        <v>0</v>
      </c>
      <c r="AH268" s="2">
        <f>+IF(AH46=1,'Datos Iniciales'!$I$38,0)</f>
        <v>0</v>
      </c>
      <c r="AI268" s="2">
        <f>+IF(AI46=1,'Datos Iniciales'!$I$39,0)</f>
        <v>0</v>
      </c>
      <c r="AJ268" s="2">
        <f>+IF(AJ46=1,'Datos Iniciales'!$I$40,0)</f>
        <v>0</v>
      </c>
      <c r="AK268" s="2">
        <f>+IF(AK46=1,'Datos Iniciales'!$I$41,0)</f>
        <v>0</v>
      </c>
      <c r="AL268" s="2">
        <f>+IF(AL46=1,'Datos Iniciales'!$I$42,0)</f>
        <v>0</v>
      </c>
      <c r="AM268" s="2">
        <f>+IF(AM46=1,'Datos Iniciales'!$I$43,0)</f>
        <v>0</v>
      </c>
      <c r="AN268" s="2">
        <f>+IF(AN46=1,'Datos Iniciales'!$I$44,0)</f>
        <v>0</v>
      </c>
      <c r="AO268" s="2">
        <f>+IF(AO46=1,'Datos Iniciales'!$I$45,0)</f>
        <v>0</v>
      </c>
      <c r="AP268" s="2">
        <f>+IF(AP46=1,'Datos Iniciales'!$I$46,0)</f>
        <v>0</v>
      </c>
      <c r="AQ268" s="2">
        <f>+IF(AQ46=1,'Datos Iniciales'!$I$47,0)</f>
        <v>0</v>
      </c>
      <c r="AR268" s="2">
        <f>+IF(AR46=1,'Datos Iniciales'!$I$48,0)</f>
        <v>0</v>
      </c>
      <c r="AS268" s="2">
        <f>+IF(AS46=1,'Datos Iniciales'!$I$49,0)</f>
        <v>200</v>
      </c>
      <c r="AT268" s="2">
        <f>+IF(AT46=1,'Datos Iniciales'!$I$50,0)</f>
        <v>0</v>
      </c>
      <c r="AU268" s="2">
        <f>+IF(AU46=1,'Datos Iniciales'!$I$51,0)</f>
        <v>0</v>
      </c>
      <c r="AV268" s="2">
        <f>+IF(AV46=1,'Datos Iniciales'!$I$52,0)</f>
        <v>0</v>
      </c>
      <c r="AW268" s="2">
        <f>+IF(AW46=1,'Datos Iniciales'!$I$53,0)</f>
        <v>0</v>
      </c>
      <c r="AX268" s="2">
        <f>+IF(AX46=1,'Datos Iniciales'!$I$54,0)</f>
        <v>0</v>
      </c>
      <c r="AY268" s="2">
        <f>+IF(AY46=1,'Datos Iniciales'!$I$55,0)</f>
        <v>0</v>
      </c>
      <c r="AZ268" s="2">
        <f>+IF(AZ46=1,'Datos Iniciales'!$I$56,0)</f>
        <v>0</v>
      </c>
      <c r="BA268" s="2">
        <f>+IF(BA46=1,'Datos Iniciales'!$I$57,0)</f>
        <v>0</v>
      </c>
      <c r="BB268" s="2">
        <f>+IF(BB46=1,'Datos Iniciales'!$I$58,0)</f>
        <v>0</v>
      </c>
      <c r="BC268">
        <f t="shared" si="161"/>
        <v>200</v>
      </c>
      <c r="BD268">
        <f t="shared" si="162"/>
        <v>1.8309149997711355E-2</v>
      </c>
      <c r="BE268">
        <f t="shared" si="163"/>
        <v>5.7673822492790773E-2</v>
      </c>
    </row>
    <row r="269" spans="2:57" x14ac:dyDescent="0.2">
      <c r="B269" s="7">
        <f t="shared" si="160"/>
        <v>44</v>
      </c>
      <c r="C269" s="2">
        <f>+IF(C47=1,'Datos Iniciales'!$I$7,0)</f>
        <v>0</v>
      </c>
      <c r="D269" s="2">
        <f>+IF(D47=1,'Datos Iniciales'!$I$8,0)</f>
        <v>0</v>
      </c>
      <c r="E269" s="2">
        <f>+IF(E47=1,'Datos Iniciales'!$I$9,0)</f>
        <v>0</v>
      </c>
      <c r="F269" s="2">
        <f>+IF(F47=1,'Datos Iniciales'!$I$10,0)</f>
        <v>0</v>
      </c>
      <c r="G269" s="2">
        <f>+IF(G47=1,'Datos Iniciales'!$I$11,0)</f>
        <v>0</v>
      </c>
      <c r="H269" s="2">
        <f>+IF(H47=1,'Datos Iniciales'!$I$12,0)</f>
        <v>0</v>
      </c>
      <c r="I269" s="2">
        <f>+IF(I47=1,'Datos Iniciales'!$I$13,0)</f>
        <v>0</v>
      </c>
      <c r="J269" s="2">
        <f>+IF(J47=1,'Datos Iniciales'!$I$14,0)</f>
        <v>0</v>
      </c>
      <c r="K269" s="2">
        <f>+IF(K47=1,'Datos Iniciales'!$I$15,0)</f>
        <v>0</v>
      </c>
      <c r="L269" s="2">
        <f>+IF(L47=1,'Datos Iniciales'!$I$16,0)</f>
        <v>0</v>
      </c>
      <c r="M269" s="2">
        <f>+IF(M47=1,'Datos Iniciales'!$I$17,0)</f>
        <v>0</v>
      </c>
      <c r="N269" s="2">
        <f>+IF(N47=1,'Datos Iniciales'!$I$18,0)</f>
        <v>0</v>
      </c>
      <c r="O269" s="2">
        <f>+IF(O47=1,'Datos Iniciales'!$I$19,0)</f>
        <v>0</v>
      </c>
      <c r="P269" s="2">
        <f>+IF(P47=1,'Datos Iniciales'!$I$20,0)</f>
        <v>0</v>
      </c>
      <c r="Q269" s="2">
        <f>+IF(Q47=1,'Datos Iniciales'!$I$21,0)</f>
        <v>0</v>
      </c>
      <c r="R269" s="2">
        <f>+IF(R47=1,'Datos Iniciales'!$I$22,0)</f>
        <v>0</v>
      </c>
      <c r="S269" s="2">
        <f>+IF(S47=1,'Datos Iniciales'!$I$23,0)</f>
        <v>0</v>
      </c>
      <c r="T269" s="2">
        <f>+IF(T47=1,'Datos Iniciales'!$I$24,0)</f>
        <v>0</v>
      </c>
      <c r="U269" s="2">
        <f>+IF(U47=1,'Datos Iniciales'!$I$25,0)</f>
        <v>0</v>
      </c>
      <c r="V269" s="2">
        <f>+IF(V47=1,'Datos Iniciales'!$I$26,0)</f>
        <v>0</v>
      </c>
      <c r="W269" s="2">
        <f>+IF(W47=1,'Datos Iniciales'!$I$27,0)</f>
        <v>0</v>
      </c>
      <c r="X269" s="2">
        <f>+IF(X47=1,'Datos Iniciales'!$I$28,0)</f>
        <v>0</v>
      </c>
      <c r="Y269" s="2">
        <f>+IF(Y47=1,'Datos Iniciales'!$I$29,0)</f>
        <v>0</v>
      </c>
      <c r="Z269" s="2">
        <f>+IF(Z47=1,'Datos Iniciales'!$I$30,0)</f>
        <v>0</v>
      </c>
      <c r="AA269" s="2">
        <f>+IF(AA47=1,'Datos Iniciales'!$I$31,0)</f>
        <v>0</v>
      </c>
      <c r="AB269" s="2">
        <f>+IF(AB47=1,'Datos Iniciales'!$I$32,0)</f>
        <v>0</v>
      </c>
      <c r="AC269" s="2">
        <f>+IF(AC47=1,'Datos Iniciales'!$I$33,0)</f>
        <v>0</v>
      </c>
      <c r="AD269" s="2">
        <f>+IF(AD47=1,'Datos Iniciales'!$I$34,0)</f>
        <v>0</v>
      </c>
      <c r="AE269" s="2">
        <f>+IF(AE47=1,'Datos Iniciales'!$I$35,0)</f>
        <v>0</v>
      </c>
      <c r="AF269" s="2">
        <f>+IF(AF47=1,'Datos Iniciales'!$I$36,0)</f>
        <v>0</v>
      </c>
      <c r="AG269" s="2">
        <f>+IF(AG47=1,'Datos Iniciales'!$I$37,0)</f>
        <v>0</v>
      </c>
      <c r="AH269" s="2">
        <f>+IF(AH47=1,'Datos Iniciales'!$I$38,0)</f>
        <v>0</v>
      </c>
      <c r="AI269" s="2">
        <f>+IF(AI47=1,'Datos Iniciales'!$I$39,0)</f>
        <v>0</v>
      </c>
      <c r="AJ269" s="2">
        <f>+IF(AJ47=1,'Datos Iniciales'!$I$40,0)</f>
        <v>0</v>
      </c>
      <c r="AK269" s="2">
        <f>+IF(AK47=1,'Datos Iniciales'!$I$41,0)</f>
        <v>0</v>
      </c>
      <c r="AL269" s="2">
        <f>+IF(AL47=1,'Datos Iniciales'!$I$42,0)</f>
        <v>0</v>
      </c>
      <c r="AM269" s="2">
        <f>+IF(AM47=1,'Datos Iniciales'!$I$43,0)</f>
        <v>0</v>
      </c>
      <c r="AN269" s="2">
        <f>+IF(AN47=1,'Datos Iniciales'!$I$44,0)</f>
        <v>0</v>
      </c>
      <c r="AO269" s="2">
        <f>+IF(AO47=1,'Datos Iniciales'!$I$45,0)</f>
        <v>0</v>
      </c>
      <c r="AP269" s="2">
        <f>+IF(AP47=1,'Datos Iniciales'!$I$46,0)</f>
        <v>0</v>
      </c>
      <c r="AQ269" s="2">
        <f>+IF(AQ47=1,'Datos Iniciales'!$I$47,0)</f>
        <v>0</v>
      </c>
      <c r="AR269" s="2">
        <f>+IF(AR47=1,'Datos Iniciales'!$I$48,0)</f>
        <v>0</v>
      </c>
      <c r="AS269" s="2">
        <f>+IF(AS47=1,'Datos Iniciales'!$I$49,0)</f>
        <v>0</v>
      </c>
      <c r="AT269" s="2">
        <f>+IF(AT47=1,'Datos Iniciales'!$I$50,0)</f>
        <v>50</v>
      </c>
      <c r="AU269" s="2">
        <f>+IF(AU47=1,'Datos Iniciales'!$I$51,0)</f>
        <v>0</v>
      </c>
      <c r="AV269" s="2">
        <f>+IF(AV47=1,'Datos Iniciales'!$I$52,0)</f>
        <v>0</v>
      </c>
      <c r="AW269" s="2">
        <f>+IF(AW47=1,'Datos Iniciales'!$I$53,0)</f>
        <v>0</v>
      </c>
      <c r="AX269" s="2">
        <f>+IF(AX47=1,'Datos Iniciales'!$I$54,0)</f>
        <v>0</v>
      </c>
      <c r="AY269" s="2">
        <f>+IF(AY47=1,'Datos Iniciales'!$I$55,0)</f>
        <v>0</v>
      </c>
      <c r="AZ269" s="2">
        <f>+IF(AZ47=1,'Datos Iniciales'!$I$56,0)</f>
        <v>0</v>
      </c>
      <c r="BA269" s="2">
        <f>+IF(BA47=1,'Datos Iniciales'!$I$57,0)</f>
        <v>0</v>
      </c>
      <c r="BB269" s="2">
        <f>+IF(BB47=1,'Datos Iniciales'!$I$58,0)</f>
        <v>0</v>
      </c>
      <c r="BC269">
        <f t="shared" si="161"/>
        <v>50</v>
      </c>
      <c r="BD269">
        <f t="shared" si="162"/>
        <v>4.5772874994278387E-3</v>
      </c>
      <c r="BE269">
        <f t="shared" si="163"/>
        <v>1.4418455623197693E-2</v>
      </c>
    </row>
    <row r="270" spans="2:57" x14ac:dyDescent="0.2">
      <c r="B270" s="7">
        <f t="shared" si="160"/>
        <v>45</v>
      </c>
      <c r="C270" s="2">
        <f>+IF(C48=1,'Datos Iniciales'!$I$7,0)</f>
        <v>0</v>
      </c>
      <c r="D270" s="2">
        <f>+IF(D48=1,'Datos Iniciales'!$I$8,0)</f>
        <v>0</v>
      </c>
      <c r="E270" s="2">
        <f>+IF(E48=1,'Datos Iniciales'!$I$9,0)</f>
        <v>0</v>
      </c>
      <c r="F270" s="2">
        <f>+IF(F48=1,'Datos Iniciales'!$I$10,0)</f>
        <v>0</v>
      </c>
      <c r="G270" s="2">
        <f>+IF(G48=1,'Datos Iniciales'!$I$11,0)</f>
        <v>0</v>
      </c>
      <c r="H270" s="2">
        <f>+IF(H48=1,'Datos Iniciales'!$I$12,0)</f>
        <v>0</v>
      </c>
      <c r="I270" s="2">
        <f>+IF(I48=1,'Datos Iniciales'!$I$13,0)</f>
        <v>0</v>
      </c>
      <c r="J270" s="2">
        <f>+IF(J48=1,'Datos Iniciales'!$I$14,0)</f>
        <v>0</v>
      </c>
      <c r="K270" s="2">
        <f>+IF(K48=1,'Datos Iniciales'!$I$15,0)</f>
        <v>0</v>
      </c>
      <c r="L270" s="2">
        <f>+IF(L48=1,'Datos Iniciales'!$I$16,0)</f>
        <v>0</v>
      </c>
      <c r="M270" s="2">
        <f>+IF(M48=1,'Datos Iniciales'!$I$17,0)</f>
        <v>0</v>
      </c>
      <c r="N270" s="2">
        <f>+IF(N48=1,'Datos Iniciales'!$I$18,0)</f>
        <v>0</v>
      </c>
      <c r="O270" s="2">
        <f>+IF(O48=1,'Datos Iniciales'!$I$19,0)</f>
        <v>0</v>
      </c>
      <c r="P270" s="2">
        <f>+IF(P48=1,'Datos Iniciales'!$I$20,0)</f>
        <v>0</v>
      </c>
      <c r="Q270" s="2">
        <f>+IF(Q48=1,'Datos Iniciales'!$I$21,0)</f>
        <v>0</v>
      </c>
      <c r="R270" s="2">
        <f>+IF(R48=1,'Datos Iniciales'!$I$22,0)</f>
        <v>0</v>
      </c>
      <c r="S270" s="2">
        <f>+IF(S48=1,'Datos Iniciales'!$I$23,0)</f>
        <v>0</v>
      </c>
      <c r="T270" s="2">
        <f>+IF(T48=1,'Datos Iniciales'!$I$24,0)</f>
        <v>0</v>
      </c>
      <c r="U270" s="2">
        <f>+IF(U48=1,'Datos Iniciales'!$I$25,0)</f>
        <v>0</v>
      </c>
      <c r="V270" s="2">
        <f>+IF(V48=1,'Datos Iniciales'!$I$26,0)</f>
        <v>0</v>
      </c>
      <c r="W270" s="2">
        <f>+IF(W48=1,'Datos Iniciales'!$I$27,0)</f>
        <v>0</v>
      </c>
      <c r="X270" s="2">
        <f>+IF(X48=1,'Datos Iniciales'!$I$28,0)</f>
        <v>0</v>
      </c>
      <c r="Y270" s="2">
        <f>+IF(Y48=1,'Datos Iniciales'!$I$29,0)</f>
        <v>0</v>
      </c>
      <c r="Z270" s="2">
        <f>+IF(Z48=1,'Datos Iniciales'!$I$30,0)</f>
        <v>0</v>
      </c>
      <c r="AA270" s="2">
        <f>+IF(AA48=1,'Datos Iniciales'!$I$31,0)</f>
        <v>0</v>
      </c>
      <c r="AB270" s="2">
        <f>+IF(AB48=1,'Datos Iniciales'!$I$32,0)</f>
        <v>0</v>
      </c>
      <c r="AC270" s="2">
        <f>+IF(AC48=1,'Datos Iniciales'!$I$33,0)</f>
        <v>0</v>
      </c>
      <c r="AD270" s="2">
        <f>+IF(AD48=1,'Datos Iniciales'!$I$34,0)</f>
        <v>0</v>
      </c>
      <c r="AE270" s="2">
        <f>+IF(AE48=1,'Datos Iniciales'!$I$35,0)</f>
        <v>0</v>
      </c>
      <c r="AF270" s="2">
        <f>+IF(AF48=1,'Datos Iniciales'!$I$36,0)</f>
        <v>0</v>
      </c>
      <c r="AG270" s="2">
        <f>+IF(AG48=1,'Datos Iniciales'!$I$37,0)</f>
        <v>0</v>
      </c>
      <c r="AH270" s="2">
        <f>+IF(AH48=1,'Datos Iniciales'!$I$38,0)</f>
        <v>0</v>
      </c>
      <c r="AI270" s="2">
        <f>+IF(AI48=1,'Datos Iniciales'!$I$39,0)</f>
        <v>0</v>
      </c>
      <c r="AJ270" s="2">
        <f>+IF(AJ48=1,'Datos Iniciales'!$I$40,0)</f>
        <v>0</v>
      </c>
      <c r="AK270" s="2">
        <f>+IF(AK48=1,'Datos Iniciales'!$I$41,0)</f>
        <v>0</v>
      </c>
      <c r="AL270" s="2">
        <f>+IF(AL48=1,'Datos Iniciales'!$I$42,0)</f>
        <v>0</v>
      </c>
      <c r="AM270" s="2">
        <f>+IF(AM48=1,'Datos Iniciales'!$I$43,0)</f>
        <v>0</v>
      </c>
      <c r="AN270" s="2">
        <f>+IF(AN48=1,'Datos Iniciales'!$I$44,0)</f>
        <v>0</v>
      </c>
      <c r="AO270" s="2">
        <f>+IF(AO48=1,'Datos Iniciales'!$I$45,0)</f>
        <v>0</v>
      </c>
      <c r="AP270" s="2">
        <f>+IF(AP48=1,'Datos Iniciales'!$I$46,0)</f>
        <v>0</v>
      </c>
      <c r="AQ270" s="2">
        <f>+IF(AQ48=1,'Datos Iniciales'!$I$47,0)</f>
        <v>0</v>
      </c>
      <c r="AR270" s="2">
        <f>+IF(AR48=1,'Datos Iniciales'!$I$48,0)</f>
        <v>0</v>
      </c>
      <c r="AS270" s="2">
        <f>+IF(AS48=1,'Datos Iniciales'!$I$49,0)</f>
        <v>0</v>
      </c>
      <c r="AT270" s="2">
        <f>+IF(AT48=1,'Datos Iniciales'!$I$50,0)</f>
        <v>0</v>
      </c>
      <c r="AU270" s="2">
        <f>+IF(AU48=1,'Datos Iniciales'!$I$51,0)</f>
        <v>163</v>
      </c>
      <c r="AV270" s="2">
        <f>+IF(AV48=1,'Datos Iniciales'!$I$52,0)</f>
        <v>0</v>
      </c>
      <c r="AW270" s="2">
        <f>+IF(AW48=1,'Datos Iniciales'!$I$53,0)</f>
        <v>0</v>
      </c>
      <c r="AX270" s="2">
        <f>+IF(AX48=1,'Datos Iniciales'!$I$54,0)</f>
        <v>0</v>
      </c>
      <c r="AY270" s="2">
        <f>+IF(AY48=1,'Datos Iniciales'!$I$55,0)</f>
        <v>0</v>
      </c>
      <c r="AZ270" s="2">
        <f>+IF(AZ48=1,'Datos Iniciales'!$I$56,0)</f>
        <v>0</v>
      </c>
      <c r="BA270" s="2">
        <f>+IF(BA48=1,'Datos Iniciales'!$I$57,0)</f>
        <v>0</v>
      </c>
      <c r="BB270" s="2">
        <f>+IF(BB48=1,'Datos Iniciales'!$I$58,0)</f>
        <v>0</v>
      </c>
      <c r="BC270">
        <f t="shared" si="161"/>
        <v>163</v>
      </c>
      <c r="BD270">
        <f t="shared" si="162"/>
        <v>1.4921957248134755E-2</v>
      </c>
      <c r="BE270">
        <f t="shared" si="163"/>
        <v>4.7004165331624471E-2</v>
      </c>
    </row>
    <row r="271" spans="2:57" x14ac:dyDescent="0.2">
      <c r="B271" s="7">
        <f t="shared" si="160"/>
        <v>46</v>
      </c>
      <c r="C271" s="2">
        <f>+IF(C49=1,'Datos Iniciales'!$I$7,0)</f>
        <v>0</v>
      </c>
      <c r="D271" s="2">
        <f>+IF(D49=1,'Datos Iniciales'!$I$8,0)</f>
        <v>0</v>
      </c>
      <c r="E271" s="2">
        <f>+IF(E49=1,'Datos Iniciales'!$I$9,0)</f>
        <v>0</v>
      </c>
      <c r="F271" s="2">
        <f>+IF(F49=1,'Datos Iniciales'!$I$10,0)</f>
        <v>0</v>
      </c>
      <c r="G271" s="2">
        <f>+IF(G49=1,'Datos Iniciales'!$I$11,0)</f>
        <v>0</v>
      </c>
      <c r="H271" s="2">
        <f>+IF(H49=1,'Datos Iniciales'!$I$12,0)</f>
        <v>0</v>
      </c>
      <c r="I271" s="2">
        <f>+IF(I49=1,'Datos Iniciales'!$I$13,0)</f>
        <v>0</v>
      </c>
      <c r="J271" s="2">
        <f>+IF(J49=1,'Datos Iniciales'!$I$14,0)</f>
        <v>0</v>
      </c>
      <c r="K271" s="2">
        <f>+IF(K49=1,'Datos Iniciales'!$I$15,0)</f>
        <v>0</v>
      </c>
      <c r="L271" s="2">
        <f>+IF(L49=1,'Datos Iniciales'!$I$16,0)</f>
        <v>0</v>
      </c>
      <c r="M271" s="2">
        <f>+IF(M49=1,'Datos Iniciales'!$I$17,0)</f>
        <v>0</v>
      </c>
      <c r="N271" s="2">
        <f>+IF(N49=1,'Datos Iniciales'!$I$18,0)</f>
        <v>0</v>
      </c>
      <c r="O271" s="2">
        <f>+IF(O49=1,'Datos Iniciales'!$I$19,0)</f>
        <v>0</v>
      </c>
      <c r="P271" s="2">
        <f>+IF(P49=1,'Datos Iniciales'!$I$20,0)</f>
        <v>0</v>
      </c>
      <c r="Q271" s="2">
        <f>+IF(Q49=1,'Datos Iniciales'!$I$21,0)</f>
        <v>0</v>
      </c>
      <c r="R271" s="2">
        <f>+IF(R49=1,'Datos Iniciales'!$I$22,0)</f>
        <v>0</v>
      </c>
      <c r="S271" s="2">
        <f>+IF(S49=1,'Datos Iniciales'!$I$23,0)</f>
        <v>0</v>
      </c>
      <c r="T271" s="2">
        <f>+IF(T49=1,'Datos Iniciales'!$I$24,0)</f>
        <v>0</v>
      </c>
      <c r="U271" s="2">
        <f>+IF(U49=1,'Datos Iniciales'!$I$25,0)</f>
        <v>0</v>
      </c>
      <c r="V271" s="2">
        <f>+IF(V49=1,'Datos Iniciales'!$I$26,0)</f>
        <v>0</v>
      </c>
      <c r="W271" s="2">
        <f>+IF(W49=1,'Datos Iniciales'!$I$27,0)</f>
        <v>0</v>
      </c>
      <c r="X271" s="2">
        <f>+IF(X49=1,'Datos Iniciales'!$I$28,0)</f>
        <v>0</v>
      </c>
      <c r="Y271" s="2">
        <f>+IF(Y49=1,'Datos Iniciales'!$I$29,0)</f>
        <v>0</v>
      </c>
      <c r="Z271" s="2">
        <f>+IF(Z49=1,'Datos Iniciales'!$I$30,0)</f>
        <v>0</v>
      </c>
      <c r="AA271" s="2">
        <f>+IF(AA49=1,'Datos Iniciales'!$I$31,0)</f>
        <v>0</v>
      </c>
      <c r="AB271" s="2">
        <f>+IF(AB49=1,'Datos Iniciales'!$I$32,0)</f>
        <v>0</v>
      </c>
      <c r="AC271" s="2">
        <f>+IF(AC49=1,'Datos Iniciales'!$I$33,0)</f>
        <v>0</v>
      </c>
      <c r="AD271" s="2">
        <f>+IF(AD49=1,'Datos Iniciales'!$I$34,0)</f>
        <v>0</v>
      </c>
      <c r="AE271" s="2">
        <f>+IF(AE49=1,'Datos Iniciales'!$I$35,0)</f>
        <v>0</v>
      </c>
      <c r="AF271" s="2">
        <f>+IF(AF49=1,'Datos Iniciales'!$I$36,0)</f>
        <v>0</v>
      </c>
      <c r="AG271" s="2">
        <f>+IF(AG49=1,'Datos Iniciales'!$I$37,0)</f>
        <v>0</v>
      </c>
      <c r="AH271" s="2">
        <f>+IF(AH49=1,'Datos Iniciales'!$I$38,0)</f>
        <v>0</v>
      </c>
      <c r="AI271" s="2">
        <f>+IF(AI49=1,'Datos Iniciales'!$I$39,0)</f>
        <v>0</v>
      </c>
      <c r="AJ271" s="2">
        <f>+IF(AJ49=1,'Datos Iniciales'!$I$40,0)</f>
        <v>0</v>
      </c>
      <c r="AK271" s="2">
        <f>+IF(AK49=1,'Datos Iniciales'!$I$41,0)</f>
        <v>0</v>
      </c>
      <c r="AL271" s="2">
        <f>+IF(AL49=1,'Datos Iniciales'!$I$42,0)</f>
        <v>0</v>
      </c>
      <c r="AM271" s="2">
        <f>+IF(AM49=1,'Datos Iniciales'!$I$43,0)</f>
        <v>0</v>
      </c>
      <c r="AN271" s="2">
        <f>+IF(AN49=1,'Datos Iniciales'!$I$44,0)</f>
        <v>0</v>
      </c>
      <c r="AO271" s="2">
        <f>+IF(AO49=1,'Datos Iniciales'!$I$45,0)</f>
        <v>0</v>
      </c>
      <c r="AP271" s="2">
        <f>+IF(AP49=1,'Datos Iniciales'!$I$46,0)</f>
        <v>0</v>
      </c>
      <c r="AQ271" s="2">
        <f>+IF(AQ49=1,'Datos Iniciales'!$I$47,0)</f>
        <v>0</v>
      </c>
      <c r="AR271" s="2">
        <f>+IF(AR49=1,'Datos Iniciales'!$I$48,0)</f>
        <v>0</v>
      </c>
      <c r="AS271" s="2">
        <f>+IF(AS49=1,'Datos Iniciales'!$I$49,0)</f>
        <v>0</v>
      </c>
      <c r="AT271" s="2">
        <f>+IF(AT49=1,'Datos Iniciales'!$I$50,0)</f>
        <v>0</v>
      </c>
      <c r="AU271" s="2">
        <f>+IF(AU49=1,'Datos Iniciales'!$I$51,0)</f>
        <v>0</v>
      </c>
      <c r="AV271" s="2">
        <f>+IF(AV49=1,'Datos Iniciales'!$I$52,0)</f>
        <v>150</v>
      </c>
      <c r="AW271" s="2">
        <f>+IF(AW49=1,'Datos Iniciales'!$I$53,0)</f>
        <v>0</v>
      </c>
      <c r="AX271" s="2">
        <f>+IF(AX49=1,'Datos Iniciales'!$I$54,0)</f>
        <v>0</v>
      </c>
      <c r="AY271" s="2">
        <f>+IF(AY49=1,'Datos Iniciales'!$I$55,0)</f>
        <v>0</v>
      </c>
      <c r="AZ271" s="2">
        <f>+IF(AZ49=1,'Datos Iniciales'!$I$56,0)</f>
        <v>0</v>
      </c>
      <c r="BA271" s="2">
        <f>+IF(BA49=1,'Datos Iniciales'!$I$57,0)</f>
        <v>0</v>
      </c>
      <c r="BB271" s="2">
        <f>+IF(BB49=1,'Datos Iniciales'!$I$58,0)</f>
        <v>0</v>
      </c>
      <c r="BC271">
        <f t="shared" si="161"/>
        <v>150</v>
      </c>
      <c r="BD271">
        <f t="shared" si="162"/>
        <v>1.3731862498283518E-2</v>
      </c>
      <c r="BE271">
        <f t="shared" si="163"/>
        <v>4.3255366869593082E-2</v>
      </c>
    </row>
    <row r="272" spans="2:57" x14ac:dyDescent="0.2">
      <c r="B272" s="7">
        <f t="shared" si="160"/>
        <v>47</v>
      </c>
      <c r="C272" s="2">
        <f>+IF(C50=1,'Datos Iniciales'!$I$7,0)</f>
        <v>0</v>
      </c>
      <c r="D272" s="2">
        <f>+IF(D50=1,'Datos Iniciales'!$I$8,0)</f>
        <v>0</v>
      </c>
      <c r="E272" s="2">
        <f>+IF(E50=1,'Datos Iniciales'!$I$9,0)</f>
        <v>0</v>
      </c>
      <c r="F272" s="2">
        <f>+IF(F50=1,'Datos Iniciales'!$I$10,0)</f>
        <v>0</v>
      </c>
      <c r="G272" s="2">
        <f>+IF(G50=1,'Datos Iniciales'!$I$11,0)</f>
        <v>0</v>
      </c>
      <c r="H272" s="2">
        <f>+IF(H50=1,'Datos Iniciales'!$I$12,0)</f>
        <v>0</v>
      </c>
      <c r="I272" s="2">
        <f>+IF(I50=1,'Datos Iniciales'!$I$13,0)</f>
        <v>0</v>
      </c>
      <c r="J272" s="2">
        <f>+IF(J50=1,'Datos Iniciales'!$I$14,0)</f>
        <v>0</v>
      </c>
      <c r="K272" s="2">
        <f>+IF(K50=1,'Datos Iniciales'!$I$15,0)</f>
        <v>0</v>
      </c>
      <c r="L272" s="2">
        <f>+IF(L50=1,'Datos Iniciales'!$I$16,0)</f>
        <v>0</v>
      </c>
      <c r="M272" s="2">
        <f>+IF(M50=1,'Datos Iniciales'!$I$17,0)</f>
        <v>0</v>
      </c>
      <c r="N272" s="2">
        <f>+IF(N50=1,'Datos Iniciales'!$I$18,0)</f>
        <v>0</v>
      </c>
      <c r="O272" s="2">
        <f>+IF(O50=1,'Datos Iniciales'!$I$19,0)</f>
        <v>0</v>
      </c>
      <c r="P272" s="2">
        <f>+IF(P50=1,'Datos Iniciales'!$I$20,0)</f>
        <v>0</v>
      </c>
      <c r="Q272" s="2">
        <f>+IF(Q50=1,'Datos Iniciales'!$I$21,0)</f>
        <v>0</v>
      </c>
      <c r="R272" s="2">
        <f>+IF(R50=1,'Datos Iniciales'!$I$22,0)</f>
        <v>0</v>
      </c>
      <c r="S272" s="2">
        <f>+IF(S50=1,'Datos Iniciales'!$I$23,0)</f>
        <v>0</v>
      </c>
      <c r="T272" s="2">
        <f>+IF(T50=1,'Datos Iniciales'!$I$24,0)</f>
        <v>0</v>
      </c>
      <c r="U272" s="2">
        <f>+IF(U50=1,'Datos Iniciales'!$I$25,0)</f>
        <v>0</v>
      </c>
      <c r="V272" s="2">
        <f>+IF(V50=1,'Datos Iniciales'!$I$26,0)</f>
        <v>0</v>
      </c>
      <c r="W272" s="2">
        <f>+IF(W50=1,'Datos Iniciales'!$I$27,0)</f>
        <v>0</v>
      </c>
      <c r="X272" s="2">
        <f>+IF(X50=1,'Datos Iniciales'!$I$28,0)</f>
        <v>0</v>
      </c>
      <c r="Y272" s="2">
        <f>+IF(Y50=1,'Datos Iniciales'!$I$29,0)</f>
        <v>0</v>
      </c>
      <c r="Z272" s="2">
        <f>+IF(Z50=1,'Datos Iniciales'!$I$30,0)</f>
        <v>0</v>
      </c>
      <c r="AA272" s="2">
        <f>+IF(AA50=1,'Datos Iniciales'!$I$31,0)</f>
        <v>0</v>
      </c>
      <c r="AB272" s="2">
        <f>+IF(AB50=1,'Datos Iniciales'!$I$32,0)</f>
        <v>0</v>
      </c>
      <c r="AC272" s="2">
        <f>+IF(AC50=1,'Datos Iniciales'!$I$33,0)</f>
        <v>0</v>
      </c>
      <c r="AD272" s="2">
        <f>+IF(AD50=1,'Datos Iniciales'!$I$34,0)</f>
        <v>0</v>
      </c>
      <c r="AE272" s="2">
        <f>+IF(AE50=1,'Datos Iniciales'!$I$35,0)</f>
        <v>0</v>
      </c>
      <c r="AF272" s="2">
        <f>+IF(AF50=1,'Datos Iniciales'!$I$36,0)</f>
        <v>0</v>
      </c>
      <c r="AG272" s="2">
        <f>+IF(AG50=1,'Datos Iniciales'!$I$37,0)</f>
        <v>0</v>
      </c>
      <c r="AH272" s="2">
        <f>+IF(AH50=1,'Datos Iniciales'!$I$38,0)</f>
        <v>0</v>
      </c>
      <c r="AI272" s="2">
        <f>+IF(AI50=1,'Datos Iniciales'!$I$39,0)</f>
        <v>0</v>
      </c>
      <c r="AJ272" s="2">
        <f>+IF(AJ50=1,'Datos Iniciales'!$I$40,0)</f>
        <v>0</v>
      </c>
      <c r="AK272" s="2">
        <f>+IF(AK50=1,'Datos Iniciales'!$I$41,0)</f>
        <v>0</v>
      </c>
      <c r="AL272" s="2">
        <f>+IF(AL50=1,'Datos Iniciales'!$I$42,0)</f>
        <v>0</v>
      </c>
      <c r="AM272" s="2">
        <f>+IF(AM50=1,'Datos Iniciales'!$I$43,0)</f>
        <v>0</v>
      </c>
      <c r="AN272" s="2">
        <f>+IF(AN50=1,'Datos Iniciales'!$I$44,0)</f>
        <v>0</v>
      </c>
      <c r="AO272" s="2">
        <f>+IF(AO50=1,'Datos Iniciales'!$I$45,0)</f>
        <v>0</v>
      </c>
      <c r="AP272" s="2">
        <f>+IF(AP50=1,'Datos Iniciales'!$I$46,0)</f>
        <v>0</v>
      </c>
      <c r="AQ272" s="2">
        <f>+IF(AQ50=1,'Datos Iniciales'!$I$47,0)</f>
        <v>0</v>
      </c>
      <c r="AR272" s="2">
        <f>+IF(AR50=1,'Datos Iniciales'!$I$48,0)</f>
        <v>0</v>
      </c>
      <c r="AS272" s="2">
        <f>+IF(AS50=1,'Datos Iniciales'!$I$49,0)</f>
        <v>0</v>
      </c>
      <c r="AT272" s="2">
        <f>+IF(AT50=1,'Datos Iniciales'!$I$50,0)</f>
        <v>0</v>
      </c>
      <c r="AU272" s="2">
        <f>+IF(AU50=1,'Datos Iniciales'!$I$51,0)</f>
        <v>0</v>
      </c>
      <c r="AV272" s="2">
        <f>+IF(AV50=1,'Datos Iniciales'!$I$52,0)</f>
        <v>0</v>
      </c>
      <c r="AW272" s="2">
        <f>+IF(AW50=1,'Datos Iniciales'!$I$53,0)</f>
        <v>300</v>
      </c>
      <c r="AX272" s="2">
        <f>+IF(AX50=1,'Datos Iniciales'!$I$54,0)</f>
        <v>0</v>
      </c>
      <c r="AY272" s="2">
        <f>+IF(AY50=1,'Datos Iniciales'!$I$55,0)</f>
        <v>0</v>
      </c>
      <c r="AZ272" s="2">
        <f>+IF(AZ50=1,'Datos Iniciales'!$I$56,0)</f>
        <v>0</v>
      </c>
      <c r="BA272" s="2">
        <f>+IF(BA50=1,'Datos Iniciales'!$I$57,0)</f>
        <v>0</v>
      </c>
      <c r="BB272" s="2">
        <f>+IF(BB50=1,'Datos Iniciales'!$I$58,0)</f>
        <v>0</v>
      </c>
      <c r="BC272">
        <f t="shared" si="161"/>
        <v>300</v>
      </c>
      <c r="BD272">
        <f t="shared" si="162"/>
        <v>2.7463724996567036E-2</v>
      </c>
      <c r="BE272">
        <f t="shared" si="163"/>
        <v>8.6510733739186163E-2</v>
      </c>
    </row>
    <row r="273" spans="2:57" x14ac:dyDescent="0.2">
      <c r="B273" s="7">
        <f t="shared" si="160"/>
        <v>48</v>
      </c>
      <c r="C273" s="2">
        <f>+IF(C51=1,'Datos Iniciales'!$I$7,0)</f>
        <v>0</v>
      </c>
      <c r="D273" s="2">
        <f>+IF(D51=1,'Datos Iniciales'!$I$8,0)</f>
        <v>0</v>
      </c>
      <c r="E273" s="2">
        <f>+IF(E51=1,'Datos Iniciales'!$I$9,0)</f>
        <v>0</v>
      </c>
      <c r="F273" s="2">
        <f>+IF(F51=1,'Datos Iniciales'!$I$10,0)</f>
        <v>0</v>
      </c>
      <c r="G273" s="2">
        <f>+IF(G51=1,'Datos Iniciales'!$I$11,0)</f>
        <v>0</v>
      </c>
      <c r="H273" s="2">
        <f>+IF(H51=1,'Datos Iniciales'!$I$12,0)</f>
        <v>0</v>
      </c>
      <c r="I273" s="2">
        <f>+IF(I51=1,'Datos Iniciales'!$I$13,0)</f>
        <v>0</v>
      </c>
      <c r="J273" s="2">
        <f>+IF(J51=1,'Datos Iniciales'!$I$14,0)</f>
        <v>0</v>
      </c>
      <c r="K273" s="2">
        <f>+IF(K51=1,'Datos Iniciales'!$I$15,0)</f>
        <v>0</v>
      </c>
      <c r="L273" s="2">
        <f>+IF(L51=1,'Datos Iniciales'!$I$16,0)</f>
        <v>0</v>
      </c>
      <c r="M273" s="2">
        <f>+IF(M51=1,'Datos Iniciales'!$I$17,0)</f>
        <v>0</v>
      </c>
      <c r="N273" s="2">
        <f>+IF(N51=1,'Datos Iniciales'!$I$18,0)</f>
        <v>0</v>
      </c>
      <c r="O273" s="2">
        <f>+IF(O51=1,'Datos Iniciales'!$I$19,0)</f>
        <v>0</v>
      </c>
      <c r="P273" s="2">
        <f>+IF(P51=1,'Datos Iniciales'!$I$20,0)</f>
        <v>0</v>
      </c>
      <c r="Q273" s="2">
        <f>+IF(Q51=1,'Datos Iniciales'!$I$21,0)</f>
        <v>0</v>
      </c>
      <c r="R273" s="2">
        <f>+IF(R51=1,'Datos Iniciales'!$I$22,0)</f>
        <v>0</v>
      </c>
      <c r="S273" s="2">
        <f>+IF(S51=1,'Datos Iniciales'!$I$23,0)</f>
        <v>0</v>
      </c>
      <c r="T273" s="2">
        <f>+IF(T51=1,'Datos Iniciales'!$I$24,0)</f>
        <v>0</v>
      </c>
      <c r="U273" s="2">
        <f>+IF(U51=1,'Datos Iniciales'!$I$25,0)</f>
        <v>0</v>
      </c>
      <c r="V273" s="2">
        <f>+IF(V51=1,'Datos Iniciales'!$I$26,0)</f>
        <v>0</v>
      </c>
      <c r="W273" s="2">
        <f>+IF(W51=1,'Datos Iniciales'!$I$27,0)</f>
        <v>0</v>
      </c>
      <c r="X273" s="2">
        <f>+IF(X51=1,'Datos Iniciales'!$I$28,0)</f>
        <v>0</v>
      </c>
      <c r="Y273" s="2">
        <f>+IF(Y51=1,'Datos Iniciales'!$I$29,0)</f>
        <v>0</v>
      </c>
      <c r="Z273" s="2">
        <f>+IF(Z51=1,'Datos Iniciales'!$I$30,0)</f>
        <v>0</v>
      </c>
      <c r="AA273" s="2">
        <f>+IF(AA51=1,'Datos Iniciales'!$I$31,0)</f>
        <v>0</v>
      </c>
      <c r="AB273" s="2">
        <f>+IF(AB51=1,'Datos Iniciales'!$I$32,0)</f>
        <v>0</v>
      </c>
      <c r="AC273" s="2">
        <f>+IF(AC51=1,'Datos Iniciales'!$I$33,0)</f>
        <v>0</v>
      </c>
      <c r="AD273" s="2">
        <f>+IF(AD51=1,'Datos Iniciales'!$I$34,0)</f>
        <v>0</v>
      </c>
      <c r="AE273" s="2">
        <f>+IF(AE51=1,'Datos Iniciales'!$I$35,0)</f>
        <v>0</v>
      </c>
      <c r="AF273" s="2">
        <f>+IF(AF51=1,'Datos Iniciales'!$I$36,0)</f>
        <v>0</v>
      </c>
      <c r="AG273" s="2">
        <f>+IF(AG51=1,'Datos Iniciales'!$I$37,0)</f>
        <v>0</v>
      </c>
      <c r="AH273" s="2">
        <f>+IF(AH51=1,'Datos Iniciales'!$I$38,0)</f>
        <v>0</v>
      </c>
      <c r="AI273" s="2">
        <f>+IF(AI51=1,'Datos Iniciales'!$I$39,0)</f>
        <v>0</v>
      </c>
      <c r="AJ273" s="2">
        <f>+IF(AJ51=1,'Datos Iniciales'!$I$40,0)</f>
        <v>0</v>
      </c>
      <c r="AK273" s="2">
        <f>+IF(AK51=1,'Datos Iniciales'!$I$41,0)</f>
        <v>0</v>
      </c>
      <c r="AL273" s="2">
        <f>+IF(AL51=1,'Datos Iniciales'!$I$42,0)</f>
        <v>0</v>
      </c>
      <c r="AM273" s="2">
        <f>+IF(AM51=1,'Datos Iniciales'!$I$43,0)</f>
        <v>0</v>
      </c>
      <c r="AN273" s="2">
        <f>+IF(AN51=1,'Datos Iniciales'!$I$44,0)</f>
        <v>0</v>
      </c>
      <c r="AO273" s="2">
        <f>+IF(AO51=1,'Datos Iniciales'!$I$45,0)</f>
        <v>0</v>
      </c>
      <c r="AP273" s="2">
        <f>+IF(AP51=1,'Datos Iniciales'!$I$46,0)</f>
        <v>0</v>
      </c>
      <c r="AQ273" s="2">
        <f>+IF(AQ51=1,'Datos Iniciales'!$I$47,0)</f>
        <v>0</v>
      </c>
      <c r="AR273" s="2">
        <f>+IF(AR51=1,'Datos Iniciales'!$I$48,0)</f>
        <v>0</v>
      </c>
      <c r="AS273" s="2">
        <f>+IF(AS51=1,'Datos Iniciales'!$I$49,0)</f>
        <v>0</v>
      </c>
      <c r="AT273" s="2">
        <f>+IF(AT51=1,'Datos Iniciales'!$I$50,0)</f>
        <v>0</v>
      </c>
      <c r="AU273" s="2">
        <f>+IF(AU51=1,'Datos Iniciales'!$I$51,0)</f>
        <v>0</v>
      </c>
      <c r="AV273" s="2">
        <f>+IF(AV51=1,'Datos Iniciales'!$I$52,0)</f>
        <v>0</v>
      </c>
      <c r="AW273" s="2">
        <f>+IF(AW51=1,'Datos Iniciales'!$I$53,0)</f>
        <v>0</v>
      </c>
      <c r="AX273" s="2">
        <f>+IF(AX51=1,'Datos Iniciales'!$I$54,0)</f>
        <v>502</v>
      </c>
      <c r="AY273" s="2">
        <f>+IF(AY51=1,'Datos Iniciales'!$I$55,0)</f>
        <v>63</v>
      </c>
      <c r="AZ273" s="2">
        <f>+IF(AZ51=1,'Datos Iniciales'!$I$56,0)</f>
        <v>0</v>
      </c>
      <c r="BA273" s="2">
        <f>+IF(BA51=1,'Datos Iniciales'!$I$57,0)</f>
        <v>0</v>
      </c>
      <c r="BB273" s="2">
        <f>+IF(BB51=1,'Datos Iniciales'!$I$58,0)</f>
        <v>0</v>
      </c>
      <c r="BC273">
        <f t="shared" si="161"/>
        <v>565</v>
      </c>
      <c r="BD273">
        <f t="shared" si="162"/>
        <v>5.1723348743534583E-2</v>
      </c>
      <c r="BE273">
        <f t="shared" si="163"/>
        <v>0.16292854854213393</v>
      </c>
    </row>
    <row r="274" spans="2:57" x14ac:dyDescent="0.2">
      <c r="B274" s="7">
        <f t="shared" si="160"/>
        <v>49</v>
      </c>
      <c r="C274" s="2">
        <f>+IF(C52=1,'Datos Iniciales'!$I$7,0)</f>
        <v>0</v>
      </c>
      <c r="D274" s="2">
        <f>+IF(D52=1,'Datos Iniciales'!$I$8,0)</f>
        <v>0</v>
      </c>
      <c r="E274" s="2">
        <f>+IF(E52=1,'Datos Iniciales'!$I$9,0)</f>
        <v>0</v>
      </c>
      <c r="F274" s="2">
        <f>+IF(F52=1,'Datos Iniciales'!$I$10,0)</f>
        <v>0</v>
      </c>
      <c r="G274" s="2">
        <f>+IF(G52=1,'Datos Iniciales'!$I$11,0)</f>
        <v>0</v>
      </c>
      <c r="H274" s="2">
        <f>+IF(H52=1,'Datos Iniciales'!$I$12,0)</f>
        <v>0</v>
      </c>
      <c r="I274" s="2">
        <f>+IF(I52=1,'Datos Iniciales'!$I$13,0)</f>
        <v>0</v>
      </c>
      <c r="J274" s="2">
        <f>+IF(J52=1,'Datos Iniciales'!$I$14,0)</f>
        <v>0</v>
      </c>
      <c r="K274" s="2">
        <f>+IF(K52=1,'Datos Iniciales'!$I$15,0)</f>
        <v>0</v>
      </c>
      <c r="L274" s="2">
        <f>+IF(L52=1,'Datos Iniciales'!$I$16,0)</f>
        <v>0</v>
      </c>
      <c r="M274" s="2">
        <f>+IF(M52=1,'Datos Iniciales'!$I$17,0)</f>
        <v>0</v>
      </c>
      <c r="N274" s="2">
        <f>+IF(N52=1,'Datos Iniciales'!$I$18,0)</f>
        <v>0</v>
      </c>
      <c r="O274" s="2">
        <f>+IF(O52=1,'Datos Iniciales'!$I$19,0)</f>
        <v>0</v>
      </c>
      <c r="P274" s="2">
        <f>+IF(P52=1,'Datos Iniciales'!$I$20,0)</f>
        <v>0</v>
      </c>
      <c r="Q274" s="2">
        <f>+IF(Q52=1,'Datos Iniciales'!$I$21,0)</f>
        <v>0</v>
      </c>
      <c r="R274" s="2">
        <f>+IF(R52=1,'Datos Iniciales'!$I$22,0)</f>
        <v>0</v>
      </c>
      <c r="S274" s="2">
        <f>+IF(S52=1,'Datos Iniciales'!$I$23,0)</f>
        <v>0</v>
      </c>
      <c r="T274" s="2">
        <f>+IF(T52=1,'Datos Iniciales'!$I$24,0)</f>
        <v>0</v>
      </c>
      <c r="U274" s="2">
        <f>+IF(U52=1,'Datos Iniciales'!$I$25,0)</f>
        <v>0</v>
      </c>
      <c r="V274" s="2">
        <f>+IF(V52=1,'Datos Iniciales'!$I$26,0)</f>
        <v>0</v>
      </c>
      <c r="W274" s="2">
        <f>+IF(W52=1,'Datos Iniciales'!$I$27,0)</f>
        <v>0</v>
      </c>
      <c r="X274" s="2">
        <f>+IF(X52=1,'Datos Iniciales'!$I$28,0)</f>
        <v>0</v>
      </c>
      <c r="Y274" s="2">
        <f>+IF(Y52=1,'Datos Iniciales'!$I$29,0)</f>
        <v>0</v>
      </c>
      <c r="Z274" s="2">
        <f>+IF(Z52=1,'Datos Iniciales'!$I$30,0)</f>
        <v>0</v>
      </c>
      <c r="AA274" s="2">
        <f>+IF(AA52=1,'Datos Iniciales'!$I$31,0)</f>
        <v>0</v>
      </c>
      <c r="AB274" s="2">
        <f>+IF(AB52=1,'Datos Iniciales'!$I$32,0)</f>
        <v>0</v>
      </c>
      <c r="AC274" s="2">
        <f>+IF(AC52=1,'Datos Iniciales'!$I$33,0)</f>
        <v>0</v>
      </c>
      <c r="AD274" s="2">
        <f>+IF(AD52=1,'Datos Iniciales'!$I$34,0)</f>
        <v>0</v>
      </c>
      <c r="AE274" s="2">
        <f>+IF(AE52=1,'Datos Iniciales'!$I$35,0)</f>
        <v>0</v>
      </c>
      <c r="AF274" s="2">
        <f>+IF(AF52=1,'Datos Iniciales'!$I$36,0)</f>
        <v>0</v>
      </c>
      <c r="AG274" s="2">
        <f>+IF(AG52=1,'Datos Iniciales'!$I$37,0)</f>
        <v>0</v>
      </c>
      <c r="AH274" s="2">
        <f>+IF(AH52=1,'Datos Iniciales'!$I$38,0)</f>
        <v>0</v>
      </c>
      <c r="AI274" s="2">
        <f>+IF(AI52=1,'Datos Iniciales'!$I$39,0)</f>
        <v>0</v>
      </c>
      <c r="AJ274" s="2">
        <f>+IF(AJ52=1,'Datos Iniciales'!$I$40,0)</f>
        <v>0</v>
      </c>
      <c r="AK274" s="2">
        <f>+IF(AK52=1,'Datos Iniciales'!$I$41,0)</f>
        <v>0</v>
      </c>
      <c r="AL274" s="2">
        <f>+IF(AL52=1,'Datos Iniciales'!$I$42,0)</f>
        <v>0</v>
      </c>
      <c r="AM274" s="2">
        <f>+IF(AM52=1,'Datos Iniciales'!$I$43,0)</f>
        <v>0</v>
      </c>
      <c r="AN274" s="2">
        <f>+IF(AN52=1,'Datos Iniciales'!$I$44,0)</f>
        <v>0</v>
      </c>
      <c r="AO274" s="2">
        <f>+IF(AO52=1,'Datos Iniciales'!$I$45,0)</f>
        <v>0</v>
      </c>
      <c r="AP274" s="2">
        <f>+IF(AP52=1,'Datos Iniciales'!$I$46,0)</f>
        <v>0</v>
      </c>
      <c r="AQ274" s="2">
        <f>+IF(AQ52=1,'Datos Iniciales'!$I$47,0)</f>
        <v>0</v>
      </c>
      <c r="AR274" s="2">
        <f>+IF(AR52=1,'Datos Iniciales'!$I$48,0)</f>
        <v>0</v>
      </c>
      <c r="AS274" s="2">
        <f>+IF(AS52=1,'Datos Iniciales'!$I$49,0)</f>
        <v>0</v>
      </c>
      <c r="AT274" s="2">
        <f>+IF(AT52=1,'Datos Iniciales'!$I$50,0)</f>
        <v>0</v>
      </c>
      <c r="AU274" s="2">
        <f>+IF(AU52=1,'Datos Iniciales'!$I$51,0)</f>
        <v>0</v>
      </c>
      <c r="AV274" s="2">
        <f>+IF(AV52=1,'Datos Iniciales'!$I$52,0)</f>
        <v>0</v>
      </c>
      <c r="AW274" s="2">
        <f>+IF(AW52=1,'Datos Iniciales'!$I$53,0)</f>
        <v>0</v>
      </c>
      <c r="AX274" s="2">
        <f>+IF(AX52=1,'Datos Iniciales'!$I$54,0)</f>
        <v>0</v>
      </c>
      <c r="AY274" s="2">
        <f>+IF(AY52=1,'Datos Iniciales'!$I$55,0)</f>
        <v>63</v>
      </c>
      <c r="AZ274" s="2">
        <f>+IF(AZ52=1,'Datos Iniciales'!$I$56,0)</f>
        <v>0</v>
      </c>
      <c r="BA274" s="2">
        <f>+IF(BA52=1,'Datos Iniciales'!$I$57,0)</f>
        <v>0</v>
      </c>
      <c r="BB274" s="2">
        <f>+IF(BB52=1,'Datos Iniciales'!$I$58,0)</f>
        <v>0</v>
      </c>
      <c r="BC274">
        <f t="shared" si="161"/>
        <v>63</v>
      </c>
      <c r="BD274">
        <f t="shared" si="162"/>
        <v>5.7673822492790771E-3</v>
      </c>
      <c r="BE274">
        <f t="shared" si="163"/>
        <v>1.8167254085229092E-2</v>
      </c>
    </row>
    <row r="275" spans="2:57" x14ac:dyDescent="0.2">
      <c r="B275" s="7">
        <f t="shared" si="160"/>
        <v>50</v>
      </c>
      <c r="C275" s="2">
        <f>+IF(C53=1,'Datos Iniciales'!$I$7,0)</f>
        <v>0</v>
      </c>
      <c r="D275" s="2">
        <f>+IF(D53=1,'Datos Iniciales'!$I$8,0)</f>
        <v>0</v>
      </c>
      <c r="E275" s="2">
        <f>+IF(E53=1,'Datos Iniciales'!$I$9,0)</f>
        <v>0</v>
      </c>
      <c r="F275" s="2">
        <f>+IF(F53=1,'Datos Iniciales'!$I$10,0)</f>
        <v>0</v>
      </c>
      <c r="G275" s="2">
        <f>+IF(G53=1,'Datos Iniciales'!$I$11,0)</f>
        <v>0</v>
      </c>
      <c r="H275" s="2">
        <f>+IF(H53=1,'Datos Iniciales'!$I$12,0)</f>
        <v>0</v>
      </c>
      <c r="I275" s="2">
        <f>+IF(I53=1,'Datos Iniciales'!$I$13,0)</f>
        <v>0</v>
      </c>
      <c r="J275" s="2">
        <f>+IF(J53=1,'Datos Iniciales'!$I$14,0)</f>
        <v>0</v>
      </c>
      <c r="K275" s="2">
        <f>+IF(K53=1,'Datos Iniciales'!$I$15,0)</f>
        <v>0</v>
      </c>
      <c r="L275" s="2">
        <f>+IF(L53=1,'Datos Iniciales'!$I$16,0)</f>
        <v>0</v>
      </c>
      <c r="M275" s="2">
        <f>+IF(M53=1,'Datos Iniciales'!$I$17,0)</f>
        <v>0</v>
      </c>
      <c r="N275" s="2">
        <f>+IF(N53=1,'Datos Iniciales'!$I$18,0)</f>
        <v>0</v>
      </c>
      <c r="O275" s="2">
        <f>+IF(O53=1,'Datos Iniciales'!$I$19,0)</f>
        <v>0</v>
      </c>
      <c r="P275" s="2">
        <f>+IF(P53=1,'Datos Iniciales'!$I$20,0)</f>
        <v>0</v>
      </c>
      <c r="Q275" s="2">
        <f>+IF(Q53=1,'Datos Iniciales'!$I$21,0)</f>
        <v>0</v>
      </c>
      <c r="R275" s="2">
        <f>+IF(R53=1,'Datos Iniciales'!$I$22,0)</f>
        <v>0</v>
      </c>
      <c r="S275" s="2">
        <f>+IF(S53=1,'Datos Iniciales'!$I$23,0)</f>
        <v>0</v>
      </c>
      <c r="T275" s="2">
        <f>+IF(T53=1,'Datos Iniciales'!$I$24,0)</f>
        <v>0</v>
      </c>
      <c r="U275" s="2">
        <f>+IF(U53=1,'Datos Iniciales'!$I$25,0)</f>
        <v>0</v>
      </c>
      <c r="V275" s="2">
        <f>+IF(V53=1,'Datos Iniciales'!$I$26,0)</f>
        <v>0</v>
      </c>
      <c r="W275" s="2">
        <f>+IF(W53=1,'Datos Iniciales'!$I$27,0)</f>
        <v>0</v>
      </c>
      <c r="X275" s="2">
        <f>+IF(X53=1,'Datos Iniciales'!$I$28,0)</f>
        <v>0</v>
      </c>
      <c r="Y275" s="2">
        <f>+IF(Y53=1,'Datos Iniciales'!$I$29,0)</f>
        <v>0</v>
      </c>
      <c r="Z275" s="2">
        <f>+IF(Z53=1,'Datos Iniciales'!$I$30,0)</f>
        <v>0</v>
      </c>
      <c r="AA275" s="2">
        <f>+IF(AA53=1,'Datos Iniciales'!$I$31,0)</f>
        <v>0</v>
      </c>
      <c r="AB275" s="2">
        <f>+IF(AB53=1,'Datos Iniciales'!$I$32,0)</f>
        <v>0</v>
      </c>
      <c r="AC275" s="2">
        <f>+IF(AC53=1,'Datos Iniciales'!$I$33,0)</f>
        <v>0</v>
      </c>
      <c r="AD275" s="2">
        <f>+IF(AD53=1,'Datos Iniciales'!$I$34,0)</f>
        <v>0</v>
      </c>
      <c r="AE275" s="2">
        <f>+IF(AE53=1,'Datos Iniciales'!$I$35,0)</f>
        <v>0</v>
      </c>
      <c r="AF275" s="2">
        <f>+IF(AF53=1,'Datos Iniciales'!$I$36,0)</f>
        <v>0</v>
      </c>
      <c r="AG275" s="2">
        <f>+IF(AG53=1,'Datos Iniciales'!$I$37,0)</f>
        <v>0</v>
      </c>
      <c r="AH275" s="2">
        <f>+IF(AH53=1,'Datos Iniciales'!$I$38,0)</f>
        <v>0</v>
      </c>
      <c r="AI275" s="2">
        <f>+IF(AI53=1,'Datos Iniciales'!$I$39,0)</f>
        <v>0</v>
      </c>
      <c r="AJ275" s="2">
        <f>+IF(AJ53=1,'Datos Iniciales'!$I$40,0)</f>
        <v>0</v>
      </c>
      <c r="AK275" s="2">
        <f>+IF(AK53=1,'Datos Iniciales'!$I$41,0)</f>
        <v>0</v>
      </c>
      <c r="AL275" s="2">
        <f>+IF(AL53=1,'Datos Iniciales'!$I$42,0)</f>
        <v>0</v>
      </c>
      <c r="AM275" s="2">
        <f>+IF(AM53=1,'Datos Iniciales'!$I$43,0)</f>
        <v>0</v>
      </c>
      <c r="AN275" s="2">
        <f>+IF(AN53=1,'Datos Iniciales'!$I$44,0)</f>
        <v>0</v>
      </c>
      <c r="AO275" s="2">
        <f>+IF(AO53=1,'Datos Iniciales'!$I$45,0)</f>
        <v>0</v>
      </c>
      <c r="AP275" s="2">
        <f>+IF(AP53=1,'Datos Iniciales'!$I$46,0)</f>
        <v>0</v>
      </c>
      <c r="AQ275" s="2">
        <f>+IF(AQ53=1,'Datos Iniciales'!$I$47,0)</f>
        <v>0</v>
      </c>
      <c r="AR275" s="2">
        <f>+IF(AR53=1,'Datos Iniciales'!$I$48,0)</f>
        <v>0</v>
      </c>
      <c r="AS275" s="2">
        <f>+IF(AS53=1,'Datos Iniciales'!$I$49,0)</f>
        <v>0</v>
      </c>
      <c r="AT275" s="2">
        <f>+IF(AT53=1,'Datos Iniciales'!$I$50,0)</f>
        <v>0</v>
      </c>
      <c r="AU275" s="2">
        <f>+IF(AU53=1,'Datos Iniciales'!$I$51,0)</f>
        <v>0</v>
      </c>
      <c r="AV275" s="2">
        <f>+IF(AV53=1,'Datos Iniciales'!$I$52,0)</f>
        <v>0</v>
      </c>
      <c r="AW275" s="2">
        <f>+IF(AW53=1,'Datos Iniciales'!$I$53,0)</f>
        <v>0</v>
      </c>
      <c r="AX275" s="2">
        <f>+IF(AX53=1,'Datos Iniciales'!$I$54,0)</f>
        <v>0</v>
      </c>
      <c r="AY275" s="2">
        <f>+IF(AY53=1,'Datos Iniciales'!$I$55,0)</f>
        <v>0</v>
      </c>
      <c r="AZ275" s="2">
        <f>+IF(AZ53=1,'Datos Iniciales'!$I$56,0)</f>
        <v>125</v>
      </c>
      <c r="BA275" s="2">
        <f>+IF(BA53=1,'Datos Iniciales'!$I$57,0)</f>
        <v>112.5</v>
      </c>
      <c r="BB275" s="2">
        <f>+IF(BB53=1,'Datos Iniciales'!$I$58,0)</f>
        <v>100</v>
      </c>
      <c r="BC275">
        <f t="shared" si="161"/>
        <v>337.5</v>
      </c>
      <c r="BD275">
        <f t="shared" si="162"/>
        <v>3.0896690621137913E-2</v>
      </c>
      <c r="BE275">
        <f t="shared" si="163"/>
        <v>9.7324575456584433E-2</v>
      </c>
    </row>
    <row r="276" spans="2:57" x14ac:dyDescent="0.2">
      <c r="B276" s="7">
        <f t="shared" si="160"/>
        <v>51</v>
      </c>
      <c r="C276" s="2">
        <f>+IF(C54=1,'Datos Iniciales'!$I$7,0)</f>
        <v>0</v>
      </c>
      <c r="D276" s="2">
        <f>+IF(D54=1,'Datos Iniciales'!$I$8,0)</f>
        <v>0</v>
      </c>
      <c r="E276" s="2">
        <f>+IF(E54=1,'Datos Iniciales'!$I$9,0)</f>
        <v>0</v>
      </c>
      <c r="F276" s="2">
        <f>+IF(F54=1,'Datos Iniciales'!$I$10,0)</f>
        <v>0</v>
      </c>
      <c r="G276" s="2">
        <f>+IF(G54=1,'Datos Iniciales'!$I$11,0)</f>
        <v>0</v>
      </c>
      <c r="H276" s="2">
        <f>+IF(H54=1,'Datos Iniciales'!$I$12,0)</f>
        <v>0</v>
      </c>
      <c r="I276" s="2">
        <f>+IF(I54=1,'Datos Iniciales'!$I$13,0)</f>
        <v>0</v>
      </c>
      <c r="J276" s="2">
        <f>+IF(J54=1,'Datos Iniciales'!$I$14,0)</f>
        <v>0</v>
      </c>
      <c r="K276" s="2">
        <f>+IF(K54=1,'Datos Iniciales'!$I$15,0)</f>
        <v>0</v>
      </c>
      <c r="L276" s="2">
        <f>+IF(L54=1,'Datos Iniciales'!$I$16,0)</f>
        <v>0</v>
      </c>
      <c r="M276" s="2">
        <f>+IF(M54=1,'Datos Iniciales'!$I$17,0)</f>
        <v>0</v>
      </c>
      <c r="N276" s="2">
        <f>+IF(N54=1,'Datos Iniciales'!$I$18,0)</f>
        <v>0</v>
      </c>
      <c r="O276" s="2">
        <f>+IF(O54=1,'Datos Iniciales'!$I$19,0)</f>
        <v>0</v>
      </c>
      <c r="P276" s="2">
        <f>+IF(P54=1,'Datos Iniciales'!$I$20,0)</f>
        <v>0</v>
      </c>
      <c r="Q276" s="2">
        <f>+IF(Q54=1,'Datos Iniciales'!$I$21,0)</f>
        <v>0</v>
      </c>
      <c r="R276" s="2">
        <f>+IF(R54=1,'Datos Iniciales'!$I$22,0)</f>
        <v>0</v>
      </c>
      <c r="S276" s="2">
        <f>+IF(S54=1,'Datos Iniciales'!$I$23,0)</f>
        <v>0</v>
      </c>
      <c r="T276" s="2">
        <f>+IF(T54=1,'Datos Iniciales'!$I$24,0)</f>
        <v>0</v>
      </c>
      <c r="U276" s="2">
        <f>+IF(U54=1,'Datos Iniciales'!$I$25,0)</f>
        <v>0</v>
      </c>
      <c r="V276" s="2">
        <f>+IF(V54=1,'Datos Iniciales'!$I$26,0)</f>
        <v>0</v>
      </c>
      <c r="W276" s="2">
        <f>+IF(W54=1,'Datos Iniciales'!$I$27,0)</f>
        <v>0</v>
      </c>
      <c r="X276" s="2">
        <f>+IF(X54=1,'Datos Iniciales'!$I$28,0)</f>
        <v>0</v>
      </c>
      <c r="Y276" s="2">
        <f>+IF(Y54=1,'Datos Iniciales'!$I$29,0)</f>
        <v>0</v>
      </c>
      <c r="Z276" s="2">
        <f>+IF(Z54=1,'Datos Iniciales'!$I$30,0)</f>
        <v>0</v>
      </c>
      <c r="AA276" s="2">
        <f>+IF(AA54=1,'Datos Iniciales'!$I$31,0)</f>
        <v>0</v>
      </c>
      <c r="AB276" s="2">
        <f>+IF(AB54=1,'Datos Iniciales'!$I$32,0)</f>
        <v>0</v>
      </c>
      <c r="AC276" s="2">
        <f>+IF(AC54=1,'Datos Iniciales'!$I$33,0)</f>
        <v>0</v>
      </c>
      <c r="AD276" s="2">
        <f>+IF(AD54=1,'Datos Iniciales'!$I$34,0)</f>
        <v>0</v>
      </c>
      <c r="AE276" s="2">
        <f>+IF(AE54=1,'Datos Iniciales'!$I$35,0)</f>
        <v>0</v>
      </c>
      <c r="AF276" s="2">
        <f>+IF(AF54=1,'Datos Iniciales'!$I$36,0)</f>
        <v>0</v>
      </c>
      <c r="AG276" s="2">
        <f>+IF(AG54=1,'Datos Iniciales'!$I$37,0)</f>
        <v>0</v>
      </c>
      <c r="AH276" s="2">
        <f>+IF(AH54=1,'Datos Iniciales'!$I$38,0)</f>
        <v>0</v>
      </c>
      <c r="AI276" s="2">
        <f>+IF(AI54=1,'Datos Iniciales'!$I$39,0)</f>
        <v>0</v>
      </c>
      <c r="AJ276" s="2">
        <f>+IF(AJ54=1,'Datos Iniciales'!$I$40,0)</f>
        <v>0</v>
      </c>
      <c r="AK276" s="2">
        <f>+IF(AK54=1,'Datos Iniciales'!$I$41,0)</f>
        <v>0</v>
      </c>
      <c r="AL276" s="2">
        <f>+IF(AL54=1,'Datos Iniciales'!$I$42,0)</f>
        <v>0</v>
      </c>
      <c r="AM276" s="2">
        <f>+IF(AM54=1,'Datos Iniciales'!$I$43,0)</f>
        <v>0</v>
      </c>
      <c r="AN276" s="2">
        <f>+IF(AN54=1,'Datos Iniciales'!$I$44,0)</f>
        <v>483</v>
      </c>
      <c r="AO276" s="2">
        <f>+IF(AO54=1,'Datos Iniciales'!$I$45,0)</f>
        <v>0</v>
      </c>
      <c r="AP276" s="2">
        <f>+IF(AP54=1,'Datos Iniciales'!$I$46,0)</f>
        <v>0</v>
      </c>
      <c r="AQ276" s="2">
        <f>+IF(AQ54=1,'Datos Iniciales'!$I$47,0)</f>
        <v>0</v>
      </c>
      <c r="AR276" s="2">
        <f>+IF(AR54=1,'Datos Iniciales'!$I$48,0)</f>
        <v>0</v>
      </c>
      <c r="AS276" s="2">
        <f>+IF(AS54=1,'Datos Iniciales'!$I$49,0)</f>
        <v>0</v>
      </c>
      <c r="AT276" s="2">
        <f>+IF(AT54=1,'Datos Iniciales'!$I$50,0)</f>
        <v>0</v>
      </c>
      <c r="AU276" s="2">
        <f>+IF(AU54=1,'Datos Iniciales'!$I$51,0)</f>
        <v>0</v>
      </c>
      <c r="AV276" s="2">
        <f>+IF(AV54=1,'Datos Iniciales'!$I$52,0)</f>
        <v>0</v>
      </c>
      <c r="AW276" s="2">
        <f>+IF(AW54=1,'Datos Iniciales'!$I$53,0)</f>
        <v>0</v>
      </c>
      <c r="AX276" s="2">
        <f>+IF(AX54=1,'Datos Iniciales'!$I$54,0)</f>
        <v>0</v>
      </c>
      <c r="AY276" s="2">
        <f>+IF(AY54=1,'Datos Iniciales'!$I$55,0)</f>
        <v>0</v>
      </c>
      <c r="AZ276" s="2">
        <f>+IF(AZ54=1,'Datos Iniciales'!$I$56,0)</f>
        <v>0</v>
      </c>
      <c r="BA276" s="2">
        <f>+IF(BA54=1,'Datos Iniciales'!$I$57,0)</f>
        <v>112.5</v>
      </c>
      <c r="BB276" s="2">
        <f>+IF(BB54=1,'Datos Iniciales'!$I$58,0)</f>
        <v>100</v>
      </c>
      <c r="BC276">
        <f t="shared" si="161"/>
        <v>695.5</v>
      </c>
      <c r="BD276">
        <f t="shared" si="162"/>
        <v>6.3670069117041247E-2</v>
      </c>
      <c r="BE276">
        <f t="shared" si="163"/>
        <v>0.20056071771867989</v>
      </c>
    </row>
    <row r="277" spans="2:57" x14ac:dyDescent="0.2">
      <c r="B277" s="7">
        <f t="shared" si="160"/>
        <v>52</v>
      </c>
      <c r="C277" s="2">
        <f>+IF(C55=1,'Datos Iniciales'!$I$7,0)</f>
        <v>0</v>
      </c>
      <c r="D277" s="2">
        <f>+IF(D55=1,'Datos Iniciales'!$I$8,0)</f>
        <v>0</v>
      </c>
      <c r="E277" s="2">
        <f>+IF(E55=1,'Datos Iniciales'!$I$9,0)</f>
        <v>0</v>
      </c>
      <c r="F277" s="2">
        <f>+IF(F55=1,'Datos Iniciales'!$I$10,0)</f>
        <v>0</v>
      </c>
      <c r="G277" s="2">
        <f>+IF(G55=1,'Datos Iniciales'!$I$11,0)</f>
        <v>0</v>
      </c>
      <c r="H277" s="2">
        <f>+IF(H55=1,'Datos Iniciales'!$I$12,0)</f>
        <v>0</v>
      </c>
      <c r="I277" s="2">
        <f>+IF(I55=1,'Datos Iniciales'!$I$13,0)</f>
        <v>0</v>
      </c>
      <c r="J277" s="2">
        <f>+IF(J55=1,'Datos Iniciales'!$I$14,0)</f>
        <v>0</v>
      </c>
      <c r="K277" s="2">
        <f>+IF(K55=1,'Datos Iniciales'!$I$15,0)</f>
        <v>0</v>
      </c>
      <c r="L277" s="2">
        <f>+IF(L55=1,'Datos Iniciales'!$I$16,0)</f>
        <v>0</v>
      </c>
      <c r="M277" s="2">
        <f>+IF(M55=1,'Datos Iniciales'!$I$17,0)</f>
        <v>0</v>
      </c>
      <c r="N277" s="2">
        <f>+IF(N55=1,'Datos Iniciales'!$I$18,0)</f>
        <v>0</v>
      </c>
      <c r="O277" s="2">
        <f>+IF(O55=1,'Datos Iniciales'!$I$19,0)</f>
        <v>0</v>
      </c>
      <c r="P277" s="2">
        <f>+IF(P55=1,'Datos Iniciales'!$I$20,0)</f>
        <v>0</v>
      </c>
      <c r="Q277" s="2">
        <f>+IF(Q55=1,'Datos Iniciales'!$I$21,0)</f>
        <v>0</v>
      </c>
      <c r="R277" s="2">
        <f>+IF(R55=1,'Datos Iniciales'!$I$22,0)</f>
        <v>0</v>
      </c>
      <c r="S277" s="2">
        <f>+IF(S55=1,'Datos Iniciales'!$I$23,0)</f>
        <v>0</v>
      </c>
      <c r="T277" s="2">
        <f>+IF(T55=1,'Datos Iniciales'!$I$24,0)</f>
        <v>0</v>
      </c>
      <c r="U277" s="2">
        <f>+IF(U55=1,'Datos Iniciales'!$I$25,0)</f>
        <v>0</v>
      </c>
      <c r="V277" s="2">
        <f>+IF(V55=1,'Datos Iniciales'!$I$26,0)</f>
        <v>0</v>
      </c>
      <c r="W277" s="2">
        <f>+IF(W55=1,'Datos Iniciales'!$I$27,0)</f>
        <v>0</v>
      </c>
      <c r="X277" s="2">
        <f>+IF(X55=1,'Datos Iniciales'!$I$28,0)</f>
        <v>0</v>
      </c>
      <c r="Y277" s="2">
        <f>+IF(Y55=1,'Datos Iniciales'!$I$29,0)</f>
        <v>0</v>
      </c>
      <c r="Z277" s="2">
        <f>+IF(Z55=1,'Datos Iniciales'!$I$30,0)</f>
        <v>0</v>
      </c>
      <c r="AA277" s="2">
        <f>+IF(AA55=1,'Datos Iniciales'!$I$31,0)</f>
        <v>0</v>
      </c>
      <c r="AB277" s="2">
        <f>+IF(AB55=1,'Datos Iniciales'!$I$32,0)</f>
        <v>0</v>
      </c>
      <c r="AC277" s="2">
        <f>+IF(AC55=1,'Datos Iniciales'!$I$33,0)</f>
        <v>0</v>
      </c>
      <c r="AD277" s="2">
        <f>+IF(AD55=1,'Datos Iniciales'!$I$34,0)</f>
        <v>0</v>
      </c>
      <c r="AE277" s="2">
        <f>+IF(AE55=1,'Datos Iniciales'!$I$35,0)</f>
        <v>0</v>
      </c>
      <c r="AF277" s="2">
        <f>+IF(AF55=1,'Datos Iniciales'!$I$36,0)</f>
        <v>0</v>
      </c>
      <c r="AG277" s="2">
        <f>+IF(AG55=1,'Datos Iniciales'!$I$37,0)</f>
        <v>0</v>
      </c>
      <c r="AH277" s="2">
        <f>+IF(AH55=1,'Datos Iniciales'!$I$38,0)</f>
        <v>0</v>
      </c>
      <c r="AI277" s="2">
        <f>+IF(AI55=1,'Datos Iniciales'!$I$39,0)</f>
        <v>0</v>
      </c>
      <c r="AJ277" s="2">
        <f>+IF(AJ55=1,'Datos Iniciales'!$I$40,0)</f>
        <v>0</v>
      </c>
      <c r="AK277" s="2">
        <f>+IF(AK55=1,'Datos Iniciales'!$I$41,0)</f>
        <v>0</v>
      </c>
      <c r="AL277" s="2">
        <f>+IF(AL55=1,'Datos Iniciales'!$I$42,0)</f>
        <v>0</v>
      </c>
      <c r="AM277" s="2">
        <f>+IF(AM55=1,'Datos Iniciales'!$I$43,0)</f>
        <v>0</v>
      </c>
      <c r="AN277" s="2">
        <f>+IF(AN55=1,'Datos Iniciales'!$I$44,0)</f>
        <v>0</v>
      </c>
      <c r="AO277" s="2">
        <f>+IF(AO55=1,'Datos Iniciales'!$I$45,0)</f>
        <v>50</v>
      </c>
      <c r="AP277" s="2">
        <f>+IF(AP55=1,'Datos Iniciales'!$I$46,0)</f>
        <v>0</v>
      </c>
      <c r="AQ277" s="2">
        <f>+IF(AQ55=1,'Datos Iniciales'!$I$47,0)</f>
        <v>0</v>
      </c>
      <c r="AR277" s="2">
        <f>+IF(AR55=1,'Datos Iniciales'!$I$48,0)</f>
        <v>0</v>
      </c>
      <c r="AS277" s="2">
        <f>+IF(AS55=1,'Datos Iniciales'!$I$49,0)</f>
        <v>0</v>
      </c>
      <c r="AT277" s="2">
        <f>+IF(AT55=1,'Datos Iniciales'!$I$50,0)</f>
        <v>0</v>
      </c>
      <c r="AU277" s="2">
        <f>+IF(AU55=1,'Datos Iniciales'!$I$51,0)</f>
        <v>0</v>
      </c>
      <c r="AV277" s="2">
        <f>+IF(AV55=1,'Datos Iniciales'!$I$52,0)</f>
        <v>0</v>
      </c>
      <c r="AW277" s="2">
        <f>+IF(AW55=1,'Datos Iniciales'!$I$53,0)</f>
        <v>0</v>
      </c>
      <c r="AX277" s="2">
        <f>+IF(AX55=1,'Datos Iniciales'!$I$54,0)</f>
        <v>0</v>
      </c>
      <c r="AY277" s="2">
        <f>+IF(AY55=1,'Datos Iniciales'!$I$55,0)</f>
        <v>0</v>
      </c>
      <c r="AZ277" s="2">
        <f>+IF(AZ55=1,'Datos Iniciales'!$I$56,0)</f>
        <v>0</v>
      </c>
      <c r="BA277" s="2">
        <f>+IF(BA55=1,'Datos Iniciales'!$I$57,0)</f>
        <v>0</v>
      </c>
      <c r="BB277" s="2">
        <f>+IF(BB55=1,'Datos Iniciales'!$I$58,0)</f>
        <v>100</v>
      </c>
      <c r="BC277">
        <f t="shared" si="161"/>
        <v>150</v>
      </c>
      <c r="BD277">
        <f t="shared" si="162"/>
        <v>1.3731862498283518E-2</v>
      </c>
      <c r="BE277">
        <f t="shared" si="163"/>
        <v>4.3255366869593082E-2</v>
      </c>
    </row>
    <row r="278" spans="2:57" x14ac:dyDescent="0.2">
      <c r="BD278">
        <f>+SUM(BD226:BD277)</f>
        <v>21.528447841808934</v>
      </c>
      <c r="BE278">
        <f>+SUM(BE226:BE277)</f>
        <v>67.814610701698172</v>
      </c>
    </row>
    <row r="279" spans="2:57" x14ac:dyDescent="0.2">
      <c r="B279" s="93" t="s">
        <v>649</v>
      </c>
      <c r="C279" s="110" t="s">
        <v>650</v>
      </c>
      <c r="D279" s="110" t="s">
        <v>653</v>
      </c>
      <c r="E279" s="110" t="s">
        <v>696</v>
      </c>
      <c r="F279" s="114" t="s">
        <v>697</v>
      </c>
      <c r="G279" s="114" t="s">
        <v>698</v>
      </c>
      <c r="H279" s="110" t="s">
        <v>699</v>
      </c>
      <c r="I279" s="110" t="s">
        <v>694</v>
      </c>
      <c r="J279" s="110" t="s">
        <v>695</v>
      </c>
    </row>
    <row r="280" spans="2:57" ht="32.25" customHeight="1" x14ac:dyDescent="0.2">
      <c r="B280" s="93"/>
      <c r="C280" s="111"/>
      <c r="D280" s="111"/>
      <c r="E280" s="111"/>
      <c r="F280" s="115"/>
      <c r="G280" s="115"/>
      <c r="H280" s="111"/>
      <c r="I280" s="111"/>
      <c r="J280" s="111"/>
    </row>
    <row r="281" spans="2:57" x14ac:dyDescent="0.2">
      <c r="B281" s="7">
        <v>1</v>
      </c>
      <c r="C281" s="2">
        <f>+itg11_lineas!E343</f>
        <v>2.1009999999999997E-2</v>
      </c>
      <c r="D281" s="2">
        <f>+itg11_carga!N143</f>
        <v>0</v>
      </c>
      <c r="E281" s="2">
        <f>+D281*'Datos Iniciales'!$E$64*'Datos Iniciales'!$D$64</f>
        <v>0</v>
      </c>
      <c r="F281" s="2">
        <v>0</v>
      </c>
      <c r="G281" s="2">
        <f>+C222</f>
        <v>42.468698037432432</v>
      </c>
      <c r="H281" s="43">
        <f>+E281*G281</f>
        <v>0</v>
      </c>
      <c r="I281" s="43">
        <f>+SUM(C226:BB226)/$D$333</f>
        <v>1</v>
      </c>
      <c r="J281" s="43">
        <f>+SUMPRODUCT(C226:BB226,C115:BB115)/$D$333</f>
        <v>3.1500000000000004</v>
      </c>
    </row>
    <row r="282" spans="2:57" x14ac:dyDescent="0.2">
      <c r="B282" s="7">
        <f>1+B281</f>
        <v>2</v>
      </c>
      <c r="C282" s="2">
        <f>+itg11_lineas!E344</f>
        <v>0.23921999999999999</v>
      </c>
      <c r="D282" s="2">
        <f>+itg11_carga!N144</f>
        <v>63</v>
      </c>
      <c r="E282" s="2">
        <f>+D282*'Datos Iniciales'!$E$64*'Datos Iniciales'!$D$64</f>
        <v>55.221897597584224</v>
      </c>
      <c r="F282" s="2">
        <v>0</v>
      </c>
      <c r="G282" s="2">
        <f>+D222</f>
        <v>42.468698037432432</v>
      </c>
      <c r="H282" s="43">
        <f t="shared" ref="H282:H332" si="164">+E282*G282</f>
        <v>2345.2020941258197</v>
      </c>
      <c r="I282" s="43">
        <f t="shared" ref="I282:I332" si="165">+SUM(C227:BB227)/$D$333</f>
        <v>1</v>
      </c>
      <c r="J282" s="43">
        <f t="shared" ref="J282:J332" si="166">+SUMPRODUCT(C227:BB227,C116:BB116)/$D$333</f>
        <v>3.1500000000000004</v>
      </c>
    </row>
    <row r="283" spans="2:57" x14ac:dyDescent="0.2">
      <c r="B283" s="7">
        <f t="shared" ref="B283:B319" si="167">1+B282</f>
        <v>3</v>
      </c>
      <c r="C283" s="2">
        <f>+itg11_lineas!E345</f>
        <v>0.60421000000000002</v>
      </c>
      <c r="D283" s="2">
        <f>+itg11_carga!N145</f>
        <v>100</v>
      </c>
      <c r="E283" s="2">
        <f>+D283*'Datos Iniciales'!$E$64*'Datos Iniciales'!$D$64</f>
        <v>87.653805710451152</v>
      </c>
      <c r="F283" s="2">
        <v>0</v>
      </c>
      <c r="G283" s="2">
        <f>+E222</f>
        <v>42.468698037432432</v>
      </c>
      <c r="H283" s="43">
        <f t="shared" si="164"/>
        <v>3722.5430065489204</v>
      </c>
      <c r="I283" s="43">
        <f t="shared" si="165"/>
        <v>1</v>
      </c>
      <c r="J283" s="43">
        <f t="shared" si="166"/>
        <v>3.1500000000000004</v>
      </c>
    </row>
    <row r="284" spans="2:57" x14ac:dyDescent="0.2">
      <c r="B284" s="7">
        <f t="shared" si="167"/>
        <v>4</v>
      </c>
      <c r="C284" s="2">
        <f>+itg11_lineas!E346</f>
        <v>2.4089800000000006</v>
      </c>
      <c r="D284" s="2">
        <f>+itg11_carga!N146</f>
        <v>513</v>
      </c>
      <c r="E284" s="2">
        <f>+D284*'Datos Iniciales'!$E$64*'Datos Iniciales'!$D$64</f>
        <v>449.66402329461442</v>
      </c>
      <c r="F284" s="2">
        <v>0</v>
      </c>
      <c r="G284" s="2">
        <f>+F222</f>
        <v>42.468698037432432</v>
      </c>
      <c r="H284" s="43">
        <f t="shared" si="164"/>
        <v>19096.645623595963</v>
      </c>
      <c r="I284" s="43">
        <f t="shared" si="165"/>
        <v>1</v>
      </c>
      <c r="J284" s="43">
        <f t="shared" si="166"/>
        <v>3.1500000000000004</v>
      </c>
    </row>
    <row r="285" spans="2:57" x14ac:dyDescent="0.2">
      <c r="B285" s="7">
        <f t="shared" si="167"/>
        <v>5</v>
      </c>
      <c r="C285" s="2">
        <f>+itg11_lineas!E347</f>
        <v>3.5534599999999994</v>
      </c>
      <c r="D285" s="2">
        <f>+itg11_carga!N147</f>
        <v>1620.5</v>
      </c>
      <c r="E285" s="2">
        <f>+D285*'Datos Iniciales'!$E$64*'Datos Iniciales'!$D$64</f>
        <v>1420.429921537861</v>
      </c>
      <c r="F285" s="2">
        <v>0</v>
      </c>
      <c r="G285" s="2">
        <f>+G222</f>
        <v>42.468698037432432</v>
      </c>
      <c r="H285" s="43">
        <f t="shared" si="164"/>
        <v>60323.809421125261</v>
      </c>
      <c r="I285" s="43">
        <f t="shared" si="165"/>
        <v>1</v>
      </c>
      <c r="J285" s="43">
        <f t="shared" si="166"/>
        <v>3.1500000000000004</v>
      </c>
    </row>
    <row r="286" spans="2:57" x14ac:dyDescent="0.2">
      <c r="B286" s="7">
        <f t="shared" si="167"/>
        <v>6</v>
      </c>
      <c r="C286" s="2">
        <f>+itg11_lineas!E348</f>
        <v>1.1061599999999998</v>
      </c>
      <c r="D286" s="2">
        <f>+itg11_carga!N148</f>
        <v>900</v>
      </c>
      <c r="E286" s="2">
        <f>+D286*'Datos Iniciales'!$E$64*'Datos Iniciales'!$D$64</f>
        <v>788.88425139406036</v>
      </c>
      <c r="F286" s="2">
        <v>0</v>
      </c>
      <c r="G286" s="2">
        <f>+H222</f>
        <v>42.468698037432432</v>
      </c>
      <c r="H286" s="43">
        <f t="shared" si="164"/>
        <v>33502.887058940287</v>
      </c>
      <c r="I286" s="43">
        <f t="shared" si="165"/>
        <v>1</v>
      </c>
      <c r="J286" s="43">
        <f t="shared" si="166"/>
        <v>3.1500000000000004</v>
      </c>
    </row>
    <row r="287" spans="2:57" x14ac:dyDescent="0.2">
      <c r="B287" s="7">
        <f t="shared" si="167"/>
        <v>7</v>
      </c>
      <c r="C287" s="2">
        <f>+itg11_lineas!E349</f>
        <v>0.82569000000000004</v>
      </c>
      <c r="D287" s="2">
        <f>+itg11_carga!N149</f>
        <v>188</v>
      </c>
      <c r="E287" s="2">
        <f>+D287*'Datos Iniciales'!$E$64*'Datos Iniciales'!$D$64</f>
        <v>164.78915473564817</v>
      </c>
      <c r="F287" s="2">
        <v>0</v>
      </c>
      <c r="G287" s="2">
        <f>+I222</f>
        <v>42.468698037432432</v>
      </c>
      <c r="H287" s="43">
        <f t="shared" si="164"/>
        <v>6998.3808523119706</v>
      </c>
      <c r="I287" s="43">
        <f t="shared" si="165"/>
        <v>1</v>
      </c>
      <c r="J287" s="43">
        <f t="shared" si="166"/>
        <v>3.1500000000000004</v>
      </c>
    </row>
    <row r="288" spans="2:57" x14ac:dyDescent="0.2">
      <c r="B288" s="7">
        <f t="shared" si="167"/>
        <v>8</v>
      </c>
      <c r="C288" s="2">
        <f>+itg11_lineas!E350</f>
        <v>1.6272600000000002</v>
      </c>
      <c r="D288" s="2">
        <f>+itg11_carga!N150</f>
        <v>25</v>
      </c>
      <c r="E288" s="2">
        <f>+D288*'Datos Iniciales'!$E$64*'Datos Iniciales'!$D$64</f>
        <v>21.913451427612788</v>
      </c>
      <c r="F288" s="2">
        <v>0</v>
      </c>
      <c r="G288" s="2">
        <f>+J222</f>
        <v>42.468698037432432</v>
      </c>
      <c r="H288" s="43">
        <f t="shared" si="164"/>
        <v>930.6357516372301</v>
      </c>
      <c r="I288" s="43">
        <f t="shared" si="165"/>
        <v>1</v>
      </c>
      <c r="J288" s="43">
        <f t="shared" si="166"/>
        <v>3.1500000000000004</v>
      </c>
    </row>
    <row r="289" spans="2:10" x14ac:dyDescent="0.2">
      <c r="B289" s="7">
        <f t="shared" si="167"/>
        <v>9</v>
      </c>
      <c r="C289" s="2">
        <f>+itg11_lineas!E351</f>
        <v>0.8219599999999998</v>
      </c>
      <c r="D289" s="2">
        <f>+itg11_carga!N151</f>
        <v>160</v>
      </c>
      <c r="E289" s="2">
        <f>+D289*'Datos Iniciales'!$E$64*'Datos Iniciales'!$D$64</f>
        <v>140.24608913672185</v>
      </c>
      <c r="F289" s="2">
        <v>0</v>
      </c>
      <c r="G289" s="2">
        <f>+K222</f>
        <v>42.468698037432432</v>
      </c>
      <c r="H289" s="43">
        <f t="shared" si="164"/>
        <v>5956.068810478273</v>
      </c>
      <c r="I289" s="43">
        <f t="shared" si="165"/>
        <v>1</v>
      </c>
      <c r="J289" s="43">
        <f t="shared" si="166"/>
        <v>3.1500000000000004</v>
      </c>
    </row>
    <row r="290" spans="2:10" x14ac:dyDescent="0.2">
      <c r="B290" s="7">
        <f t="shared" si="167"/>
        <v>10</v>
      </c>
      <c r="C290" s="2">
        <f>+itg11_lineas!E352</f>
        <v>3.3976499999999996</v>
      </c>
      <c r="D290" s="2">
        <f>+itg11_carga!N152</f>
        <v>100</v>
      </c>
      <c r="E290" s="2">
        <f>+D290*'Datos Iniciales'!$E$64*'Datos Iniciales'!$D$64</f>
        <v>87.653805710451152</v>
      </c>
      <c r="F290" s="2">
        <v>0</v>
      </c>
      <c r="G290" s="2">
        <f>+L222</f>
        <v>42.468698037432432</v>
      </c>
      <c r="H290" s="43">
        <f t="shared" si="164"/>
        <v>3722.5430065489204</v>
      </c>
      <c r="I290" s="43">
        <f t="shared" si="165"/>
        <v>1</v>
      </c>
      <c r="J290" s="43">
        <f t="shared" si="166"/>
        <v>3.1500000000000004</v>
      </c>
    </row>
    <row r="291" spans="2:10" x14ac:dyDescent="0.2">
      <c r="B291" s="7">
        <f t="shared" si="167"/>
        <v>11</v>
      </c>
      <c r="C291" s="2">
        <f>+itg11_lineas!E353</f>
        <v>0.27848000000000001</v>
      </c>
      <c r="D291" s="2">
        <f>+itg11_carga!N153</f>
        <v>0</v>
      </c>
      <c r="E291" s="2">
        <f>+D291*'Datos Iniciales'!$E$64*'Datos Iniciales'!$D$64</f>
        <v>0</v>
      </c>
      <c r="F291" s="2">
        <v>0</v>
      </c>
      <c r="G291" s="2">
        <f>+M222</f>
        <v>42.468698037432432</v>
      </c>
      <c r="H291" s="43">
        <f t="shared" si="164"/>
        <v>0</v>
      </c>
      <c r="I291" s="43">
        <f t="shared" si="165"/>
        <v>1</v>
      </c>
      <c r="J291" s="43">
        <f t="shared" si="166"/>
        <v>3.1500000000000004</v>
      </c>
    </row>
    <row r="292" spans="2:10" x14ac:dyDescent="0.2">
      <c r="B292" s="7">
        <f t="shared" si="167"/>
        <v>12</v>
      </c>
      <c r="C292" s="2">
        <f>+itg11_lineas!E354</f>
        <v>0.62460999999999989</v>
      </c>
      <c r="D292" s="2">
        <f>+itg11_carga!N154</f>
        <v>0</v>
      </c>
      <c r="E292" s="2">
        <f>+D292*'Datos Iniciales'!$E$64*'Datos Iniciales'!$D$64</f>
        <v>0</v>
      </c>
      <c r="F292" s="2">
        <v>0</v>
      </c>
      <c r="G292" s="2">
        <f>+N222</f>
        <v>42.468698037432432</v>
      </c>
      <c r="H292" s="43">
        <f t="shared" si="164"/>
        <v>0</v>
      </c>
      <c r="I292" s="43">
        <f t="shared" si="165"/>
        <v>1</v>
      </c>
      <c r="J292" s="43">
        <f t="shared" si="166"/>
        <v>3.1500000000000004</v>
      </c>
    </row>
    <row r="293" spans="2:10" x14ac:dyDescent="0.2">
      <c r="B293" s="7">
        <f t="shared" si="167"/>
        <v>13</v>
      </c>
      <c r="C293" s="2">
        <f>+itg11_lineas!E355</f>
        <v>1.48092</v>
      </c>
      <c r="D293" s="2">
        <f>+itg11_carga!N155</f>
        <v>0</v>
      </c>
      <c r="E293" s="2">
        <f>+D293*'Datos Iniciales'!$E$64*'Datos Iniciales'!$D$64</f>
        <v>0</v>
      </c>
      <c r="F293" s="2">
        <v>0</v>
      </c>
      <c r="G293" s="2">
        <f>+O222</f>
        <v>42.468698037432432</v>
      </c>
      <c r="H293" s="43">
        <f t="shared" si="164"/>
        <v>0</v>
      </c>
      <c r="I293" s="43">
        <f t="shared" si="165"/>
        <v>1</v>
      </c>
      <c r="J293" s="43">
        <f t="shared" si="166"/>
        <v>3.1500000000000004</v>
      </c>
    </row>
    <row r="294" spans="2:10" x14ac:dyDescent="0.2">
      <c r="B294" s="7">
        <f t="shared" si="167"/>
        <v>14</v>
      </c>
      <c r="C294" s="2">
        <f>+itg11_lineas!E356</f>
        <v>1.3199199999999998</v>
      </c>
      <c r="D294" s="2">
        <f>+itg11_carga!N156</f>
        <v>0</v>
      </c>
      <c r="E294" s="2">
        <f>+D294*'Datos Iniciales'!$E$64*'Datos Iniciales'!$D$64</f>
        <v>0</v>
      </c>
      <c r="F294" s="2">
        <v>0</v>
      </c>
      <c r="G294" s="2">
        <f>+P222</f>
        <v>42.468698037432432</v>
      </c>
      <c r="H294" s="43">
        <f t="shared" si="164"/>
        <v>0</v>
      </c>
      <c r="I294" s="43">
        <f t="shared" si="165"/>
        <v>1</v>
      </c>
      <c r="J294" s="43">
        <f t="shared" si="166"/>
        <v>3.1500000000000004</v>
      </c>
    </row>
    <row r="295" spans="2:10" x14ac:dyDescent="0.2">
      <c r="B295" s="7">
        <f t="shared" si="167"/>
        <v>15</v>
      </c>
      <c r="C295" s="2">
        <f>+itg11_lineas!E357</f>
        <v>1.50356</v>
      </c>
      <c r="D295" s="2">
        <f>+itg11_carga!N157</f>
        <v>0</v>
      </c>
      <c r="E295" s="2">
        <f>+D295*'Datos Iniciales'!$E$64*'Datos Iniciales'!$D$64</f>
        <v>0</v>
      </c>
      <c r="F295" s="2">
        <v>0</v>
      </c>
      <c r="G295" s="2">
        <f>+Q222</f>
        <v>42.468698037432432</v>
      </c>
      <c r="H295" s="43">
        <f t="shared" si="164"/>
        <v>0</v>
      </c>
      <c r="I295" s="43">
        <f t="shared" si="165"/>
        <v>1</v>
      </c>
      <c r="J295" s="43">
        <f t="shared" si="166"/>
        <v>3.1500000000000004</v>
      </c>
    </row>
    <row r="296" spans="2:10" x14ac:dyDescent="0.2">
      <c r="B296" s="7">
        <f t="shared" si="167"/>
        <v>16</v>
      </c>
      <c r="C296" s="2">
        <f>+itg11_lineas!E358</f>
        <v>0.7116300000000001</v>
      </c>
      <c r="D296" s="2">
        <f>+itg11_carga!N158</f>
        <v>0</v>
      </c>
      <c r="E296" s="2">
        <f>+D296*'Datos Iniciales'!$E$64*'Datos Iniciales'!$D$64</f>
        <v>0</v>
      </c>
      <c r="F296" s="2">
        <v>0</v>
      </c>
      <c r="G296" s="2">
        <f>+R222</f>
        <v>42.468698037432432</v>
      </c>
      <c r="H296" s="43">
        <f t="shared" si="164"/>
        <v>0</v>
      </c>
      <c r="I296" s="43">
        <f t="shared" si="165"/>
        <v>1</v>
      </c>
      <c r="J296" s="43">
        <f t="shared" si="166"/>
        <v>3.1500000000000004</v>
      </c>
    </row>
    <row r="297" spans="2:10" x14ac:dyDescent="0.2">
      <c r="B297" s="7">
        <f t="shared" si="167"/>
        <v>17</v>
      </c>
      <c r="C297" s="2">
        <f>+itg11_lineas!E359</f>
        <v>9.7543199999999981</v>
      </c>
      <c r="D297" s="2">
        <f>+itg11_carga!N159</f>
        <v>1280</v>
      </c>
      <c r="E297" s="2">
        <f>+D297*'Datos Iniciales'!$E$64*'Datos Iniciales'!$D$64</f>
        <v>1121.9687130937748</v>
      </c>
      <c r="F297" s="2">
        <v>0</v>
      </c>
      <c r="G297" s="2">
        <f>+S222</f>
        <v>42.468698037432432</v>
      </c>
      <c r="H297" s="43">
        <f t="shared" si="164"/>
        <v>47648.550483826184</v>
      </c>
      <c r="I297" s="43">
        <f t="shared" si="165"/>
        <v>1</v>
      </c>
      <c r="J297" s="43">
        <f t="shared" si="166"/>
        <v>3.1500000000000004</v>
      </c>
    </row>
    <row r="298" spans="2:10" x14ac:dyDescent="0.2">
      <c r="B298" s="7">
        <f t="shared" si="167"/>
        <v>18</v>
      </c>
      <c r="C298" s="2">
        <f>+itg11_lineas!E360</f>
        <v>0.88846999999999998</v>
      </c>
      <c r="D298" s="2">
        <f>+itg11_carga!N160</f>
        <v>0</v>
      </c>
      <c r="E298" s="2">
        <f>+D298*'Datos Iniciales'!$E$64*'Datos Iniciales'!$D$64</f>
        <v>0</v>
      </c>
      <c r="F298" s="2">
        <v>0</v>
      </c>
      <c r="G298" s="2">
        <f>+T222</f>
        <v>42.468698037432432</v>
      </c>
      <c r="H298" s="43">
        <f t="shared" si="164"/>
        <v>0</v>
      </c>
      <c r="I298" s="43">
        <f t="shared" si="165"/>
        <v>1</v>
      </c>
      <c r="J298" s="43">
        <f t="shared" si="166"/>
        <v>3.1500000000000004</v>
      </c>
    </row>
    <row r="299" spans="2:10" x14ac:dyDescent="0.2">
      <c r="B299" s="7">
        <f t="shared" si="167"/>
        <v>19</v>
      </c>
      <c r="C299" s="2">
        <f>+itg11_lineas!E361</f>
        <v>2.3504000000000005</v>
      </c>
      <c r="D299" s="2">
        <f>+itg11_carga!N161</f>
        <v>538</v>
      </c>
      <c r="E299" s="2">
        <f>+D299*'Datos Iniciales'!$E$64*'Datos Iniciales'!$D$64</f>
        <v>471.57747472222718</v>
      </c>
      <c r="F299" s="2">
        <v>0</v>
      </c>
      <c r="G299" s="2">
        <f>+U222</f>
        <v>42.468698037432432</v>
      </c>
      <c r="H299" s="43">
        <f t="shared" si="164"/>
        <v>20027.281375233193</v>
      </c>
      <c r="I299" s="43">
        <f t="shared" si="165"/>
        <v>1</v>
      </c>
      <c r="J299" s="43">
        <f t="shared" si="166"/>
        <v>3.1500000000000004</v>
      </c>
    </row>
    <row r="300" spans="2:10" x14ac:dyDescent="0.2">
      <c r="B300" s="7">
        <f t="shared" si="167"/>
        <v>20</v>
      </c>
      <c r="C300" s="2">
        <f>+itg11_lineas!E362</f>
        <v>2.3459599999999998</v>
      </c>
      <c r="D300" s="2">
        <f>+itg11_carga!N162</f>
        <v>108</v>
      </c>
      <c r="E300" s="2">
        <f>+D300*'Datos Iniciales'!$E$64*'Datos Iniciales'!$D$64</f>
        <v>94.666110167287243</v>
      </c>
      <c r="F300" s="2">
        <v>0</v>
      </c>
      <c r="G300" s="2">
        <f>+V222</f>
        <v>42.468698037432432</v>
      </c>
      <c r="H300" s="43">
        <f t="shared" si="164"/>
        <v>4020.3464470728341</v>
      </c>
      <c r="I300" s="43">
        <f t="shared" si="165"/>
        <v>1</v>
      </c>
      <c r="J300" s="43">
        <f t="shared" si="166"/>
        <v>3.1500000000000004</v>
      </c>
    </row>
    <row r="301" spans="2:10" x14ac:dyDescent="0.2">
      <c r="B301" s="7">
        <f>1+B300</f>
        <v>21</v>
      </c>
      <c r="C301" s="2">
        <f>+itg11_lineas!E363</f>
        <v>2.73868</v>
      </c>
      <c r="D301" s="2">
        <f>+itg11_carga!N163</f>
        <v>889</v>
      </c>
      <c r="E301" s="2">
        <f>+D301*'Datos Iniciales'!$E$64*'Datos Iniciales'!$D$64</f>
        <v>779.24233276591076</v>
      </c>
      <c r="F301" s="2">
        <v>0</v>
      </c>
      <c r="G301" s="2">
        <f>+W222</f>
        <v>42.468698037432432</v>
      </c>
      <c r="H301" s="43">
        <f t="shared" si="164"/>
        <v>33093.407328219902</v>
      </c>
      <c r="I301" s="43">
        <f t="shared" si="165"/>
        <v>1</v>
      </c>
      <c r="J301" s="43">
        <f t="shared" si="166"/>
        <v>3.1500000000000004</v>
      </c>
    </row>
    <row r="302" spans="2:10" x14ac:dyDescent="0.2">
      <c r="B302" s="7">
        <f t="shared" si="167"/>
        <v>22</v>
      </c>
      <c r="C302" s="2">
        <f>+itg11_lineas!E364</f>
        <v>1.3338200000000002</v>
      </c>
      <c r="D302" s="2">
        <f>+itg11_carga!N164</f>
        <v>145</v>
      </c>
      <c r="E302" s="2">
        <f>+D302*'Datos Iniciales'!$E$64*'Datos Iniciales'!$D$64</f>
        <v>127.09801828015418</v>
      </c>
      <c r="F302" s="2">
        <v>0</v>
      </c>
      <c r="G302" s="2">
        <f>+X222</f>
        <v>43.936103657431325</v>
      </c>
      <c r="H302" s="43">
        <f t="shared" si="164"/>
        <v>5584.1917058109557</v>
      </c>
      <c r="I302" s="43">
        <f t="shared" si="165"/>
        <v>1.3274133748340734E-2</v>
      </c>
      <c r="J302" s="43">
        <f t="shared" si="166"/>
        <v>4.181352130727331E-2</v>
      </c>
    </row>
    <row r="303" spans="2:10" x14ac:dyDescent="0.2">
      <c r="B303" s="7">
        <f t="shared" si="167"/>
        <v>23</v>
      </c>
      <c r="C303" s="2">
        <f>+itg11_lineas!E365</f>
        <v>0.19306000000000001</v>
      </c>
      <c r="D303" s="2">
        <f>+itg11_carga!N165</f>
        <v>45</v>
      </c>
      <c r="E303" s="2">
        <f>+D303*'Datos Iniciales'!$E$64*'Datos Iniciales'!$D$64</f>
        <v>39.444212569703019</v>
      </c>
      <c r="F303" s="2">
        <v>0</v>
      </c>
      <c r="G303" s="2">
        <f>+Y222</f>
        <v>42.681093509832742</v>
      </c>
      <c r="H303" s="43">
        <f t="shared" si="164"/>
        <v>1683.5221251092146</v>
      </c>
      <c r="I303" s="43">
        <f t="shared" si="165"/>
        <v>4.1195587494850553E-3</v>
      </c>
      <c r="J303" s="43">
        <f t="shared" si="166"/>
        <v>1.2976610060877924E-2</v>
      </c>
    </row>
    <row r="304" spans="2:10" x14ac:dyDescent="0.2">
      <c r="B304" s="7">
        <f t="shared" si="167"/>
        <v>24</v>
      </c>
      <c r="C304" s="2">
        <f>+itg11_lineas!E366</f>
        <v>0.51839999999999997</v>
      </c>
      <c r="D304" s="2">
        <f>+itg11_carga!N166</f>
        <v>50</v>
      </c>
      <c r="E304" s="2">
        <f>+D304*'Datos Iniciales'!$E$64*'Datos Iniciales'!$D$64</f>
        <v>43.826902855225576</v>
      </c>
      <c r="F304" s="2">
        <v>0</v>
      </c>
      <c r="G304" s="2">
        <f>+Z222</f>
        <v>43.039017176002424</v>
      </c>
      <c r="H304" s="43">
        <f t="shared" si="164"/>
        <v>1886.2668247570432</v>
      </c>
      <c r="I304" s="43">
        <f t="shared" si="165"/>
        <v>4.5772874994278387E-3</v>
      </c>
      <c r="J304" s="43">
        <f t="shared" si="166"/>
        <v>1.4418455623197693E-2</v>
      </c>
    </row>
    <row r="305" spans="2:10" x14ac:dyDescent="0.2">
      <c r="B305" s="7">
        <f t="shared" si="167"/>
        <v>25</v>
      </c>
      <c r="C305" s="2">
        <f>+itg11_lineas!E367</f>
        <v>0.39044999999999996</v>
      </c>
      <c r="D305" s="2">
        <f>+itg11_carga!N167</f>
        <v>350</v>
      </c>
      <c r="E305" s="2">
        <f>+D305*'Datos Iniciales'!$E$64*'Datos Iniciales'!$D$64</f>
        <v>306.78831998657904</v>
      </c>
      <c r="F305" s="2">
        <v>0</v>
      </c>
      <c r="G305" s="2">
        <f>+AA222</f>
        <v>42.898252643247737</v>
      </c>
      <c r="H305" s="43">
        <f t="shared" si="164"/>
        <v>13160.682858781796</v>
      </c>
      <c r="I305" s="43">
        <f t="shared" si="165"/>
        <v>3.2041012495994871E-2</v>
      </c>
      <c r="J305" s="43">
        <f t="shared" si="166"/>
        <v>0.10092918936238385</v>
      </c>
    </row>
    <row r="306" spans="2:10" x14ac:dyDescent="0.2">
      <c r="B306" s="7">
        <f t="shared" si="167"/>
        <v>26</v>
      </c>
      <c r="C306" s="2">
        <f>+itg11_lineas!E368</f>
        <v>0.49713000000000002</v>
      </c>
      <c r="D306" s="2">
        <f>+itg11_carga!N168</f>
        <v>400</v>
      </c>
      <c r="E306" s="2">
        <f>+D306*'Datos Iniciales'!$E$64*'Datos Iniciales'!$D$64</f>
        <v>350.61522284180461</v>
      </c>
      <c r="F306" s="2">
        <v>0</v>
      </c>
      <c r="G306" s="2">
        <f>+AB222</f>
        <v>43.015616928939565</v>
      </c>
      <c r="H306" s="43">
        <f t="shared" si="164"/>
        <v>15081.930115217849</v>
      </c>
      <c r="I306" s="43">
        <f t="shared" si="165"/>
        <v>3.661829999542271E-2</v>
      </c>
      <c r="J306" s="43">
        <f t="shared" si="166"/>
        <v>0.11534764498558155</v>
      </c>
    </row>
    <row r="307" spans="2:10" x14ac:dyDescent="0.2">
      <c r="B307" s="7">
        <f t="shared" si="167"/>
        <v>27</v>
      </c>
      <c r="C307" s="2">
        <f>+itg11_lineas!E369</f>
        <v>0.17636000000000002</v>
      </c>
      <c r="D307" s="2">
        <f>+itg11_carga!N169</f>
        <v>45</v>
      </c>
      <c r="E307" s="2">
        <f>+D307*'Datos Iniciales'!$E$64*'Datos Iniciales'!$D$64</f>
        <v>39.444212569703019</v>
      </c>
      <c r="F307" s="2">
        <v>0</v>
      </c>
      <c r="G307" s="2">
        <f>+AC222</f>
        <v>42.662720960422796</v>
      </c>
      <c r="H307" s="43">
        <f t="shared" si="164"/>
        <v>1682.7974343648414</v>
      </c>
      <c r="I307" s="43">
        <f t="shared" si="165"/>
        <v>4.1195587494850553E-3</v>
      </c>
      <c r="J307" s="43">
        <f t="shared" si="166"/>
        <v>1.2976610060877924E-2</v>
      </c>
    </row>
    <row r="308" spans="2:10" x14ac:dyDescent="0.2">
      <c r="B308" s="7">
        <f t="shared" si="167"/>
        <v>28</v>
      </c>
      <c r="C308" s="2">
        <f>+itg11_lineas!E370</f>
        <v>0.32479000000000002</v>
      </c>
      <c r="D308" s="2">
        <f>+itg11_carga!N170</f>
        <v>25</v>
      </c>
      <c r="E308" s="2">
        <f>+D308*'Datos Iniciales'!$E$64*'Datos Iniciales'!$D$64</f>
        <v>21.913451427612788</v>
      </c>
      <c r="F308" s="2">
        <v>0</v>
      </c>
      <c r="G308" s="2">
        <f>+AD222</f>
        <v>42.826016619639503</v>
      </c>
      <c r="H308" s="43">
        <f t="shared" si="164"/>
        <v>938.46583503260831</v>
      </c>
      <c r="I308" s="43">
        <f t="shared" si="165"/>
        <v>2.2886437497139193E-3</v>
      </c>
      <c r="J308" s="43">
        <f t="shared" si="166"/>
        <v>7.2092278115988466E-3</v>
      </c>
    </row>
    <row r="309" spans="2:10" x14ac:dyDescent="0.2">
      <c r="B309" s="7">
        <f t="shared" si="167"/>
        <v>29</v>
      </c>
      <c r="C309" s="2">
        <f>+itg11_lineas!E371</f>
        <v>1.6023399999999999</v>
      </c>
      <c r="D309" s="2">
        <f>+itg11_carga!N171</f>
        <v>65</v>
      </c>
      <c r="E309" s="2">
        <f>+D309*'Datos Iniciales'!$E$64*'Datos Iniciales'!$D$64</f>
        <v>56.974973711793254</v>
      </c>
      <c r="F309" s="2">
        <v>0</v>
      </c>
      <c r="G309" s="2">
        <f>+AE222</f>
        <v>44.23151664950079</v>
      </c>
      <c r="H309" s="43">
        <f t="shared" si="164"/>
        <v>2520.0894983380531</v>
      </c>
      <c r="I309" s="43">
        <f t="shared" si="165"/>
        <v>4.4857417494392822E-2</v>
      </c>
      <c r="J309" s="43">
        <f t="shared" si="166"/>
        <v>0.14130086510733739</v>
      </c>
    </row>
    <row r="310" spans="2:10" x14ac:dyDescent="0.2">
      <c r="B310" s="7">
        <f t="shared" si="167"/>
        <v>30</v>
      </c>
      <c r="C310" s="2">
        <f>+itg11_lineas!E372</f>
        <v>0.17471999999999999</v>
      </c>
      <c r="D310" s="2">
        <f>+itg11_carga!N172</f>
        <v>225</v>
      </c>
      <c r="E310" s="2">
        <f>+D310*'Datos Iniciales'!$E$64*'Datos Iniciales'!$D$64</f>
        <v>197.22106284851509</v>
      </c>
      <c r="F310" s="2">
        <v>0</v>
      </c>
      <c r="G310" s="2">
        <f>+AF222</f>
        <v>44.423735322129936</v>
      </c>
      <c r="H310" s="43">
        <f t="shared" si="164"/>
        <v>8761.2962959315882</v>
      </c>
      <c r="I310" s="43">
        <f t="shared" si="165"/>
        <v>2.0597793747425274E-2</v>
      </c>
      <c r="J310" s="43">
        <f t="shared" si="166"/>
        <v>6.4883050304389622E-2</v>
      </c>
    </row>
    <row r="311" spans="2:10" x14ac:dyDescent="0.2">
      <c r="B311" s="7">
        <f>1+B310</f>
        <v>31</v>
      </c>
      <c r="C311" s="2">
        <f>+itg11_lineas!E373</f>
        <v>1.4213800000000001</v>
      </c>
      <c r="D311" s="2">
        <f>+itg11_carga!N173</f>
        <v>200</v>
      </c>
      <c r="E311" s="2">
        <f>+D311*'Datos Iniciales'!$E$64*'Datos Iniciales'!$D$64</f>
        <v>175.3076114209023</v>
      </c>
      <c r="F311" s="2">
        <v>0</v>
      </c>
      <c r="G311" s="2">
        <f>+AG222</f>
        <v>45.795251636346109</v>
      </c>
      <c r="H311" s="43">
        <f t="shared" si="164"/>
        <v>8028.2561787870036</v>
      </c>
      <c r="I311" s="43">
        <f t="shared" si="165"/>
        <v>1.8309149997711355E-2</v>
      </c>
      <c r="J311" s="43">
        <f t="shared" si="166"/>
        <v>5.7673822492790773E-2</v>
      </c>
    </row>
    <row r="312" spans="2:10" x14ac:dyDescent="0.2">
      <c r="B312" s="7">
        <f t="shared" si="167"/>
        <v>32</v>
      </c>
      <c r="C312" s="2">
        <f>+itg11_lineas!E374</f>
        <v>5.2539999999999996E-2</v>
      </c>
      <c r="D312" s="2">
        <f>+itg11_carga!N174</f>
        <v>63</v>
      </c>
      <c r="E312" s="2">
        <f>+D312*'Datos Iniciales'!$E$64*'Datos Iniciales'!$D$64</f>
        <v>55.221897597584224</v>
      </c>
      <c r="F312" s="2">
        <v>0</v>
      </c>
      <c r="G312" s="2">
        <f>+AH222</f>
        <v>42.526500058150923</v>
      </c>
      <c r="H312" s="43">
        <f t="shared" si="164"/>
        <v>2348.3940313948697</v>
      </c>
      <c r="I312" s="43">
        <f t="shared" si="165"/>
        <v>5.7673822492790771E-3</v>
      </c>
      <c r="J312" s="43">
        <f t="shared" si="166"/>
        <v>1.8167254085229092E-2</v>
      </c>
    </row>
    <row r="313" spans="2:10" x14ac:dyDescent="0.2">
      <c r="B313" s="7">
        <f t="shared" si="167"/>
        <v>33</v>
      </c>
      <c r="C313" s="2">
        <f>+itg11_lineas!E375</f>
        <v>1.154E-2</v>
      </c>
      <c r="D313" s="2">
        <f>+itg11_carga!N175</f>
        <v>100</v>
      </c>
      <c r="E313" s="2">
        <f>+D313*'Datos Iniciales'!$E$64*'Datos Iniciales'!$D$64</f>
        <v>87.653805710451152</v>
      </c>
      <c r="F313" s="2">
        <v>0</v>
      </c>
      <c r="G313" s="2">
        <f>+AI222</f>
        <v>42.481393799120504</v>
      </c>
      <c r="H313" s="43">
        <f t="shared" si="164"/>
        <v>3723.6558383772731</v>
      </c>
      <c r="I313" s="43">
        <f t="shared" si="165"/>
        <v>9.1545749988556774E-3</v>
      </c>
      <c r="J313" s="43">
        <f t="shared" si="166"/>
        <v>2.8836911246395387E-2</v>
      </c>
    </row>
    <row r="314" spans="2:10" x14ac:dyDescent="0.2">
      <c r="B314" s="7">
        <f t="shared" si="167"/>
        <v>34</v>
      </c>
      <c r="C314" s="2">
        <f>+itg11_lineas!E376</f>
        <v>0.45835999999999999</v>
      </c>
      <c r="D314" s="2">
        <f>+itg11_carga!N176</f>
        <v>25</v>
      </c>
      <c r="E314" s="2">
        <f>+D314*'Datos Iniciales'!$E$64*'Datos Iniciales'!$D$64</f>
        <v>21.913451427612788</v>
      </c>
      <c r="F314" s="2">
        <v>0</v>
      </c>
      <c r="G314" s="2">
        <f>+AJ222</f>
        <v>42.972964010339339</v>
      </c>
      <c r="H314" s="43">
        <f t="shared" si="164"/>
        <v>941.68595954112357</v>
      </c>
      <c r="I314" s="43">
        <f t="shared" si="165"/>
        <v>2.2886437497139193E-3</v>
      </c>
      <c r="J314" s="43">
        <f t="shared" si="166"/>
        <v>7.2092278115988466E-3</v>
      </c>
    </row>
    <row r="315" spans="2:10" x14ac:dyDescent="0.2">
      <c r="B315" s="7">
        <f t="shared" si="167"/>
        <v>35</v>
      </c>
      <c r="C315" s="2">
        <f>+itg11_lineas!E377</f>
        <v>2.9000000000000001E-2</v>
      </c>
      <c r="D315" s="2">
        <f>+itg11_carga!N177</f>
        <v>112.5</v>
      </c>
      <c r="E315" s="2">
        <f>+D315*'Datos Iniciales'!$E$64*'Datos Iniciales'!$D$64</f>
        <v>98.610531424257545</v>
      </c>
      <c r="F315" s="2">
        <v>0</v>
      </c>
      <c r="G315" s="2">
        <f>+AK222</f>
        <v>42.500602464551513</v>
      </c>
      <c r="H315" s="43">
        <f t="shared" si="164"/>
        <v>4191.0069948805349</v>
      </c>
      <c r="I315" s="43">
        <f t="shared" si="165"/>
        <v>1.0298896873712637E-2</v>
      </c>
      <c r="J315" s="43">
        <f t="shared" si="166"/>
        <v>3.2441525152194811E-2</v>
      </c>
    </row>
    <row r="316" spans="2:10" x14ac:dyDescent="0.2">
      <c r="B316" s="7">
        <f t="shared" si="167"/>
        <v>36</v>
      </c>
      <c r="C316" s="2">
        <f>+itg11_lineas!E378</f>
        <v>1.8409999999999999E-2</v>
      </c>
      <c r="D316" s="2">
        <f>+itg11_carga!N178</f>
        <v>25</v>
      </c>
      <c r="E316" s="2">
        <f>+D316*'Datos Iniciales'!$E$64*'Datos Iniciales'!$D$64</f>
        <v>21.913451427612788</v>
      </c>
      <c r="F316" s="2">
        <v>0</v>
      </c>
      <c r="G316" s="2">
        <f>+AL222</f>
        <v>42.488951847889751</v>
      </c>
      <c r="H316" s="43">
        <f t="shared" si="164"/>
        <v>931.07958252891069</v>
      </c>
      <c r="I316" s="43">
        <f t="shared" si="165"/>
        <v>2.2886437497139193E-3</v>
      </c>
      <c r="J316" s="43">
        <f t="shared" si="166"/>
        <v>7.2092278115988466E-3</v>
      </c>
    </row>
    <row r="317" spans="2:10" x14ac:dyDescent="0.2">
      <c r="B317" s="7">
        <f>1+B316</f>
        <v>37</v>
      </c>
      <c r="C317" s="2">
        <f>+itg11_lineas!E379</f>
        <v>1.0379400000000001</v>
      </c>
      <c r="D317" s="2">
        <f>+itg11_carga!N179</f>
        <v>25</v>
      </c>
      <c r="E317" s="2">
        <f>+D317*'Datos Iniciales'!$E$64*'Datos Iniciales'!$D$64</f>
        <v>21.913451427612788</v>
      </c>
      <c r="F317" s="2">
        <v>0</v>
      </c>
      <c r="G317" s="2">
        <f>+AM222</f>
        <v>43.610590488603989</v>
      </c>
      <c r="H317" s="43">
        <f t="shared" si="164"/>
        <v>955.65855640153575</v>
      </c>
      <c r="I317" s="43">
        <f t="shared" si="165"/>
        <v>2.2886437497139193E-3</v>
      </c>
      <c r="J317" s="43">
        <f t="shared" si="166"/>
        <v>7.2092278115988466E-3</v>
      </c>
    </row>
    <row r="318" spans="2:10" x14ac:dyDescent="0.2">
      <c r="B318" s="7">
        <f t="shared" si="167"/>
        <v>38</v>
      </c>
      <c r="C318" s="2">
        <f>+itg11_lineas!E380</f>
        <v>2.1434400000000005</v>
      </c>
      <c r="D318" s="2">
        <f>+itg11_carga!N180</f>
        <v>483</v>
      </c>
      <c r="E318" s="2">
        <f>+D318*'Datos Iniciales'!$E$64*'Datos Iniciales'!$D$64</f>
        <v>423.36788158147903</v>
      </c>
      <c r="F318" s="2">
        <v>0</v>
      </c>
      <c r="G318" s="2">
        <f>+AN222</f>
        <v>45.514525682278013</v>
      </c>
      <c r="H318" s="43">
        <f t="shared" si="164"/>
        <v>19269.388319291862</v>
      </c>
      <c r="I318" s="43">
        <f t="shared" si="165"/>
        <v>4.4216597244472924E-2</v>
      </c>
      <c r="J318" s="43">
        <f t="shared" si="166"/>
        <v>0.13928228132008971</v>
      </c>
    </row>
    <row r="319" spans="2:10" x14ac:dyDescent="0.2">
      <c r="B319" s="7">
        <f t="shared" si="167"/>
        <v>39</v>
      </c>
      <c r="C319" s="2">
        <f>+itg11_lineas!E381</f>
        <v>0.65769000000000011</v>
      </c>
      <c r="D319" s="2">
        <f>+itg11_carga!N181</f>
        <v>50</v>
      </c>
      <c r="E319" s="2">
        <f>+D319*'Datos Iniciales'!$E$64*'Datos Iniciales'!$D$64</f>
        <v>43.826902855225576</v>
      </c>
      <c r="F319" s="2">
        <v>0</v>
      </c>
      <c r="G319" s="2">
        <f>+AO222</f>
        <v>43.211059048860399</v>
      </c>
      <c r="H319" s="43">
        <f t="shared" si="164"/>
        <v>1893.8068872058209</v>
      </c>
      <c r="I319" s="43">
        <f t="shared" si="165"/>
        <v>4.5772874994278387E-3</v>
      </c>
      <c r="J319" s="43">
        <f t="shared" si="166"/>
        <v>1.4418455623197693E-2</v>
      </c>
    </row>
    <row r="320" spans="2:10" x14ac:dyDescent="0.2">
      <c r="B320" s="7">
        <f>1+B319</f>
        <v>40</v>
      </c>
      <c r="C320" s="2">
        <f>+itg11_lineas!E382</f>
        <v>1.6129999999999999E-2</v>
      </c>
      <c r="D320" s="2">
        <f>+itg11_carga!N182</f>
        <v>45</v>
      </c>
      <c r="E320" s="2">
        <f>+D320*'Datos Iniciales'!$E$64*'Datos Iniciales'!$D$64</f>
        <v>39.444212569703019</v>
      </c>
      <c r="F320" s="2">
        <v>0</v>
      </c>
      <c r="G320" s="2">
        <f>+AP222</f>
        <v>42.486443499826592</v>
      </c>
      <c r="H320" s="43">
        <f t="shared" si="164"/>
        <v>1675.8443087378373</v>
      </c>
      <c r="I320" s="43">
        <f t="shared" si="165"/>
        <v>4.1195587494850553E-3</v>
      </c>
      <c r="J320" s="43">
        <f t="shared" si="166"/>
        <v>1.2976610060877924E-2</v>
      </c>
    </row>
    <row r="321" spans="2:10" x14ac:dyDescent="0.2">
      <c r="B321" s="7">
        <f>1+B320</f>
        <v>41</v>
      </c>
      <c r="C321" s="2">
        <f>+itg11_lineas!E383</f>
        <v>0.39618999999999999</v>
      </c>
      <c r="D321" s="2">
        <f>+itg11_carga!N183</f>
        <v>95</v>
      </c>
      <c r="E321" s="2">
        <f>+D321*'Datos Iniciales'!$E$64*'Datos Iniciales'!$D$64</f>
        <v>83.271115424928595</v>
      </c>
      <c r="F321" s="2">
        <v>0</v>
      </c>
      <c r="G321" s="2">
        <f>+AQ222</f>
        <v>42.904567519511993</v>
      </c>
      <c r="H321" s="43">
        <f t="shared" si="164"/>
        <v>3572.7111941739254</v>
      </c>
      <c r="I321" s="43">
        <f t="shared" si="165"/>
        <v>8.6968462489128949E-3</v>
      </c>
      <c r="J321" s="43">
        <f t="shared" si="166"/>
        <v>2.7395065684075615E-2</v>
      </c>
    </row>
    <row r="322" spans="2:10" x14ac:dyDescent="0.2">
      <c r="B322" s="7">
        <f t="shared" ref="B322:B323" si="168">1+B321</f>
        <v>42</v>
      </c>
      <c r="C322" s="2">
        <f>+itg11_lineas!E384</f>
        <v>1.585E-2</v>
      </c>
      <c r="D322" s="2">
        <f>+itg11_carga!N184</f>
        <v>100</v>
      </c>
      <c r="E322" s="2">
        <f>+D322*'Datos Iniciales'!$E$64*'Datos Iniciales'!$D$64</f>
        <v>87.653805710451152</v>
      </c>
      <c r="F322" s="2">
        <v>0</v>
      </c>
      <c r="G322" s="2">
        <f>+AR222</f>
        <v>42.486135457082</v>
      </c>
      <c r="H322" s="43">
        <f t="shared" si="164"/>
        <v>3724.0714627429752</v>
      </c>
      <c r="I322" s="43">
        <f t="shared" si="165"/>
        <v>9.1545749988556774E-3</v>
      </c>
      <c r="J322" s="43">
        <f t="shared" si="166"/>
        <v>2.8836911246395387E-2</v>
      </c>
    </row>
    <row r="323" spans="2:10" x14ac:dyDescent="0.2">
      <c r="B323" s="7">
        <f t="shared" si="168"/>
        <v>43</v>
      </c>
      <c r="C323" s="2">
        <f>+itg11_lineas!E385</f>
        <v>9.7599999999999996E-3</v>
      </c>
      <c r="D323" s="2">
        <f>+itg11_carga!N185</f>
        <v>200</v>
      </c>
      <c r="E323" s="2">
        <f>+D323*'Datos Iniciales'!$E$64*'Datos Iniciales'!$D$64</f>
        <v>175.3076114209023</v>
      </c>
      <c r="F323" s="2">
        <v>0</v>
      </c>
      <c r="G323" s="2">
        <f>+AS222</f>
        <v>42.47943552738699</v>
      </c>
      <c r="H323" s="43">
        <f t="shared" si="164"/>
        <v>7446.9683768144305</v>
      </c>
      <c r="I323" s="43">
        <f t="shared" si="165"/>
        <v>1.8309149997711355E-2</v>
      </c>
      <c r="J323" s="43">
        <f t="shared" si="166"/>
        <v>5.7673822492790773E-2</v>
      </c>
    </row>
    <row r="324" spans="2:10" x14ac:dyDescent="0.2">
      <c r="B324" s="7">
        <f>1+B323</f>
        <v>44</v>
      </c>
      <c r="C324" s="2">
        <f>+itg11_lineas!E386</f>
        <v>1.00942</v>
      </c>
      <c r="D324" s="2">
        <f>+itg11_carga!N186</f>
        <v>50</v>
      </c>
      <c r="E324" s="2">
        <f>+D324*'Datos Iniciales'!$E$64*'Datos Iniciales'!$D$64</f>
        <v>43.826902855225576</v>
      </c>
      <c r="F324" s="2">
        <v>0</v>
      </c>
      <c r="G324" s="2">
        <f>+AT222</f>
        <v>43.579214134761365</v>
      </c>
      <c r="H324" s="43">
        <f t="shared" si="164"/>
        <v>1909.9419843912597</v>
      </c>
      <c r="I324" s="43">
        <f t="shared" si="165"/>
        <v>4.5772874994278387E-3</v>
      </c>
      <c r="J324" s="43">
        <f t="shared" si="166"/>
        <v>1.4418455623197693E-2</v>
      </c>
    </row>
    <row r="325" spans="2:10" x14ac:dyDescent="0.2">
      <c r="B325" s="7">
        <f t="shared" ref="B325:B332" si="169">1+B324</f>
        <v>45</v>
      </c>
      <c r="C325" s="2">
        <f>+itg11_lineas!E387</f>
        <v>0.35511000000000004</v>
      </c>
      <c r="D325" s="2">
        <f>+itg11_carga!N187</f>
        <v>163</v>
      </c>
      <c r="E325" s="2">
        <f>+D325*'Datos Iniciales'!$E$64*'Datos Iniciales'!$D$64</f>
        <v>142.87570330803538</v>
      </c>
      <c r="F325" s="2">
        <v>0</v>
      </c>
      <c r="G325" s="2">
        <f>+AU222</f>
        <v>42.859373248268831</v>
      </c>
      <c r="H325" s="43">
        <f t="shared" si="164"/>
        <v>6123.5630961880061</v>
      </c>
      <c r="I325" s="43">
        <f t="shared" si="165"/>
        <v>1.4921957248134755E-2</v>
      </c>
      <c r="J325" s="43">
        <f t="shared" si="166"/>
        <v>4.7004165331624471E-2</v>
      </c>
    </row>
    <row r="326" spans="2:10" x14ac:dyDescent="0.2">
      <c r="B326" s="7">
        <f t="shared" si="169"/>
        <v>46</v>
      </c>
      <c r="C326" s="2">
        <f>+itg11_lineas!E388</f>
        <v>2.989E-2</v>
      </c>
      <c r="D326" s="2">
        <f>+itg11_carga!N188</f>
        <v>150</v>
      </c>
      <c r="E326" s="2">
        <f>+D326*'Datos Iniciales'!$E$64*'Datos Iniciales'!$D$64</f>
        <v>131.48070856567674</v>
      </c>
      <c r="F326" s="2">
        <v>0</v>
      </c>
      <c r="G326" s="2">
        <f>+AV222</f>
        <v>42.50158160041827</v>
      </c>
      <c r="H326" s="43">
        <f t="shared" si="164"/>
        <v>5588.1380639849231</v>
      </c>
      <c r="I326" s="43">
        <f t="shared" si="165"/>
        <v>1.3731862498283518E-2</v>
      </c>
      <c r="J326" s="43">
        <f t="shared" si="166"/>
        <v>4.3255366869593082E-2</v>
      </c>
    </row>
    <row r="327" spans="2:10" x14ac:dyDescent="0.2">
      <c r="B327" s="7">
        <f t="shared" si="169"/>
        <v>47</v>
      </c>
      <c r="C327" s="2">
        <f>+itg11_lineas!E389</f>
        <v>1.506E-2</v>
      </c>
      <c r="D327" s="2">
        <f>+itg11_carga!N189</f>
        <v>300</v>
      </c>
      <c r="E327" s="2">
        <f>+D327*'Datos Iniciales'!$E$64*'Datos Iniciales'!$D$64</f>
        <v>262.96141713135347</v>
      </c>
      <c r="F327" s="2">
        <v>0</v>
      </c>
      <c r="G327" s="2">
        <f>+AW222</f>
        <v>42.485266336481168</v>
      </c>
      <c r="H327" s="43">
        <f t="shared" si="164"/>
        <v>11171.985843044074</v>
      </c>
      <c r="I327" s="43">
        <f t="shared" si="165"/>
        <v>2.7463724996567036E-2</v>
      </c>
      <c r="J327" s="43">
        <f t="shared" si="166"/>
        <v>8.6510733739186163E-2</v>
      </c>
    </row>
    <row r="328" spans="2:10" x14ac:dyDescent="0.2">
      <c r="B328" s="7">
        <f t="shared" si="169"/>
        <v>48</v>
      </c>
      <c r="C328" s="2">
        <f>+itg11_lineas!E390</f>
        <v>3.6619000000000002</v>
      </c>
      <c r="D328" s="2">
        <f>+itg11_carga!N190</f>
        <v>502</v>
      </c>
      <c r="E328" s="2">
        <f>+D328*'Datos Iniciales'!$E$64*'Datos Iniciales'!$D$64</f>
        <v>440.02210466646477</v>
      </c>
      <c r="F328" s="2">
        <v>0</v>
      </c>
      <c r="G328" s="2">
        <f>+AX222</f>
        <v>46.497347060444483</v>
      </c>
      <c r="H328" s="43">
        <f t="shared" si="164"/>
        <v>20459.860514943841</v>
      </c>
      <c r="I328" s="43">
        <f t="shared" si="165"/>
        <v>5.1723348743534583E-2</v>
      </c>
      <c r="J328" s="43">
        <f t="shared" si="166"/>
        <v>0.16292854854213393</v>
      </c>
    </row>
    <row r="329" spans="2:10" x14ac:dyDescent="0.2">
      <c r="B329" s="7">
        <f t="shared" si="169"/>
        <v>49</v>
      </c>
      <c r="C329" s="2">
        <f>+itg11_lineas!E391</f>
        <v>0.14263999999999999</v>
      </c>
      <c r="D329" s="2">
        <f>+itg11_carga!N191</f>
        <v>63</v>
      </c>
      <c r="E329" s="2">
        <f>+D329*'Datos Iniciales'!$E$64*'Datos Iniciales'!$D$64</f>
        <v>55.221897597584224</v>
      </c>
      <c r="F329" s="2">
        <v>0</v>
      </c>
      <c r="G329" s="2">
        <f>+AY222</f>
        <v>46.654272835763969</v>
      </c>
      <c r="H329" s="43">
        <f t="shared" si="164"/>
        <v>2576.3374770263131</v>
      </c>
      <c r="I329" s="43">
        <f t="shared" si="165"/>
        <v>5.7673822492790771E-3</v>
      </c>
      <c r="J329" s="43">
        <f t="shared" si="166"/>
        <v>1.8167254085229092E-2</v>
      </c>
    </row>
    <row r="330" spans="2:10" x14ac:dyDescent="0.2">
      <c r="B330" s="7">
        <f t="shared" si="169"/>
        <v>50</v>
      </c>
      <c r="C330" s="2">
        <f>+itg11_lineas!E392</f>
        <v>1.3267100000000001</v>
      </c>
      <c r="D330" s="2">
        <f>+itg11_carga!N192</f>
        <v>125</v>
      </c>
      <c r="E330" s="2">
        <f>+D330*'Datos Iniciales'!$E$64*'Datos Iniciales'!$D$64</f>
        <v>109.56725713806395</v>
      </c>
      <c r="F330" s="2">
        <v>0</v>
      </c>
      <c r="G330" s="2">
        <f>+AZ222</f>
        <v>43.928281572023849</v>
      </c>
      <c r="H330" s="43">
        <f t="shared" si="164"/>
        <v>4813.1013226352134</v>
      </c>
      <c r="I330" s="43">
        <f t="shared" si="165"/>
        <v>3.0896690621137913E-2</v>
      </c>
      <c r="J330" s="43">
        <f t="shared" si="166"/>
        <v>9.7324575456584433E-2</v>
      </c>
    </row>
    <row r="331" spans="2:10" x14ac:dyDescent="0.2">
      <c r="B331" s="7">
        <f t="shared" si="169"/>
        <v>51</v>
      </c>
      <c r="C331" s="2">
        <f>+itg11_lineas!E393</f>
        <v>0.62511000000000005</v>
      </c>
      <c r="D331" s="2">
        <f>+itg11_carga!N193</f>
        <v>112.5</v>
      </c>
      <c r="E331" s="2">
        <f>+D331*'Datos Iniciales'!$E$64*'Datos Iniciales'!$D$64</f>
        <v>98.610531424257545</v>
      </c>
      <c r="F331" s="2">
        <v>0</v>
      </c>
      <c r="G331" s="2">
        <f>+BA222</f>
        <v>44.615998000865453</v>
      </c>
      <c r="H331" s="43">
        <f t="shared" si="164"/>
        <v>4399.6072728889549</v>
      </c>
      <c r="I331" s="43">
        <f t="shared" si="165"/>
        <v>6.3670069117041247E-2</v>
      </c>
      <c r="J331" s="43">
        <f t="shared" si="166"/>
        <v>0.20056071771867989</v>
      </c>
    </row>
    <row r="332" spans="2:10" x14ac:dyDescent="0.2">
      <c r="B332" s="7">
        <f t="shared" si="169"/>
        <v>52</v>
      </c>
      <c r="C332" s="2">
        <f>+itg11_lineas!E394</f>
        <v>1.7090000000000001E-2</v>
      </c>
      <c r="D332" s="2">
        <f>+itg11_carga!N194</f>
        <v>100</v>
      </c>
      <c r="E332" s="2">
        <f>+D332*'Datos Iniciales'!$E$64*'Datos Iniciales'!$D$64</f>
        <v>87.653805710451152</v>
      </c>
      <c r="F332" s="2">
        <v>0</v>
      </c>
      <c r="G332" s="2">
        <f>+BB222</f>
        <v>44.634799609812525</v>
      </c>
      <c r="H332" s="43">
        <f t="shared" si="164"/>
        <v>3912.4100529234279</v>
      </c>
      <c r="I332" s="43">
        <f t="shared" si="165"/>
        <v>1.3731862498283518E-2</v>
      </c>
      <c r="J332" s="43">
        <f t="shared" si="166"/>
        <v>4.3255366869593082E-2</v>
      </c>
    </row>
    <row r="333" spans="2:10" ht="14.25" x14ac:dyDescent="0.2">
      <c r="B333" s="34" t="s">
        <v>647</v>
      </c>
      <c r="C333" s="29">
        <f>+SUM(C281:C332)</f>
        <v>57.264780000000009</v>
      </c>
      <c r="D333" s="29">
        <f>+SUM(D281:D332)</f>
        <v>10923.5</v>
      </c>
      <c r="E333" s="29">
        <f>+SUM(E281:E332)</f>
        <v>9574.8634667811348</v>
      </c>
      <c r="F333" s="44">
        <f>SUM(F281:F332)</f>
        <v>0</v>
      </c>
      <c r="G333" s="44">
        <f>SUM(G281:G332)</f>
        <v>2240.7712876920159</v>
      </c>
      <c r="H333" s="35">
        <f>+SUM(H281:H332)</f>
        <v>412345.01727191283</v>
      </c>
      <c r="I333" s="35">
        <f t="shared" ref="I333:J333" si="170">+SUM(I281:I332)</f>
        <v>21.528447841808934</v>
      </c>
      <c r="J333" s="35">
        <f t="shared" si="170"/>
        <v>67.814610701698172</v>
      </c>
    </row>
    <row r="335" spans="2:10" ht="14.25" x14ac:dyDescent="0.2">
      <c r="B335" s="112" t="s">
        <v>700</v>
      </c>
      <c r="C335" s="112"/>
      <c r="E335" s="89" t="s">
        <v>701</v>
      </c>
      <c r="F335" s="89"/>
    </row>
    <row r="336" spans="2:10" ht="15" x14ac:dyDescent="0.25">
      <c r="B336" s="29" t="s">
        <v>702</v>
      </c>
      <c r="C336" s="36">
        <f>+H333</f>
        <v>412345.01727191283</v>
      </c>
      <c r="E336" s="2" t="s">
        <v>703</v>
      </c>
      <c r="F336" s="24">
        <f>400/7500</f>
        <v>5.3333333333333337E-2</v>
      </c>
      <c r="G336" t="s">
        <v>704</v>
      </c>
    </row>
    <row r="337" spans="2:8" ht="15" x14ac:dyDescent="0.25">
      <c r="B337" s="29" t="s">
        <v>705</v>
      </c>
      <c r="C337" s="36">
        <f>+I333</f>
        <v>21.528447841808934</v>
      </c>
      <c r="E337" s="29" t="s">
        <v>706</v>
      </c>
      <c r="F337" s="37">
        <f>+C336*F336</f>
        <v>21991.734254502018</v>
      </c>
    </row>
    <row r="339" spans="2:8" ht="14.25" x14ac:dyDescent="0.2">
      <c r="B339" s="29" t="s">
        <v>707</v>
      </c>
      <c r="C339" s="2"/>
    </row>
    <row r="340" spans="2:8" ht="14.25" x14ac:dyDescent="0.2">
      <c r="B340" s="38" t="s">
        <v>708</v>
      </c>
      <c r="C340" s="2"/>
    </row>
    <row r="341" spans="2:8" ht="14.25" x14ac:dyDescent="0.2">
      <c r="B341" s="29" t="s">
        <v>709</v>
      </c>
      <c r="C341" s="2"/>
    </row>
    <row r="342" spans="2:8" x14ac:dyDescent="0.2">
      <c r="H342" s="2" t="s">
        <v>710</v>
      </c>
    </row>
    <row r="343" spans="2:8" x14ac:dyDescent="0.2">
      <c r="B343" s="91" t="s">
        <v>711</v>
      </c>
      <c r="C343" s="91"/>
      <c r="D343" s="91"/>
      <c r="E343" s="91"/>
      <c r="F343" s="39">
        <v>1000</v>
      </c>
      <c r="G343" s="2" t="s">
        <v>712</v>
      </c>
      <c r="H343" s="40">
        <v>10500</v>
      </c>
    </row>
    <row r="344" spans="2:8" x14ac:dyDescent="0.2">
      <c r="B344" s="91" t="s">
        <v>713</v>
      </c>
      <c r="C344" s="91"/>
      <c r="D344" s="91"/>
      <c r="E344" s="91"/>
      <c r="F344" s="39">
        <v>1000</v>
      </c>
      <c r="G344" s="2" t="s">
        <v>712</v>
      </c>
      <c r="H344" s="41">
        <v>1800</v>
      </c>
    </row>
    <row r="345" spans="2:8" x14ac:dyDescent="0.2">
      <c r="B345" s="91" t="s">
        <v>714</v>
      </c>
      <c r="C345" s="91"/>
      <c r="D345" s="91"/>
      <c r="E345" s="91"/>
      <c r="F345" s="39">
        <v>1000</v>
      </c>
      <c r="G345" s="2" t="s">
        <v>712</v>
      </c>
      <c r="H345" s="41">
        <v>210</v>
      </c>
    </row>
    <row r="346" spans="2:8" x14ac:dyDescent="0.2">
      <c r="B346" s="91" t="s">
        <v>715</v>
      </c>
      <c r="C346" s="91"/>
      <c r="D346" s="91"/>
      <c r="E346" s="91"/>
      <c r="F346" s="39">
        <v>1000</v>
      </c>
      <c r="G346" s="2" t="s">
        <v>712</v>
      </c>
      <c r="H346" s="41">
        <v>1300</v>
      </c>
    </row>
    <row r="347" spans="2:8" x14ac:dyDescent="0.2">
      <c r="B347" s="91" t="s">
        <v>716</v>
      </c>
      <c r="C347" s="91"/>
      <c r="D347" s="91"/>
      <c r="E347" s="91"/>
      <c r="F347" s="39">
        <v>1000</v>
      </c>
      <c r="G347" s="2" t="s">
        <v>712</v>
      </c>
      <c r="H347" s="41">
        <v>500</v>
      </c>
    </row>
    <row r="348" spans="2:8" x14ac:dyDescent="0.2">
      <c r="G348" s="2" t="s">
        <v>717</v>
      </c>
      <c r="H348" s="42">
        <f>SUM(H343:H347)</f>
        <v>14310</v>
      </c>
    </row>
  </sheetData>
  <mergeCells count="19">
    <mergeCell ref="C57:J57"/>
    <mergeCell ref="C113:J113"/>
    <mergeCell ref="C168:J168"/>
    <mergeCell ref="B279:B280"/>
    <mergeCell ref="C279:C280"/>
    <mergeCell ref="D279:D280"/>
    <mergeCell ref="E279:E280"/>
    <mergeCell ref="F279:F280"/>
    <mergeCell ref="G279:G280"/>
    <mergeCell ref="H279:H280"/>
    <mergeCell ref="B346:E346"/>
    <mergeCell ref="B347:E347"/>
    <mergeCell ref="J279:J280"/>
    <mergeCell ref="I279:I280"/>
    <mergeCell ref="B335:C335"/>
    <mergeCell ref="E335:F335"/>
    <mergeCell ref="B343:E343"/>
    <mergeCell ref="B344:E344"/>
    <mergeCell ref="B345:E34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73"/>
  <sheetViews>
    <sheetView topLeftCell="A19" workbookViewId="0">
      <selection activeCell="K48" sqref="K48"/>
    </sheetView>
  </sheetViews>
  <sheetFormatPr baseColWidth="10" defaultRowHeight="12.75" x14ac:dyDescent="0.2"/>
  <cols>
    <col min="1" max="1" width="9.85546875" customWidth="1"/>
    <col min="2" max="2" width="14.85546875" customWidth="1"/>
    <col min="3" max="3" width="11.7109375" customWidth="1"/>
    <col min="4" max="4" width="12.140625" customWidth="1"/>
    <col min="5" max="5" width="12.5703125" customWidth="1"/>
    <col min="7" max="7" width="15.5703125" customWidth="1"/>
    <col min="8" max="8" width="13" customWidth="1"/>
    <col min="13" max="13" width="14.42578125" customWidth="1"/>
    <col min="14" max="14" width="12.85546875" bestFit="1" customWidth="1"/>
  </cols>
  <sheetData>
    <row r="2" spans="1:28" ht="14.25" x14ac:dyDescent="0.2">
      <c r="B2" s="112" t="s">
        <v>719</v>
      </c>
      <c r="C2" s="112"/>
      <c r="D2" s="112"/>
      <c r="E2" s="112"/>
      <c r="F2" s="112"/>
      <c r="G2" s="112"/>
      <c r="H2" s="112"/>
      <c r="I2" s="112"/>
    </row>
    <row r="3" spans="1:28" ht="15" customHeight="1" x14ac:dyDescent="0.2">
      <c r="B3" s="124" t="s">
        <v>720</v>
      </c>
      <c r="C3" s="124"/>
      <c r="D3" s="124"/>
      <c r="E3" s="124" t="s">
        <v>721</v>
      </c>
      <c r="F3" s="125"/>
      <c r="G3" s="125"/>
      <c r="H3" s="125"/>
      <c r="I3" s="125"/>
      <c r="J3" s="46"/>
      <c r="K3" s="46"/>
      <c r="L3" s="46"/>
      <c r="M3" s="46"/>
      <c r="N3" s="46"/>
      <c r="O3" s="46"/>
      <c r="P3" s="46"/>
    </row>
    <row r="4" spans="1:28" x14ac:dyDescent="0.2">
      <c r="B4" s="124"/>
      <c r="C4" s="124"/>
      <c r="D4" s="124"/>
      <c r="E4" s="125"/>
      <c r="F4" s="125"/>
      <c r="G4" s="125"/>
      <c r="H4" s="125"/>
      <c r="I4" s="125"/>
    </row>
    <row r="5" spans="1:28" x14ac:dyDescent="0.2">
      <c r="B5" s="124"/>
      <c r="C5" s="124"/>
      <c r="D5" s="124"/>
      <c r="E5" s="125"/>
      <c r="F5" s="125"/>
      <c r="G5" s="125"/>
      <c r="H5" s="125"/>
      <c r="I5" s="125"/>
    </row>
    <row r="6" spans="1:28" x14ac:dyDescent="0.2">
      <c r="B6" s="124"/>
      <c r="C6" s="124"/>
      <c r="D6" s="124"/>
      <c r="E6" s="125"/>
      <c r="F6" s="125"/>
      <c r="G6" s="125"/>
      <c r="H6" s="125"/>
      <c r="I6" s="125"/>
    </row>
    <row r="7" spans="1:28" ht="15" x14ac:dyDescent="0.25">
      <c r="B7" s="47"/>
      <c r="C7" s="46"/>
      <c r="D7" s="46"/>
      <c r="E7" s="46"/>
      <c r="F7" s="46"/>
      <c r="G7" s="46"/>
      <c r="H7" s="46"/>
      <c r="I7" s="46"/>
      <c r="J7" s="46"/>
      <c r="K7" s="46"/>
      <c r="L7" s="46"/>
      <c r="M7" s="46"/>
    </row>
    <row r="8" spans="1:28" x14ac:dyDescent="0.2">
      <c r="A8" s="46"/>
      <c r="B8" s="126" t="s">
        <v>722</v>
      </c>
      <c r="C8" s="127"/>
      <c r="D8" s="127"/>
      <c r="E8" s="126" t="s">
        <v>723</v>
      </c>
      <c r="F8" s="127"/>
      <c r="G8" s="127"/>
      <c r="H8" s="46"/>
      <c r="I8" s="46"/>
      <c r="J8" s="46"/>
      <c r="K8" s="46"/>
      <c r="L8" s="46"/>
      <c r="M8" s="46"/>
      <c r="N8" s="46"/>
      <c r="O8" s="46"/>
      <c r="P8" s="46"/>
      <c r="Q8" s="46"/>
      <c r="R8" s="46"/>
      <c r="S8" s="46"/>
      <c r="T8" s="46"/>
      <c r="U8" s="46"/>
      <c r="V8" s="46"/>
      <c r="W8" s="46"/>
      <c r="X8" s="46"/>
      <c r="Y8" s="46"/>
      <c r="Z8" s="46"/>
      <c r="AA8" s="46"/>
      <c r="AB8" s="46"/>
    </row>
    <row r="9" spans="1:28" x14ac:dyDescent="0.2">
      <c r="A9" s="46"/>
      <c r="B9" s="127"/>
      <c r="C9" s="127"/>
      <c r="D9" s="127"/>
      <c r="E9" s="127"/>
      <c r="F9" s="127"/>
      <c r="G9" s="127"/>
      <c r="H9" s="46"/>
      <c r="I9" s="46"/>
      <c r="J9" s="46"/>
      <c r="K9" s="46"/>
      <c r="L9" s="46"/>
      <c r="M9" s="46"/>
      <c r="N9" s="46"/>
      <c r="O9" s="46"/>
      <c r="P9" s="46"/>
      <c r="Q9" s="46"/>
      <c r="R9" s="46"/>
      <c r="S9" s="46"/>
      <c r="T9" s="46"/>
      <c r="U9" s="46"/>
      <c r="V9" s="46"/>
      <c r="W9" s="46"/>
      <c r="X9" s="46"/>
      <c r="Y9" s="46"/>
      <c r="Z9" s="46"/>
      <c r="AA9" s="46"/>
      <c r="AB9" s="46"/>
    </row>
    <row r="10" spans="1:28" x14ac:dyDescent="0.2">
      <c r="A10" s="46"/>
      <c r="B10" s="127"/>
      <c r="C10" s="127"/>
      <c r="D10" s="127"/>
      <c r="E10" s="127"/>
      <c r="F10" s="127"/>
      <c r="G10" s="127"/>
      <c r="H10" s="46"/>
      <c r="I10" s="46"/>
      <c r="J10" s="46"/>
      <c r="K10" s="46"/>
      <c r="L10" s="46"/>
      <c r="M10" s="46"/>
      <c r="N10" s="46"/>
      <c r="O10" s="46"/>
      <c r="P10" s="46"/>
      <c r="Q10" s="46"/>
      <c r="R10" s="46"/>
      <c r="S10" s="46"/>
      <c r="T10" s="46"/>
      <c r="U10" s="46"/>
      <c r="V10" s="46"/>
      <c r="W10" s="46"/>
      <c r="X10" s="46"/>
      <c r="Y10" s="46"/>
      <c r="Z10" s="46"/>
      <c r="AA10" s="46"/>
      <c r="AB10" s="46"/>
    </row>
    <row r="11" spans="1:28" x14ac:dyDescent="0.2">
      <c r="A11" s="46"/>
      <c r="B11" s="127"/>
      <c r="C11" s="127"/>
      <c r="D11" s="127"/>
      <c r="E11" s="127"/>
      <c r="F11" s="127"/>
      <c r="G11" s="127"/>
      <c r="H11" s="46"/>
      <c r="I11" s="46"/>
      <c r="J11" s="46"/>
      <c r="K11" s="46"/>
      <c r="L11" s="46"/>
      <c r="M11" s="46"/>
      <c r="N11" s="46"/>
      <c r="O11" s="46"/>
      <c r="P11" s="46"/>
      <c r="Q11" s="46"/>
      <c r="R11" s="46"/>
      <c r="S11" s="46"/>
      <c r="T11" s="46"/>
      <c r="U11" s="46"/>
      <c r="V11" s="46"/>
      <c r="W11" s="46"/>
      <c r="X11" s="46"/>
      <c r="Y11" s="46"/>
      <c r="Z11" s="46"/>
      <c r="AA11" s="46"/>
      <c r="AB11" s="46"/>
    </row>
    <row r="12" spans="1:28" x14ac:dyDescent="0.2">
      <c r="A12" s="46"/>
      <c r="B12" s="127"/>
      <c r="C12" s="127"/>
      <c r="D12" s="127"/>
      <c r="E12" s="127"/>
      <c r="F12" s="127"/>
      <c r="G12" s="127"/>
      <c r="H12" s="46"/>
      <c r="I12" s="46"/>
      <c r="J12" s="46"/>
      <c r="K12" s="46"/>
      <c r="L12" s="46"/>
      <c r="M12" s="46"/>
      <c r="N12" s="46"/>
      <c r="O12" s="46"/>
      <c r="P12" s="46"/>
      <c r="Q12" s="46"/>
      <c r="R12" s="46"/>
      <c r="S12" s="46"/>
      <c r="T12" s="46"/>
      <c r="U12" s="46"/>
      <c r="V12" s="46"/>
      <c r="W12" s="46"/>
      <c r="X12" s="46"/>
      <c r="Y12" s="46"/>
      <c r="Z12" s="46"/>
      <c r="AA12" s="46"/>
      <c r="AB12" s="46"/>
    </row>
    <row r="13" spans="1:28"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row>
    <row r="14" spans="1:28" ht="15" customHeight="1" x14ac:dyDescent="0.2">
      <c r="B14" s="124" t="s">
        <v>724</v>
      </c>
      <c r="C14" s="128"/>
      <c r="D14" s="128"/>
      <c r="E14" s="128"/>
      <c r="F14" s="128"/>
      <c r="G14" s="128"/>
      <c r="H14" s="128"/>
      <c r="I14" s="128"/>
    </row>
    <row r="15" spans="1:28" x14ac:dyDescent="0.2">
      <c r="B15" s="128"/>
      <c r="C15" s="128"/>
      <c r="D15" s="128"/>
      <c r="E15" s="128"/>
      <c r="F15" s="128"/>
      <c r="G15" s="128"/>
      <c r="H15" s="128"/>
      <c r="I15" s="128"/>
    </row>
    <row r="16" spans="1:28" x14ac:dyDescent="0.2">
      <c r="B16" s="128"/>
      <c r="C16" s="128"/>
      <c r="D16" s="128"/>
      <c r="E16" s="128"/>
      <c r="F16" s="128"/>
      <c r="G16" s="128"/>
      <c r="H16" s="128"/>
      <c r="I16" s="128"/>
    </row>
    <row r="17" spans="2:15" x14ac:dyDescent="0.2">
      <c r="B17" s="128"/>
      <c r="C17" s="128"/>
      <c r="D17" s="128"/>
      <c r="E17" s="128"/>
      <c r="F17" s="128"/>
      <c r="G17" s="128"/>
      <c r="H17" s="128"/>
      <c r="I17" s="128"/>
    </row>
    <row r="18" spans="2:15" x14ac:dyDescent="0.2">
      <c r="B18" s="128"/>
      <c r="C18" s="128"/>
      <c r="D18" s="128"/>
      <c r="E18" s="128"/>
      <c r="F18" s="128"/>
      <c r="G18" s="128"/>
      <c r="H18" s="128"/>
      <c r="I18" s="128"/>
    </row>
    <row r="19" spans="2:15" x14ac:dyDescent="0.2">
      <c r="B19" s="128"/>
      <c r="C19" s="128"/>
      <c r="D19" s="128"/>
      <c r="E19" s="128"/>
      <c r="F19" s="128"/>
      <c r="G19" s="128"/>
      <c r="H19" s="128"/>
      <c r="I19" s="128"/>
    </row>
    <row r="20" spans="2:15" x14ac:dyDescent="0.2">
      <c r="B20" s="128"/>
      <c r="C20" s="128"/>
      <c r="D20" s="128"/>
      <c r="E20" s="128"/>
      <c r="F20" s="128"/>
      <c r="G20" s="128"/>
      <c r="H20" s="128"/>
      <c r="I20" s="128"/>
    </row>
    <row r="21" spans="2:15" x14ac:dyDescent="0.2">
      <c r="B21" s="128"/>
      <c r="C21" s="128"/>
      <c r="D21" s="128"/>
      <c r="E21" s="128"/>
      <c r="F21" s="128"/>
      <c r="G21" s="128"/>
      <c r="H21" s="128"/>
      <c r="I21" s="128"/>
    </row>
    <row r="22" spans="2:15" x14ac:dyDescent="0.2">
      <c r="B22" s="128"/>
      <c r="C22" s="128"/>
      <c r="D22" s="128"/>
      <c r="E22" s="128"/>
      <c r="F22" s="128"/>
      <c r="G22" s="128"/>
      <c r="H22" s="128"/>
      <c r="I22" s="128"/>
    </row>
    <row r="23" spans="2:15" x14ac:dyDescent="0.2">
      <c r="B23" s="128"/>
      <c r="C23" s="128"/>
      <c r="D23" s="128"/>
      <c r="E23" s="128"/>
      <c r="F23" s="128"/>
      <c r="G23" s="128"/>
      <c r="H23" s="128"/>
      <c r="I23" s="128"/>
    </row>
    <row r="24" spans="2:15" x14ac:dyDescent="0.2">
      <c r="B24" s="124" t="s">
        <v>725</v>
      </c>
      <c r="C24" s="128"/>
      <c r="D24" s="128"/>
      <c r="E24" s="128"/>
      <c r="F24" s="128"/>
      <c r="G24" s="128"/>
      <c r="H24" s="128"/>
      <c r="I24" s="128"/>
    </row>
    <row r="25" spans="2:15" x14ac:dyDescent="0.2">
      <c r="B25" s="128"/>
      <c r="C25" s="128"/>
      <c r="D25" s="128"/>
      <c r="E25" s="128"/>
      <c r="F25" s="128"/>
      <c r="G25" s="128"/>
      <c r="H25" s="128"/>
      <c r="I25" s="128"/>
    </row>
    <row r="26" spans="2:15" x14ac:dyDescent="0.2">
      <c r="B26" s="128"/>
      <c r="C26" s="128"/>
      <c r="D26" s="128"/>
      <c r="E26" s="128"/>
      <c r="F26" s="128"/>
      <c r="G26" s="128"/>
      <c r="H26" s="128"/>
      <c r="I26" s="128"/>
    </row>
    <row r="27" spans="2:15" x14ac:dyDescent="0.2">
      <c r="B27" s="128"/>
      <c r="C27" s="128"/>
      <c r="D27" s="128"/>
      <c r="E27" s="128"/>
      <c r="F27" s="128"/>
      <c r="G27" s="128"/>
      <c r="H27" s="128"/>
      <c r="I27" s="128"/>
    </row>
    <row r="28" spans="2:15" ht="14.25" x14ac:dyDescent="0.2">
      <c r="B28" s="128"/>
      <c r="C28" s="128"/>
      <c r="D28" s="128"/>
      <c r="E28" s="128"/>
      <c r="F28" s="128"/>
      <c r="G28" s="128"/>
      <c r="H28" s="128"/>
      <c r="I28" s="128"/>
      <c r="J28" s="48"/>
      <c r="K28" s="49"/>
      <c r="L28" s="49"/>
      <c r="M28" s="49"/>
      <c r="N28" s="49"/>
      <c r="O28" s="49"/>
    </row>
    <row r="29" spans="2:15" x14ac:dyDescent="0.2">
      <c r="B29" s="128"/>
      <c r="C29" s="128"/>
      <c r="D29" s="128"/>
      <c r="E29" s="128"/>
      <c r="F29" s="128"/>
      <c r="G29" s="128"/>
      <c r="H29" s="128"/>
      <c r="I29" s="128"/>
      <c r="J29" s="4"/>
      <c r="K29" s="4"/>
      <c r="L29" s="4"/>
      <c r="M29" s="50"/>
      <c r="N29" s="49"/>
      <c r="O29" s="49"/>
    </row>
    <row r="30" spans="2:15" x14ac:dyDescent="0.2">
      <c r="B30" s="128"/>
      <c r="C30" s="128"/>
      <c r="D30" s="128"/>
      <c r="E30" s="128"/>
      <c r="F30" s="128"/>
      <c r="G30" s="128"/>
      <c r="H30" s="128"/>
      <c r="I30" s="128"/>
    </row>
    <row r="31" spans="2:15" x14ac:dyDescent="0.2">
      <c r="B31" s="128"/>
      <c r="C31" s="128"/>
      <c r="D31" s="128"/>
      <c r="E31" s="128"/>
      <c r="F31" s="128"/>
      <c r="G31" s="128"/>
      <c r="H31" s="128"/>
      <c r="I31" s="128"/>
    </row>
    <row r="32" spans="2:15" x14ac:dyDescent="0.2">
      <c r="B32" s="128"/>
      <c r="C32" s="128"/>
      <c r="D32" s="128"/>
      <c r="E32" s="128"/>
      <c r="F32" s="128"/>
      <c r="G32" s="128"/>
      <c r="H32" s="128"/>
      <c r="I32" s="128"/>
    </row>
    <row r="33" spans="2:13" ht="13.5" thickBot="1" x14ac:dyDescent="0.25">
      <c r="B33" s="129"/>
      <c r="C33" s="129"/>
      <c r="D33" s="129"/>
      <c r="E33" s="129"/>
      <c r="F33" s="129"/>
      <c r="G33" s="129"/>
      <c r="H33" s="128"/>
      <c r="I33" s="128"/>
    </row>
    <row r="34" spans="2:13" ht="15" customHeight="1" thickBot="1" x14ac:dyDescent="0.25">
      <c r="B34" s="118" t="s">
        <v>726</v>
      </c>
      <c r="C34" s="119"/>
      <c r="D34" s="119"/>
      <c r="E34" s="119"/>
      <c r="F34" s="119"/>
      <c r="G34" s="120"/>
      <c r="H34" s="51"/>
      <c r="I34" s="51"/>
    </row>
    <row r="35" spans="2:13" ht="25.5" x14ac:dyDescent="0.2">
      <c r="B35" s="121" t="s">
        <v>727</v>
      </c>
      <c r="C35" s="121"/>
      <c r="D35" s="122" t="s">
        <v>728</v>
      </c>
      <c r="E35" s="122"/>
      <c r="F35" s="123" t="s">
        <v>729</v>
      </c>
      <c r="G35" s="123"/>
      <c r="H35" s="52" t="s">
        <v>730</v>
      </c>
      <c r="I35" s="53"/>
    </row>
    <row r="36" spans="2:13" ht="15" x14ac:dyDescent="0.25">
      <c r="B36" s="54" t="s">
        <v>24</v>
      </c>
      <c r="C36" s="55" t="s">
        <v>634</v>
      </c>
      <c r="D36" s="56" t="s">
        <v>24</v>
      </c>
      <c r="E36" s="57" t="s">
        <v>634</v>
      </c>
      <c r="F36" s="58" t="s">
        <v>24</v>
      </c>
      <c r="G36" s="59" t="s">
        <v>634</v>
      </c>
      <c r="H36" s="52">
        <v>8</v>
      </c>
      <c r="I36" s="53"/>
    </row>
    <row r="37" spans="2:13" ht="15.75" customHeight="1" x14ac:dyDescent="0.25">
      <c r="B37" s="54">
        <v>386</v>
      </c>
      <c r="C37" s="55">
        <f>+SQRT(3)*(23)*(B37/1000)</f>
        <v>15.377147069596491</v>
      </c>
      <c r="D37" s="56">
        <v>270</v>
      </c>
      <c r="E37" s="57">
        <f>+SQRT(3)*(23)*(D37/1000)</f>
        <v>10.756035515002727</v>
      </c>
      <c r="F37" s="58">
        <v>360</v>
      </c>
      <c r="G37" s="59">
        <f>+SQRT(3)*(23)*(F37/1000)</f>
        <v>14.341380686670302</v>
      </c>
    </row>
    <row r="38" spans="2:13" ht="14.25" x14ac:dyDescent="0.2">
      <c r="B38" s="112" t="s">
        <v>731</v>
      </c>
      <c r="C38" s="112"/>
      <c r="D38" s="112"/>
      <c r="E38" s="112"/>
      <c r="F38" s="112"/>
      <c r="G38" s="112"/>
      <c r="H38" s="112"/>
      <c r="I38" s="112"/>
      <c r="J38" s="112"/>
      <c r="K38" s="112"/>
      <c r="L38" s="112"/>
      <c r="M38" s="112"/>
    </row>
    <row r="39" spans="2:13" ht="14.25" x14ac:dyDescent="0.2">
      <c r="B39" s="45" t="s">
        <v>732</v>
      </c>
      <c r="C39" s="60">
        <v>0</v>
      </c>
      <c r="D39" s="60">
        <f>1+C39</f>
        <v>1</v>
      </c>
      <c r="E39" s="60">
        <f t="shared" ref="E39:M39" si="0">1+D39</f>
        <v>2</v>
      </c>
      <c r="F39" s="60">
        <f t="shared" si="0"/>
        <v>3</v>
      </c>
      <c r="G39" s="60">
        <f t="shared" si="0"/>
        <v>4</v>
      </c>
      <c r="H39" s="60">
        <f t="shared" si="0"/>
        <v>5</v>
      </c>
      <c r="I39" s="60">
        <f t="shared" si="0"/>
        <v>6</v>
      </c>
      <c r="J39" s="60">
        <f t="shared" si="0"/>
        <v>7</v>
      </c>
      <c r="K39" s="60">
        <f t="shared" si="0"/>
        <v>8</v>
      </c>
      <c r="L39" s="60">
        <f t="shared" si="0"/>
        <v>9</v>
      </c>
      <c r="M39" s="60">
        <f t="shared" si="0"/>
        <v>10</v>
      </c>
    </row>
    <row r="40" spans="2:13" x14ac:dyDescent="0.2">
      <c r="B40" s="45" t="s">
        <v>24</v>
      </c>
      <c r="C40" s="61">
        <f>+D37</f>
        <v>270</v>
      </c>
      <c r="D40" s="61">
        <f>+C40*(1.08)</f>
        <v>291.60000000000002</v>
      </c>
      <c r="E40" s="61">
        <f t="shared" ref="E40:M40" si="1">+D40*(1.08)</f>
        <v>314.92800000000005</v>
      </c>
      <c r="F40" s="61">
        <f t="shared" si="1"/>
        <v>340.12224000000009</v>
      </c>
      <c r="G40" s="61">
        <f t="shared" si="1"/>
        <v>367.3320192000001</v>
      </c>
      <c r="H40" s="61">
        <f t="shared" si="1"/>
        <v>396.71858073600015</v>
      </c>
      <c r="I40" s="61">
        <f t="shared" si="1"/>
        <v>428.45606719488018</v>
      </c>
      <c r="J40" s="61">
        <f t="shared" si="1"/>
        <v>462.7325525704706</v>
      </c>
      <c r="K40" s="61">
        <f t="shared" si="1"/>
        <v>499.7511567761083</v>
      </c>
      <c r="L40" s="61">
        <f t="shared" si="1"/>
        <v>539.731249318197</v>
      </c>
      <c r="M40" s="61">
        <f t="shared" si="1"/>
        <v>582.90974926365277</v>
      </c>
    </row>
    <row r="41" spans="2:13" x14ac:dyDescent="0.2">
      <c r="B41" s="45" t="s">
        <v>634</v>
      </c>
      <c r="C41" s="62" t="str">
        <f>+E36</f>
        <v>MVA</v>
      </c>
      <c r="D41" s="62">
        <f>+SQRT(3)*23*(D40/1000)</f>
        <v>11.616518356202945</v>
      </c>
      <c r="E41" s="62">
        <f t="shared" ref="E41:M41" si="2">+SQRT(3)*23*(E40/1000)</f>
        <v>12.545839824699183</v>
      </c>
      <c r="F41" s="62">
        <f t="shared" si="2"/>
        <v>13.549507010675118</v>
      </c>
      <c r="G41" s="62">
        <f t="shared" si="2"/>
        <v>14.633467571529128</v>
      </c>
      <c r="H41" s="62">
        <f t="shared" si="2"/>
        <v>15.804144977251459</v>
      </c>
      <c r="I41" s="62">
        <f t="shared" si="2"/>
        <v>17.068476575431578</v>
      </c>
      <c r="J41" s="62">
        <f t="shared" si="2"/>
        <v>18.433954701466103</v>
      </c>
      <c r="K41" s="62">
        <f t="shared" si="2"/>
        <v>19.908671077583396</v>
      </c>
      <c r="L41" s="62">
        <f t="shared" si="2"/>
        <v>21.501364763790068</v>
      </c>
      <c r="M41" s="62">
        <f t="shared" si="2"/>
        <v>23.221473944893276</v>
      </c>
    </row>
    <row r="42" spans="2:13" x14ac:dyDescent="0.2">
      <c r="B42" s="63" t="s">
        <v>733</v>
      </c>
      <c r="C42" s="64">
        <f>+(C40/$B$37)*100</f>
        <v>69.948186528497416</v>
      </c>
      <c r="D42" s="64">
        <f t="shared" ref="D42:M42" si="3">+(D40/$B$37)*100</f>
        <v>75.544041450777215</v>
      </c>
      <c r="E42" s="64">
        <f t="shared" si="3"/>
        <v>81.587564766839392</v>
      </c>
      <c r="F42" s="64">
        <f t="shared" si="3"/>
        <v>88.114569948186556</v>
      </c>
      <c r="G42" s="64">
        <f t="shared" si="3"/>
        <v>95.163735544041472</v>
      </c>
      <c r="H42" s="64">
        <f t="shared" si="3"/>
        <v>102.7768343875648</v>
      </c>
      <c r="I42" s="64">
        <f t="shared" si="3"/>
        <v>110.99898113856999</v>
      </c>
      <c r="J42" s="64">
        <f t="shared" si="3"/>
        <v>119.87889962965559</v>
      </c>
      <c r="K42" s="64">
        <f t="shared" si="3"/>
        <v>129.46921160002807</v>
      </c>
      <c r="L42" s="64">
        <f t="shared" si="3"/>
        <v>139.82674852803032</v>
      </c>
      <c r="M42" s="64">
        <f t="shared" si="3"/>
        <v>151.01288841027275</v>
      </c>
    </row>
    <row r="43" spans="2:13" ht="15" x14ac:dyDescent="0.25">
      <c r="B43" s="63" t="s">
        <v>734</v>
      </c>
      <c r="C43" s="63">
        <f>+F37</f>
        <v>360</v>
      </c>
      <c r="D43" s="65">
        <f>+C43*1.08</f>
        <v>388.8</v>
      </c>
      <c r="E43" s="64">
        <f t="shared" ref="E43:M43" si="4">+D43*1.08</f>
        <v>419.90400000000005</v>
      </c>
      <c r="F43" s="64">
        <f t="shared" si="4"/>
        <v>453.49632000000008</v>
      </c>
      <c r="G43" s="64">
        <f t="shared" si="4"/>
        <v>489.77602560000014</v>
      </c>
      <c r="H43" s="64">
        <f t="shared" si="4"/>
        <v>528.95810764800024</v>
      </c>
      <c r="I43" s="64">
        <f t="shared" si="4"/>
        <v>571.27475625984027</v>
      </c>
      <c r="J43" s="64">
        <f t="shared" si="4"/>
        <v>616.97673676062755</v>
      </c>
      <c r="K43" s="64">
        <f t="shared" si="4"/>
        <v>666.33487570147781</v>
      </c>
      <c r="L43" s="64">
        <f t="shared" si="4"/>
        <v>719.64166575759612</v>
      </c>
      <c r="M43" s="64">
        <f t="shared" si="4"/>
        <v>777.21299901820385</v>
      </c>
    </row>
    <row r="44" spans="2:13" ht="15" x14ac:dyDescent="0.25">
      <c r="B44" s="63" t="s">
        <v>735</v>
      </c>
      <c r="C44" s="66">
        <f>+(C43/$B$37)*100</f>
        <v>93.264248704663217</v>
      </c>
      <c r="D44" s="67">
        <f>+(D43/$B$37)*100</f>
        <v>100.72538860103629</v>
      </c>
      <c r="E44" s="66">
        <f t="shared" ref="E44:M44" si="5">+(E43/$B$37)*100</f>
        <v>108.78341968911917</v>
      </c>
      <c r="F44" s="66">
        <f t="shared" si="5"/>
        <v>117.48609326424872</v>
      </c>
      <c r="G44" s="66">
        <f t="shared" si="5"/>
        <v>126.88498072538863</v>
      </c>
      <c r="H44" s="66">
        <f t="shared" si="5"/>
        <v>137.03577918341975</v>
      </c>
      <c r="I44" s="66">
        <f t="shared" si="5"/>
        <v>147.99864151809334</v>
      </c>
      <c r="J44" s="66">
        <f t="shared" si="5"/>
        <v>159.83853283954082</v>
      </c>
      <c r="K44" s="66">
        <f t="shared" si="5"/>
        <v>172.62561546670409</v>
      </c>
      <c r="L44" s="66">
        <f t="shared" si="5"/>
        <v>186.43566470404045</v>
      </c>
      <c r="M44" s="66">
        <f t="shared" si="5"/>
        <v>201.35051788036372</v>
      </c>
    </row>
    <row r="45" spans="2:13" ht="15" x14ac:dyDescent="0.25">
      <c r="B45" s="116" t="s">
        <v>736</v>
      </c>
      <c r="C45" s="117"/>
      <c r="D45" s="117"/>
      <c r="E45" s="117"/>
      <c r="F45" s="117"/>
      <c r="G45" s="117"/>
    </row>
    <row r="46" spans="2:13" ht="15.75" thickBot="1" x14ac:dyDescent="0.3">
      <c r="B46" s="68"/>
      <c r="C46" s="69"/>
      <c r="D46" s="69"/>
      <c r="E46" s="69"/>
      <c r="F46" s="69"/>
      <c r="G46" s="69"/>
    </row>
    <row r="47" spans="2:13" ht="15.75" customHeight="1" thickBot="1" x14ac:dyDescent="0.25">
      <c r="B47" s="118" t="s">
        <v>726</v>
      </c>
      <c r="C47" s="119"/>
      <c r="D47" s="119"/>
      <c r="E47" s="119"/>
      <c r="F47" s="119"/>
      <c r="G47" s="120"/>
    </row>
    <row r="48" spans="2:13" ht="30.75" customHeight="1" x14ac:dyDescent="0.2">
      <c r="B48" s="121" t="s">
        <v>727</v>
      </c>
      <c r="C48" s="121"/>
      <c r="D48" s="122" t="s">
        <v>737</v>
      </c>
      <c r="E48" s="122"/>
      <c r="F48" s="123" t="s">
        <v>729</v>
      </c>
      <c r="G48" s="123"/>
      <c r="H48" s="52" t="s">
        <v>730</v>
      </c>
    </row>
    <row r="49" spans="1:14" ht="15" x14ac:dyDescent="0.25">
      <c r="B49" s="54" t="s">
        <v>24</v>
      </c>
      <c r="C49" s="55" t="s">
        <v>634</v>
      </c>
      <c r="D49" s="56" t="s">
        <v>24</v>
      </c>
      <c r="E49" s="57" t="s">
        <v>634</v>
      </c>
      <c r="F49" s="58" t="s">
        <v>24</v>
      </c>
      <c r="G49" s="59" t="s">
        <v>634</v>
      </c>
      <c r="H49" s="52">
        <v>8</v>
      </c>
    </row>
    <row r="50" spans="1:14" ht="15" x14ac:dyDescent="0.25">
      <c r="B50" s="70">
        <v>386</v>
      </c>
      <c r="C50" s="55">
        <f>+SQRT(3)*(23)*(B50/1000)</f>
        <v>15.377147069596491</v>
      </c>
      <c r="D50" s="56">
        <v>250</v>
      </c>
      <c r="E50" s="57">
        <f>+SQRT(3)*(23)*(D50/1000)</f>
        <v>9.9592921435210435</v>
      </c>
      <c r="F50" s="58">
        <v>333</v>
      </c>
      <c r="G50" s="59">
        <f>+SQRT(3)*(23)*(F50/1000)</f>
        <v>13.265777135170032</v>
      </c>
    </row>
    <row r="51" spans="1:14" x14ac:dyDescent="0.2">
      <c r="B51" s="53"/>
      <c r="C51" s="71"/>
      <c r="D51" s="53"/>
      <c r="E51" s="72"/>
      <c r="F51" s="53"/>
      <c r="G51" s="73"/>
    </row>
    <row r="52" spans="1:14" ht="14.25" x14ac:dyDescent="0.2">
      <c r="B52" s="112" t="s">
        <v>738</v>
      </c>
      <c r="C52" s="112"/>
      <c r="D52" s="112"/>
      <c r="E52" s="112"/>
      <c r="F52" s="112"/>
      <c r="G52" s="112"/>
      <c r="H52" s="112"/>
      <c r="I52" s="112"/>
      <c r="J52" s="112"/>
      <c r="K52" s="112"/>
      <c r="L52" s="112"/>
      <c r="M52" s="112"/>
    </row>
    <row r="53" spans="1:14" ht="14.25" x14ac:dyDescent="0.2">
      <c r="B53" s="45" t="s">
        <v>732</v>
      </c>
      <c r="C53" s="60">
        <v>0</v>
      </c>
      <c r="D53" s="60">
        <f>1+C53</f>
        <v>1</v>
      </c>
      <c r="E53" s="60">
        <f t="shared" ref="E53:M53" si="6">1+D53</f>
        <v>2</v>
      </c>
      <c r="F53" s="60">
        <f t="shared" si="6"/>
        <v>3</v>
      </c>
      <c r="G53" s="60">
        <f t="shared" si="6"/>
        <v>4</v>
      </c>
      <c r="H53" s="60">
        <f t="shared" si="6"/>
        <v>5</v>
      </c>
      <c r="I53" s="60">
        <f t="shared" si="6"/>
        <v>6</v>
      </c>
      <c r="J53" s="60">
        <f t="shared" si="6"/>
        <v>7</v>
      </c>
      <c r="K53" s="60">
        <f t="shared" si="6"/>
        <v>8</v>
      </c>
      <c r="L53" s="60">
        <f t="shared" si="6"/>
        <v>9</v>
      </c>
      <c r="M53" s="60">
        <f t="shared" si="6"/>
        <v>10</v>
      </c>
    </row>
    <row r="54" spans="1:14" x14ac:dyDescent="0.2">
      <c r="B54" s="45" t="s">
        <v>24</v>
      </c>
      <c r="C54" s="61">
        <f>+D50</f>
        <v>250</v>
      </c>
      <c r="D54" s="61">
        <f>+C54*1.08</f>
        <v>270</v>
      </c>
      <c r="E54" s="61">
        <f t="shared" ref="E54:M55" si="7">+D54*1.08</f>
        <v>291.60000000000002</v>
      </c>
      <c r="F54" s="61">
        <f t="shared" si="7"/>
        <v>314.92800000000005</v>
      </c>
      <c r="G54" s="61">
        <f t="shared" si="7"/>
        <v>340.12224000000009</v>
      </c>
      <c r="H54" s="61">
        <f t="shared" si="7"/>
        <v>367.3320192000001</v>
      </c>
      <c r="I54" s="61">
        <f t="shared" si="7"/>
        <v>396.71858073600015</v>
      </c>
      <c r="J54" s="61">
        <f t="shared" si="7"/>
        <v>428.45606719488018</v>
      </c>
      <c r="K54" s="61">
        <f t="shared" si="7"/>
        <v>462.7325525704706</v>
      </c>
      <c r="L54" s="61">
        <f t="shared" si="7"/>
        <v>499.7511567761083</v>
      </c>
      <c r="M54" s="61">
        <f t="shared" si="7"/>
        <v>539.731249318197</v>
      </c>
    </row>
    <row r="55" spans="1:14" x14ac:dyDescent="0.2">
      <c r="B55" s="45" t="s">
        <v>634</v>
      </c>
      <c r="C55" s="62">
        <f>+E50</f>
        <v>9.9592921435210435</v>
      </c>
      <c r="D55" s="62">
        <f>+C55*1.08</f>
        <v>10.756035515002727</v>
      </c>
      <c r="E55" s="62">
        <f t="shared" si="7"/>
        <v>11.616518356202945</v>
      </c>
      <c r="F55" s="62">
        <f t="shared" si="7"/>
        <v>12.545839824699183</v>
      </c>
      <c r="G55" s="62">
        <f t="shared" si="7"/>
        <v>13.549507010675118</v>
      </c>
      <c r="H55" s="62">
        <f t="shared" si="7"/>
        <v>14.633467571529128</v>
      </c>
      <c r="I55" s="62">
        <f t="shared" si="7"/>
        <v>15.804144977251459</v>
      </c>
      <c r="J55" s="62">
        <f t="shared" si="7"/>
        <v>17.068476575431578</v>
      </c>
      <c r="K55" s="62">
        <f t="shared" si="7"/>
        <v>18.433954701466106</v>
      </c>
      <c r="L55" s="62">
        <f t="shared" si="7"/>
        <v>19.908671077583396</v>
      </c>
      <c r="M55" s="62">
        <f t="shared" si="7"/>
        <v>21.501364763790068</v>
      </c>
    </row>
    <row r="56" spans="1:14" x14ac:dyDescent="0.2">
      <c r="B56" s="63" t="s">
        <v>733</v>
      </c>
      <c r="C56" s="64">
        <f>+(C54/$B$50)*100</f>
        <v>64.766839378238345</v>
      </c>
      <c r="D56" s="64">
        <f t="shared" ref="D56:M56" si="8">+(D54/$B$50)*100</f>
        <v>69.948186528497416</v>
      </c>
      <c r="E56" s="64">
        <f t="shared" si="8"/>
        <v>75.544041450777215</v>
      </c>
      <c r="F56" s="64">
        <f t="shared" si="8"/>
        <v>81.587564766839392</v>
      </c>
      <c r="G56" s="64">
        <f t="shared" si="8"/>
        <v>88.114569948186556</v>
      </c>
      <c r="H56" s="64">
        <f t="shared" si="8"/>
        <v>95.163735544041472</v>
      </c>
      <c r="I56" s="64">
        <f t="shared" si="8"/>
        <v>102.7768343875648</v>
      </c>
      <c r="J56" s="64">
        <f t="shared" si="8"/>
        <v>110.99898113856999</v>
      </c>
      <c r="K56" s="64">
        <f t="shared" si="8"/>
        <v>119.87889962965559</v>
      </c>
      <c r="L56" s="64">
        <f t="shared" si="8"/>
        <v>129.46921160002807</v>
      </c>
      <c r="M56" s="64">
        <f t="shared" si="8"/>
        <v>139.82674852803032</v>
      </c>
    </row>
    <row r="57" spans="1:14" ht="15" x14ac:dyDescent="0.25">
      <c r="B57" s="63" t="s">
        <v>734</v>
      </c>
      <c r="C57" s="63">
        <f>+F50</f>
        <v>333</v>
      </c>
      <c r="D57" s="74">
        <f>+C57*1.08</f>
        <v>359.64000000000004</v>
      </c>
      <c r="E57" s="75">
        <f t="shared" ref="E57:M57" si="9">+D57*1.08</f>
        <v>388.41120000000006</v>
      </c>
      <c r="F57" s="74">
        <f t="shared" si="9"/>
        <v>419.48409600000008</v>
      </c>
      <c r="G57" s="74">
        <f t="shared" si="9"/>
        <v>453.04282368000014</v>
      </c>
      <c r="H57" s="74">
        <f t="shared" si="9"/>
        <v>489.28624957440019</v>
      </c>
      <c r="I57" s="74">
        <f t="shared" si="9"/>
        <v>528.42914954035223</v>
      </c>
      <c r="J57" s="74">
        <f t="shared" si="9"/>
        <v>570.70348150358041</v>
      </c>
      <c r="K57" s="74">
        <f t="shared" si="9"/>
        <v>616.3597600238669</v>
      </c>
      <c r="L57" s="74">
        <f t="shared" si="9"/>
        <v>665.66854082577629</v>
      </c>
      <c r="M57" s="74">
        <f t="shared" si="9"/>
        <v>718.92202409183847</v>
      </c>
    </row>
    <row r="58" spans="1:14" ht="15" x14ac:dyDescent="0.25">
      <c r="B58" s="63" t="s">
        <v>735</v>
      </c>
      <c r="C58" s="76">
        <f>+(C57/$B$50)*100</f>
        <v>86.269430051813472</v>
      </c>
      <c r="D58" s="76">
        <f t="shared" ref="D58:M58" si="10">+(D57/$B$50)*100</f>
        <v>93.17098445595856</v>
      </c>
      <c r="E58" s="77">
        <f t="shared" si="10"/>
        <v>100.62466321243524</v>
      </c>
      <c r="F58" s="77">
        <f t="shared" si="10"/>
        <v>108.67463626943008</v>
      </c>
      <c r="G58" s="76">
        <f t="shared" si="10"/>
        <v>117.36860717098449</v>
      </c>
      <c r="H58" s="76">
        <f t="shared" si="10"/>
        <v>126.75809574466325</v>
      </c>
      <c r="I58" s="76">
        <f t="shared" si="10"/>
        <v>136.89874340423634</v>
      </c>
      <c r="J58" s="76">
        <f t="shared" si="10"/>
        <v>147.85064287657522</v>
      </c>
      <c r="K58" s="76">
        <f t="shared" si="10"/>
        <v>159.67869430670129</v>
      </c>
      <c r="L58" s="76">
        <f t="shared" si="10"/>
        <v>172.45298985123739</v>
      </c>
      <c r="M58" s="76">
        <f t="shared" si="10"/>
        <v>186.24922903933637</v>
      </c>
    </row>
    <row r="59" spans="1:14" ht="15" x14ac:dyDescent="0.25">
      <c r="B59" s="116" t="s">
        <v>736</v>
      </c>
      <c r="C59" s="117"/>
      <c r="D59" s="117"/>
      <c r="E59" s="117"/>
      <c r="F59" s="117"/>
      <c r="G59" s="117"/>
    </row>
    <row r="60" spans="1:14" x14ac:dyDescent="0.2">
      <c r="A60" s="46"/>
      <c r="B60" s="46"/>
      <c r="C60" s="46"/>
      <c r="D60" s="46"/>
      <c r="E60" s="46"/>
      <c r="F60" s="46"/>
      <c r="G60" s="46"/>
      <c r="H60" s="46"/>
      <c r="I60" s="46"/>
      <c r="J60" s="46"/>
      <c r="K60" s="46"/>
      <c r="L60" s="46"/>
      <c r="M60" s="46"/>
      <c r="N60" s="78"/>
    </row>
    <row r="61" spans="1:14" x14ac:dyDescent="0.2">
      <c r="A61" s="46"/>
      <c r="B61" s="46"/>
      <c r="C61" s="46"/>
      <c r="D61" s="46"/>
      <c r="E61" s="46"/>
      <c r="F61" s="46"/>
      <c r="G61" s="46"/>
      <c r="H61" s="46"/>
      <c r="I61" s="46"/>
      <c r="J61" s="46"/>
      <c r="K61" s="46"/>
      <c r="L61" s="46"/>
      <c r="M61" s="46"/>
      <c r="N61" s="78"/>
    </row>
    <row r="62" spans="1:14" x14ac:dyDescent="0.2">
      <c r="A62" s="46"/>
      <c r="B62" s="46"/>
      <c r="C62" s="46"/>
      <c r="D62" s="46"/>
      <c r="E62" s="46"/>
      <c r="F62" s="46"/>
      <c r="G62" s="46"/>
      <c r="H62" s="46"/>
      <c r="I62" s="46"/>
      <c r="J62" s="46"/>
      <c r="K62" s="46"/>
      <c r="L62" s="46"/>
      <c r="M62" s="46"/>
      <c r="N62" s="78"/>
    </row>
    <row r="63" spans="1:14" ht="15" customHeight="1" x14ac:dyDescent="0.2">
      <c r="A63" s="46"/>
      <c r="B63" s="46"/>
      <c r="C63" s="46"/>
      <c r="D63" s="46"/>
      <c r="E63" s="46"/>
      <c r="F63" s="46"/>
      <c r="G63" s="46"/>
      <c r="H63" s="46"/>
      <c r="I63" s="46"/>
      <c r="J63" s="46"/>
      <c r="K63" s="46"/>
      <c r="L63" s="46"/>
      <c r="M63" s="46"/>
      <c r="N63" s="78"/>
    </row>
    <row r="64" spans="1:14" ht="15" customHeight="1" x14ac:dyDescent="0.2">
      <c r="A64" s="46"/>
      <c r="B64" s="46"/>
      <c r="C64" s="46"/>
      <c r="D64" s="46"/>
      <c r="E64" s="46"/>
      <c r="F64" s="46"/>
      <c r="G64" s="46"/>
      <c r="H64" s="46"/>
      <c r="I64" s="46"/>
      <c r="J64" s="46"/>
      <c r="K64" s="46"/>
      <c r="L64" s="46"/>
      <c r="M64" s="46"/>
      <c r="N64" s="78"/>
    </row>
    <row r="65" spans="1:14" ht="14.25" customHeight="1" x14ac:dyDescent="0.2">
      <c r="A65" s="46"/>
      <c r="B65" s="46"/>
      <c r="C65" s="46"/>
      <c r="D65" s="46"/>
      <c r="E65" s="46"/>
      <c r="F65" s="46"/>
      <c r="G65" s="46"/>
      <c r="H65" s="46"/>
      <c r="I65" s="46"/>
      <c r="J65" s="46"/>
      <c r="K65" s="46"/>
      <c r="L65" s="46"/>
      <c r="M65" s="46"/>
      <c r="N65" s="78"/>
    </row>
    <row r="66" spans="1:14" ht="14.25" customHeight="1" x14ac:dyDescent="0.2">
      <c r="A66" s="46"/>
      <c r="B66" s="46"/>
      <c r="C66" s="46"/>
      <c r="D66" s="46"/>
      <c r="E66" s="46"/>
      <c r="F66" s="46"/>
      <c r="G66" s="46"/>
      <c r="H66" s="46"/>
      <c r="I66" s="46"/>
      <c r="J66" s="46"/>
      <c r="K66" s="46"/>
      <c r="L66" s="46"/>
      <c r="M66" s="46"/>
      <c r="N66" s="78"/>
    </row>
    <row r="67" spans="1:14" x14ac:dyDescent="0.2">
      <c r="A67" s="46"/>
      <c r="B67" s="46"/>
      <c r="C67" s="46"/>
      <c r="D67" s="46"/>
      <c r="E67" s="46"/>
      <c r="F67" s="46"/>
      <c r="G67" s="46"/>
      <c r="H67" s="46"/>
      <c r="I67" s="46"/>
      <c r="J67" s="46"/>
      <c r="K67" s="46"/>
      <c r="L67" s="46"/>
      <c r="M67" s="46"/>
      <c r="N67" s="78"/>
    </row>
    <row r="68" spans="1:14" x14ac:dyDescent="0.2">
      <c r="A68" s="46"/>
      <c r="B68" s="46"/>
      <c r="C68" s="46"/>
      <c r="D68" s="46"/>
      <c r="E68" s="46"/>
      <c r="F68" s="46"/>
      <c r="G68" s="46"/>
      <c r="H68" s="46"/>
      <c r="I68" s="46"/>
      <c r="J68" s="46"/>
      <c r="K68" s="46"/>
      <c r="L68" s="46"/>
      <c r="M68" s="46"/>
      <c r="N68" s="78"/>
    </row>
    <row r="69" spans="1:14" x14ac:dyDescent="0.2">
      <c r="A69" s="46"/>
      <c r="B69" s="46"/>
      <c r="C69" s="46"/>
      <c r="D69" s="46"/>
      <c r="E69" s="46"/>
      <c r="F69" s="46"/>
      <c r="G69" s="46"/>
      <c r="H69" s="46"/>
      <c r="I69" s="46"/>
      <c r="J69" s="46"/>
      <c r="K69" s="46"/>
      <c r="L69" s="46"/>
      <c r="M69" s="46"/>
      <c r="N69" s="78"/>
    </row>
    <row r="70" spans="1:14" ht="15" customHeight="1" x14ac:dyDescent="0.2">
      <c r="A70" s="46"/>
      <c r="B70" s="46"/>
      <c r="C70" s="46"/>
      <c r="D70" s="46"/>
      <c r="E70" s="46"/>
      <c r="F70" s="46"/>
      <c r="G70" s="46"/>
      <c r="H70" s="46"/>
      <c r="I70" s="46"/>
      <c r="J70" s="46"/>
      <c r="K70" s="46"/>
      <c r="L70" s="46"/>
      <c r="M70" s="46"/>
      <c r="N70" s="78"/>
    </row>
    <row r="71" spans="1:14" x14ac:dyDescent="0.2">
      <c r="A71" s="46"/>
      <c r="B71" s="46"/>
      <c r="C71" s="46"/>
      <c r="D71" s="46"/>
      <c r="E71" s="46"/>
      <c r="F71" s="46"/>
      <c r="G71" s="46"/>
      <c r="H71" s="46"/>
      <c r="I71" s="46"/>
      <c r="J71" s="46"/>
      <c r="K71" s="46"/>
      <c r="L71" s="46"/>
      <c r="M71" s="46"/>
      <c r="N71" s="78"/>
    </row>
    <row r="72" spans="1:14" ht="14.25" customHeight="1" x14ac:dyDescent="0.2">
      <c r="A72" s="46"/>
      <c r="B72" s="46"/>
      <c r="C72" s="46"/>
      <c r="D72" s="46"/>
      <c r="E72" s="46"/>
      <c r="F72" s="46"/>
      <c r="G72" s="46"/>
      <c r="H72" s="46"/>
      <c r="I72" s="46"/>
      <c r="J72" s="46"/>
      <c r="K72" s="46"/>
      <c r="L72" s="46"/>
      <c r="M72" s="46"/>
      <c r="N72" s="78"/>
    </row>
    <row r="73" spans="1:14" x14ac:dyDescent="0.2">
      <c r="A73" s="46"/>
      <c r="B73" s="46"/>
      <c r="C73" s="46"/>
      <c r="D73" s="46"/>
      <c r="E73" s="46"/>
      <c r="F73" s="46"/>
      <c r="G73" s="46"/>
      <c r="H73" s="46"/>
      <c r="I73" s="46"/>
      <c r="J73" s="46"/>
      <c r="K73" s="46"/>
      <c r="L73" s="46"/>
      <c r="M73" s="46"/>
      <c r="N73" s="78"/>
    </row>
  </sheetData>
  <mergeCells count="19">
    <mergeCell ref="B38:M38"/>
    <mergeCell ref="B2:I2"/>
    <mergeCell ref="B3:D6"/>
    <mergeCell ref="E3:I6"/>
    <mergeCell ref="B8:D12"/>
    <mergeCell ref="E8:G12"/>
    <mergeCell ref="B14:I23"/>
    <mergeCell ref="B24:I33"/>
    <mergeCell ref="B34:G34"/>
    <mergeCell ref="B35:C35"/>
    <mergeCell ref="D35:E35"/>
    <mergeCell ref="F35:G35"/>
    <mergeCell ref="B59:G59"/>
    <mergeCell ref="B45:G45"/>
    <mergeCell ref="B47:G47"/>
    <mergeCell ref="B48:C48"/>
    <mergeCell ref="D48:E48"/>
    <mergeCell ref="F48:G48"/>
    <mergeCell ref="B52:M5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itg11_carga</vt:lpstr>
      <vt:lpstr>itg11_lineas</vt:lpstr>
      <vt:lpstr>itg11_seccionadores</vt:lpstr>
      <vt:lpstr>Datos Iniciales</vt:lpstr>
      <vt:lpstr>Grafos</vt:lpstr>
      <vt:lpstr>Matrices</vt:lpstr>
      <vt:lpstr>Acoplamientos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Angel Silguero</dc:creator>
  <cp:lastModifiedBy>usuario</cp:lastModifiedBy>
  <cp:revision>0</cp:revision>
  <dcterms:modified xsi:type="dcterms:W3CDTF">2023-11-15T19:54:52Z</dcterms:modified>
</cp:coreProperties>
</file>