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ontor\Documents\GitHub\p-evod-Pr-myslov--Automatizace\V2\"/>
    </mc:Choice>
  </mc:AlternateContent>
  <bookViews>
    <workbookView xWindow="0" yWindow="0" windowWidth="18510" windowHeight="9270" activeTab="1"/>
  </bookViews>
  <sheets>
    <sheet name="DL" sheetId="1" r:id="rId1"/>
    <sheet name="DL-EXPORT" sheetId="5" r:id="rId2"/>
    <sheet name="ML" sheetId="3" r:id="rId3"/>
    <sheet name="ML-EXPORT" sheetId="4" r:id="rId4"/>
  </sheets>
  <definedNames>
    <definedName name="_xlnm._FilterDatabase" localSheetId="0" hidden="1">DL!#REF!</definedName>
    <definedName name="_xlnm.Extract" localSheetId="0">DL!#REF!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5" l="1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2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D2" i="4"/>
  <c r="C76" i="4"/>
  <c r="B76" i="4"/>
  <c r="A76" i="4"/>
  <c r="C75" i="4"/>
  <c r="B75" i="4"/>
  <c r="A75" i="4"/>
  <c r="A74" i="4"/>
  <c r="A73" i="4"/>
  <c r="C72" i="4"/>
  <c r="C73" i="4" s="1"/>
  <c r="C74" i="4" s="1"/>
  <c r="B72" i="4"/>
  <c r="B73" i="4" s="1"/>
  <c r="B74" i="4" s="1"/>
  <c r="A72" i="4"/>
  <c r="A71" i="4"/>
  <c r="A70" i="4"/>
  <c r="C69" i="4"/>
  <c r="C70" i="4" s="1"/>
  <c r="C71" i="4" s="1"/>
  <c r="B69" i="4"/>
  <c r="B70" i="4" s="1"/>
  <c r="B71" i="4" s="1"/>
  <c r="A69" i="4"/>
  <c r="A68" i="4"/>
  <c r="A67" i="4"/>
  <c r="C66" i="4"/>
  <c r="C67" i="4" s="1"/>
  <c r="C68" i="4" s="1"/>
  <c r="B66" i="4"/>
  <c r="B67" i="4" s="1"/>
  <c r="B68" i="4" s="1"/>
  <c r="A66" i="4"/>
  <c r="C65" i="4"/>
  <c r="B65" i="4"/>
  <c r="A65" i="4"/>
  <c r="C64" i="4"/>
  <c r="B64" i="4"/>
  <c r="A64" i="4"/>
  <c r="A63" i="4"/>
  <c r="A62" i="4"/>
  <c r="C61" i="4"/>
  <c r="C62" i="4" s="1"/>
  <c r="C63" i="4" s="1"/>
  <c r="B61" i="4"/>
  <c r="B62" i="4" s="1"/>
  <c r="B63" i="4" s="1"/>
  <c r="A61" i="4"/>
  <c r="C60" i="4"/>
  <c r="B60" i="4"/>
  <c r="A60" i="4"/>
  <c r="C59" i="4"/>
  <c r="B59" i="4"/>
  <c r="A59" i="4"/>
  <c r="A58" i="4"/>
  <c r="C57" i="4"/>
  <c r="C58" i="4" s="1"/>
  <c r="B57" i="4"/>
  <c r="B58" i="4" s="1"/>
  <c r="A57" i="4"/>
  <c r="C56" i="4"/>
  <c r="B56" i="4"/>
  <c r="A56" i="4"/>
  <c r="A55" i="4"/>
  <c r="A54" i="4"/>
  <c r="A53" i="4"/>
  <c r="A52" i="4"/>
  <c r="C51" i="4"/>
  <c r="C52" i="4" s="1"/>
  <c r="C53" i="4" s="1"/>
  <c r="C54" i="4" s="1"/>
  <c r="C55" i="4" s="1"/>
  <c r="B51" i="4"/>
  <c r="B52" i="4" s="1"/>
  <c r="B53" i="4" s="1"/>
  <c r="B54" i="4" s="1"/>
  <c r="B55" i="4" s="1"/>
  <c r="A51" i="4"/>
  <c r="A50" i="4"/>
  <c r="A49" i="4"/>
  <c r="C48" i="4"/>
  <c r="C49" i="4" s="1"/>
  <c r="C50" i="4" s="1"/>
  <c r="B48" i="4"/>
  <c r="B49" i="4" s="1"/>
  <c r="B50" i="4" s="1"/>
  <c r="A48" i="4"/>
  <c r="A47" i="4"/>
  <c r="A46" i="4"/>
  <c r="A45" i="4"/>
  <c r="C44" i="4"/>
  <c r="C45" i="4" s="1"/>
  <c r="C46" i="4" s="1"/>
  <c r="C47" i="4" s="1"/>
  <c r="B44" i="4"/>
  <c r="B45" i="4" s="1"/>
  <c r="B46" i="4" s="1"/>
  <c r="B47" i="4" s="1"/>
  <c r="A44" i="4"/>
  <c r="A43" i="4"/>
  <c r="C42" i="4"/>
  <c r="C43" i="4" s="1"/>
  <c r="B42" i="4"/>
  <c r="B43" i="4" s="1"/>
  <c r="A42" i="4"/>
  <c r="A41" i="4"/>
  <c r="C40" i="4"/>
  <c r="C41" i="4" s="1"/>
  <c r="B40" i="4"/>
  <c r="B41" i="4" s="1"/>
  <c r="A40" i="4"/>
  <c r="B39" i="4"/>
  <c r="A39" i="4"/>
  <c r="C38" i="4"/>
  <c r="C39" i="4" s="1"/>
  <c r="B38" i="4"/>
  <c r="A38" i="4"/>
  <c r="C37" i="4"/>
  <c r="B37" i="4"/>
  <c r="A37" i="4"/>
  <c r="A36" i="4"/>
  <c r="A35" i="4"/>
  <c r="C34" i="4"/>
  <c r="C35" i="4" s="1"/>
  <c r="C36" i="4" s="1"/>
  <c r="B34" i="4"/>
  <c r="B35" i="4" s="1"/>
  <c r="B36" i="4" s="1"/>
  <c r="A34" i="4"/>
  <c r="C33" i="4"/>
  <c r="B33" i="4"/>
  <c r="A33" i="4"/>
  <c r="A32" i="4"/>
  <c r="A31" i="4"/>
  <c r="A30" i="4"/>
  <c r="C29" i="4"/>
  <c r="C30" i="4" s="1"/>
  <c r="C31" i="4" s="1"/>
  <c r="C32" i="4" s="1"/>
  <c r="B29" i="4"/>
  <c r="B30" i="4" s="1"/>
  <c r="B31" i="4" s="1"/>
  <c r="B32" i="4" s="1"/>
  <c r="A29" i="4"/>
  <c r="A28" i="4"/>
  <c r="A27" i="4"/>
  <c r="A26" i="4"/>
  <c r="A25" i="4"/>
  <c r="C24" i="4"/>
  <c r="C25" i="4" s="1"/>
  <c r="C26" i="4" s="1"/>
  <c r="C27" i="4" s="1"/>
  <c r="C28" i="4" s="1"/>
  <c r="B24" i="4"/>
  <c r="B25" i="4" s="1"/>
  <c r="B26" i="4" s="1"/>
  <c r="B27" i="4" s="1"/>
  <c r="B28" i="4" s="1"/>
  <c r="A24" i="4"/>
  <c r="C23" i="4"/>
  <c r="B23" i="4"/>
  <c r="A23" i="4"/>
  <c r="A22" i="4"/>
  <c r="A21" i="4"/>
  <c r="A20" i="4"/>
  <c r="C19" i="4"/>
  <c r="C20" i="4" s="1"/>
  <c r="C21" i="4" s="1"/>
  <c r="C22" i="4" s="1"/>
  <c r="B19" i="4"/>
  <c r="B20" i="4" s="1"/>
  <c r="B21" i="4" s="1"/>
  <c r="B22" i="4" s="1"/>
  <c r="A19" i="4"/>
  <c r="C18" i="4"/>
  <c r="B18" i="4"/>
  <c r="A18" i="4"/>
  <c r="A17" i="4"/>
  <c r="A16" i="4"/>
  <c r="A15" i="4"/>
  <c r="A14" i="4"/>
  <c r="A13" i="4"/>
  <c r="C12" i="4"/>
  <c r="C13" i="4" s="1"/>
  <c r="C14" i="4" s="1"/>
  <c r="C15" i="4" s="1"/>
  <c r="C16" i="4" s="1"/>
  <c r="C17" i="4" s="1"/>
  <c r="B12" i="4"/>
  <c r="B13" i="4" s="1"/>
  <c r="B14" i="4" s="1"/>
  <c r="B15" i="4" s="1"/>
  <c r="B16" i="4" s="1"/>
  <c r="B17" i="4" s="1"/>
  <c r="A12" i="4"/>
  <c r="A11" i="4"/>
  <c r="A10" i="4"/>
  <c r="A9" i="4"/>
  <c r="A8" i="4"/>
  <c r="C7" i="4"/>
  <c r="C8" i="4" s="1"/>
  <c r="C9" i="4" s="1"/>
  <c r="C10" i="4" s="1"/>
  <c r="C11" i="4" s="1"/>
  <c r="B7" i="4"/>
  <c r="B8" i="4" s="1"/>
  <c r="B9" i="4" s="1"/>
  <c r="B10" i="4" s="1"/>
  <c r="B11" i="4" s="1"/>
  <c r="A7" i="4"/>
  <c r="C6" i="4"/>
  <c r="B6" i="4"/>
  <c r="A6" i="4"/>
  <c r="A5" i="4"/>
  <c r="A4" i="4"/>
  <c r="A3" i="4"/>
  <c r="C2" i="4"/>
  <c r="C3" i="4" s="1"/>
  <c r="C4" i="4" s="1"/>
  <c r="C5" i="4" s="1"/>
  <c r="B2" i="4"/>
  <c r="B3" i="4" s="1"/>
  <c r="B4" i="4" s="1"/>
  <c r="B5" i="4" s="1"/>
  <c r="A2" i="4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F5" i="3"/>
  <c r="F6" i="3"/>
  <c r="F7" i="3"/>
  <c r="F9" i="3"/>
  <c r="F10" i="3"/>
  <c r="F11" i="3"/>
  <c r="F12" i="3"/>
  <c r="F14" i="3"/>
  <c r="F15" i="3"/>
  <c r="F16" i="3"/>
  <c r="F17" i="3"/>
  <c r="F18" i="3"/>
  <c r="F19" i="3"/>
  <c r="F21" i="3"/>
  <c r="F22" i="3"/>
  <c r="F23" i="3"/>
  <c r="F24" i="3"/>
  <c r="F26" i="3"/>
  <c r="F27" i="3"/>
  <c r="F28" i="3"/>
  <c r="F29" i="3"/>
  <c r="F30" i="3"/>
  <c r="F31" i="3"/>
  <c r="F32" i="3"/>
  <c r="F33" i="3"/>
  <c r="F34" i="3"/>
  <c r="F36" i="3"/>
  <c r="F37" i="3"/>
  <c r="F38" i="3"/>
  <c r="F40" i="3"/>
  <c r="F42" i="3"/>
  <c r="F43" i="3"/>
  <c r="F44" i="3"/>
  <c r="F46" i="3"/>
  <c r="F47" i="3"/>
  <c r="F48" i="3"/>
  <c r="F50" i="3"/>
  <c r="F51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4" i="3"/>
</calcChain>
</file>

<file path=xl/sharedStrings.xml><?xml version="1.0" encoding="utf-8"?>
<sst xmlns="http://schemas.openxmlformats.org/spreadsheetml/2006/main" count="185" uniqueCount="44">
  <si>
    <t>pojemność</t>
  </si>
  <si>
    <t>średnica</t>
  </si>
  <si>
    <t>grubość</t>
  </si>
  <si>
    <t>5-13,4</t>
  </si>
  <si>
    <t>5-10</t>
  </si>
  <si>
    <t>4-7elip, 7</t>
  </si>
  <si>
    <t>10-14</t>
  </si>
  <si>
    <t>10-15</t>
  </si>
  <si>
    <t>8-11</t>
  </si>
  <si>
    <t>8-15</t>
  </si>
  <si>
    <t>8,3-15,75</t>
  </si>
  <si>
    <t>15</t>
  </si>
  <si>
    <t>10</t>
  </si>
  <si>
    <t>10-12elip,10</t>
  </si>
  <si>
    <t>8-10</t>
  </si>
  <si>
    <t>12</t>
  </si>
  <si>
    <t>13,4</t>
  </si>
  <si>
    <t>10,7-20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</si>
  <si>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</si>
  <si>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</si>
  <si>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</si>
  <si>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</si>
  <si>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</si>
  <si>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</si>
  <si>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</si>
  <si>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</si>
  <si>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</si>
  <si>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</si>
  <si>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</si>
  <si>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</si>
  <si>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UWAGI</t>
  </si>
  <si>
    <t>W parach</t>
  </si>
  <si>
    <t>Obróbka cieplna
CYKL [s]</t>
  </si>
  <si>
    <t>OEE
0,85</t>
  </si>
  <si>
    <t>*1,15</t>
  </si>
  <si>
    <t>V2</t>
  </si>
  <si>
    <t>takt</t>
  </si>
  <si>
    <t>takt_plan</t>
  </si>
  <si>
    <t>pracoviste_id</t>
  </si>
  <si>
    <t>DL Obróbka cieplna</t>
  </si>
  <si>
    <t>ML Obróbka cieplna</t>
  </si>
  <si>
    <t>litry</t>
  </si>
  <si>
    <t>prumer</t>
  </si>
  <si>
    <t>stena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</si>
</sst>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charset val="238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rgb="FFFF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6" fillId="2" borderId="32" xfId="0" applyFont="1" applyFill="1" applyBorder="1"/>
    <xf numFmtId="0" fontId="6" fillId="2" borderId="33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6" fillId="2" borderId="3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3" borderId="8" xfId="0" applyFill="1" applyBorder="1"/>
    <xf numFmtId="0" fontId="0" fillId="3" borderId="1" xfId="0" applyFill="1" applyBorder="1"/>
    <xf numFmtId="0" fontId="0" fillId="3" borderId="3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39" xfId="0" applyFill="1" applyBorder="1"/>
    <xf numFmtId="0" fontId="0" fillId="3" borderId="26" xfId="0" applyFill="1" applyBorder="1"/>
    <xf numFmtId="0" fontId="0" fillId="3" borderId="24" xfId="0" applyFill="1" applyBorder="1"/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0" xfId="0" applyNumberFormat="1"/>
    <xf numFmtId="0" fontId="1" fillId="3" borderId="6" xfId="0" applyFont="1" applyFill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1" fillId="3" borderId="37" xfId="0" applyFont="1" applyFill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1" fillId="3" borderId="0" xfId="0" applyFont="1" applyFill="1" applyBorder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zoomScaleNormal="100" workbookViewId="0">
      <selection activeCell="H1" sqref="H1:I35"/>
    </sheetView>
  </sheetViews>
  <sheetFormatPr defaultRowHeight="14.25"/>
  <cols>
    <col min="1" max="1" width="5" customWidth="1"/>
    <col min="2" max="4" width="12.75" customWidth="1"/>
    <col min="5" max="5" width="15.75" customWidth="1"/>
    <col min="6" max="6" width="9.5" customWidth="1"/>
    <col min="7" max="7" width="10.375" customWidth="1"/>
  </cols>
  <sheetData>
    <row r="1" spans="1:7" ht="15">
      <c r="A1" s="54" t="s">
        <v>35</v>
      </c>
      <c r="B1" s="58" t="s">
        <v>0</v>
      </c>
      <c r="C1" s="60" t="s">
        <v>1</v>
      </c>
      <c r="D1" s="62" t="s">
        <v>2</v>
      </c>
      <c r="E1" s="64" t="s">
        <v>32</v>
      </c>
      <c r="F1" s="56" t="s">
        <v>33</v>
      </c>
      <c r="G1" s="42"/>
    </row>
    <row r="2" spans="1:7" ht="15.75" thickBot="1">
      <c r="A2" s="55"/>
      <c r="B2" s="59"/>
      <c r="C2" s="61"/>
      <c r="D2" s="63"/>
      <c r="E2" s="65"/>
      <c r="F2" s="57"/>
      <c r="G2" s="42"/>
    </row>
    <row r="3" spans="1:7" ht="15">
      <c r="B3" s="11">
        <v>40</v>
      </c>
      <c r="C3" s="12">
        <v>229</v>
      </c>
      <c r="D3" s="3">
        <v>3</v>
      </c>
      <c r="E3" s="31">
        <v>75</v>
      </c>
      <c r="F3" s="41">
        <f>E3*1.15</f>
        <v>86.25</v>
      </c>
      <c r="G3" s="43" t="s">
        <v>34</v>
      </c>
    </row>
    <row r="4" spans="1:7" ht="15">
      <c r="B4" s="13">
        <v>40</v>
      </c>
      <c r="C4" s="14">
        <v>229</v>
      </c>
      <c r="D4" s="2">
        <v>3.3</v>
      </c>
      <c r="E4" s="44">
        <v>75</v>
      </c>
      <c r="F4" s="37">
        <f t="shared" ref="F4:F35" si="0">E4*1.15</f>
        <v>86.25</v>
      </c>
    </row>
    <row r="5" spans="1:7" ht="15">
      <c r="B5" s="13">
        <v>26.8</v>
      </c>
      <c r="C5" s="14">
        <v>229</v>
      </c>
      <c r="D5" s="2">
        <v>4</v>
      </c>
      <c r="E5" s="44">
        <v>72</v>
      </c>
      <c r="F5" s="37">
        <f t="shared" si="0"/>
        <v>82.8</v>
      </c>
    </row>
    <row r="6" spans="1:7" ht="15">
      <c r="B6" s="13">
        <v>50</v>
      </c>
      <c r="C6" s="14">
        <v>229</v>
      </c>
      <c r="D6" s="2">
        <v>4.0999999999999996</v>
      </c>
      <c r="E6" s="44">
        <v>77</v>
      </c>
      <c r="F6" s="37">
        <f t="shared" si="0"/>
        <v>88.55</v>
      </c>
    </row>
    <row r="7" spans="1:7" ht="15">
      <c r="B7" s="13">
        <v>33.4</v>
      </c>
      <c r="C7" s="14">
        <v>229</v>
      </c>
      <c r="D7" s="2">
        <v>4.2</v>
      </c>
      <c r="E7" s="44">
        <v>74</v>
      </c>
      <c r="F7" s="37">
        <f t="shared" si="0"/>
        <v>85.1</v>
      </c>
    </row>
    <row r="8" spans="1:7" ht="15">
      <c r="B8" s="13">
        <v>50</v>
      </c>
      <c r="C8" s="14">
        <v>229</v>
      </c>
      <c r="D8" s="2" t="s">
        <v>24</v>
      </c>
      <c r="E8" s="44">
        <v>78</v>
      </c>
      <c r="F8" s="37">
        <f t="shared" si="0"/>
        <v>89.699999999999989</v>
      </c>
    </row>
    <row r="9" spans="1:7" ht="15">
      <c r="B9" s="13">
        <v>40</v>
      </c>
      <c r="C9" s="14">
        <v>229</v>
      </c>
      <c r="D9" s="2" t="s">
        <v>23</v>
      </c>
      <c r="E9" s="44">
        <v>75</v>
      </c>
      <c r="F9" s="37">
        <f t="shared" si="0"/>
        <v>86.25</v>
      </c>
    </row>
    <row r="10" spans="1:7" ht="15">
      <c r="B10" s="13">
        <v>50</v>
      </c>
      <c r="C10" s="14">
        <v>229</v>
      </c>
      <c r="D10" s="2" t="s">
        <v>23</v>
      </c>
      <c r="E10" s="44">
        <v>79</v>
      </c>
      <c r="F10" s="37">
        <f t="shared" si="0"/>
        <v>90.85</v>
      </c>
    </row>
    <row r="11" spans="1:7" ht="15">
      <c r="B11" s="13">
        <v>50</v>
      </c>
      <c r="C11" s="14">
        <v>229</v>
      </c>
      <c r="D11" s="2" t="s">
        <v>25</v>
      </c>
      <c r="E11" s="44">
        <v>79</v>
      </c>
      <c r="F11" s="37">
        <f t="shared" si="0"/>
        <v>90.85</v>
      </c>
    </row>
    <row r="12" spans="1:7" ht="15">
      <c r="B12" s="13">
        <v>50</v>
      </c>
      <c r="C12" s="14">
        <v>229</v>
      </c>
      <c r="D12" s="2">
        <v>6</v>
      </c>
      <c r="E12" s="44">
        <v>80</v>
      </c>
      <c r="F12" s="37">
        <f t="shared" si="0"/>
        <v>92</v>
      </c>
    </row>
    <row r="13" spans="1:7" ht="15">
      <c r="B13" s="13">
        <v>50</v>
      </c>
      <c r="C13" s="14">
        <v>229</v>
      </c>
      <c r="D13" s="2" t="s">
        <v>26</v>
      </c>
      <c r="E13" s="44">
        <v>80</v>
      </c>
      <c r="F13" s="37">
        <f t="shared" si="0"/>
        <v>92</v>
      </c>
    </row>
    <row r="14" spans="1:7" ht="15">
      <c r="B14" s="13">
        <v>50</v>
      </c>
      <c r="C14" s="14">
        <v>229</v>
      </c>
      <c r="D14" s="2">
        <v>7.3</v>
      </c>
      <c r="E14" s="44">
        <v>80</v>
      </c>
      <c r="F14" s="37">
        <f t="shared" si="0"/>
        <v>92</v>
      </c>
    </row>
    <row r="15" spans="1:7" ht="15">
      <c r="B15" s="13">
        <v>50</v>
      </c>
      <c r="C15" s="14">
        <v>229</v>
      </c>
      <c r="D15" s="2">
        <v>8.1</v>
      </c>
      <c r="E15" s="44">
        <v>90</v>
      </c>
      <c r="F15" s="37">
        <f t="shared" si="0"/>
        <v>103.49999999999999</v>
      </c>
    </row>
    <row r="16" spans="1:7" ht="15">
      <c r="B16" s="13">
        <v>50</v>
      </c>
      <c r="C16" s="14">
        <v>229</v>
      </c>
      <c r="D16" s="2">
        <v>8.5</v>
      </c>
      <c r="E16" s="44">
        <v>90</v>
      </c>
      <c r="F16" s="37">
        <f t="shared" si="0"/>
        <v>103.49999999999999</v>
      </c>
    </row>
    <row r="17" spans="2:7" ht="15">
      <c r="B17" s="13">
        <v>50</v>
      </c>
      <c r="C17" s="14">
        <v>229</v>
      </c>
      <c r="D17" s="2">
        <v>9.1999999999999993</v>
      </c>
      <c r="E17" s="44">
        <v>97</v>
      </c>
      <c r="F17" s="37">
        <f t="shared" si="0"/>
        <v>111.55</v>
      </c>
    </row>
    <row r="18" spans="2:7" ht="15">
      <c r="B18" s="13">
        <v>50</v>
      </c>
      <c r="C18" s="14">
        <v>229</v>
      </c>
      <c r="D18" s="2">
        <v>9.8000000000000007</v>
      </c>
      <c r="E18" s="44">
        <v>104</v>
      </c>
      <c r="F18" s="37">
        <f t="shared" si="0"/>
        <v>119.6</v>
      </c>
    </row>
    <row r="19" spans="2:7" ht="15">
      <c r="B19" s="13">
        <v>30.5</v>
      </c>
      <c r="C19" s="14">
        <v>237</v>
      </c>
      <c r="D19" s="2">
        <v>4.3</v>
      </c>
      <c r="E19" s="44">
        <v>77</v>
      </c>
      <c r="F19" s="37">
        <f t="shared" si="0"/>
        <v>88.55</v>
      </c>
    </row>
    <row r="20" spans="2:7" ht="15">
      <c r="B20" s="13">
        <v>34.6</v>
      </c>
      <c r="C20" s="14">
        <v>244</v>
      </c>
      <c r="D20" s="2">
        <v>4.4000000000000004</v>
      </c>
      <c r="E20" s="44">
        <v>72</v>
      </c>
      <c r="F20" s="37">
        <f t="shared" si="0"/>
        <v>82.8</v>
      </c>
    </row>
    <row r="21" spans="2:7" ht="15">
      <c r="B21" s="13">
        <v>67.5</v>
      </c>
      <c r="C21" s="14">
        <v>267</v>
      </c>
      <c r="D21" s="2">
        <v>4.4000000000000004</v>
      </c>
      <c r="E21" s="44">
        <v>80</v>
      </c>
      <c r="F21" s="37">
        <f t="shared" si="0"/>
        <v>92</v>
      </c>
    </row>
    <row r="22" spans="2:7" ht="15">
      <c r="B22" s="13">
        <v>67.5</v>
      </c>
      <c r="C22" s="14">
        <v>267</v>
      </c>
      <c r="D22" s="2">
        <v>4.9000000000000004</v>
      </c>
      <c r="E22" s="44">
        <v>80</v>
      </c>
      <c r="F22" s="37">
        <f t="shared" si="0"/>
        <v>92</v>
      </c>
    </row>
    <row r="23" spans="2:7" ht="15">
      <c r="B23" s="13">
        <v>67.5</v>
      </c>
      <c r="C23" s="14">
        <v>267</v>
      </c>
      <c r="D23" s="2">
        <v>5.2</v>
      </c>
      <c r="E23" s="44">
        <v>80</v>
      </c>
      <c r="F23" s="37">
        <f t="shared" si="0"/>
        <v>92</v>
      </c>
    </row>
    <row r="24" spans="2:7" ht="15">
      <c r="B24" s="13">
        <v>67.5</v>
      </c>
      <c r="C24" s="14">
        <v>267</v>
      </c>
      <c r="D24" s="2">
        <v>5.65</v>
      </c>
      <c r="E24" s="44">
        <v>80</v>
      </c>
      <c r="F24" s="37">
        <f t="shared" si="0"/>
        <v>92</v>
      </c>
    </row>
    <row r="25" spans="2:7" ht="15">
      <c r="B25" s="13">
        <v>80</v>
      </c>
      <c r="C25" s="14">
        <v>267</v>
      </c>
      <c r="D25" s="2">
        <v>5.65</v>
      </c>
      <c r="E25" s="44">
        <v>84</v>
      </c>
      <c r="F25" s="37">
        <f t="shared" si="0"/>
        <v>96.6</v>
      </c>
    </row>
    <row r="26" spans="2:7" ht="15">
      <c r="B26" s="13">
        <v>80</v>
      </c>
      <c r="C26" s="14">
        <v>267</v>
      </c>
      <c r="D26" s="2">
        <v>7</v>
      </c>
      <c r="E26" s="44">
        <v>92</v>
      </c>
      <c r="F26" s="37">
        <f t="shared" si="0"/>
        <v>105.8</v>
      </c>
    </row>
    <row r="27" spans="2:7" ht="15">
      <c r="B27" s="13">
        <v>80</v>
      </c>
      <c r="C27" s="14">
        <v>267</v>
      </c>
      <c r="D27" s="2">
        <v>7.5</v>
      </c>
      <c r="E27" s="44">
        <v>95</v>
      </c>
      <c r="F27" s="37">
        <f t="shared" si="0"/>
        <v>109.24999999999999</v>
      </c>
    </row>
    <row r="28" spans="2:7" ht="15">
      <c r="B28" s="13">
        <v>29</v>
      </c>
      <c r="C28" s="14">
        <v>273</v>
      </c>
      <c r="D28" s="2">
        <v>4.9000000000000004</v>
      </c>
      <c r="E28" s="44">
        <v>72</v>
      </c>
      <c r="F28" s="37">
        <f t="shared" si="0"/>
        <v>82.8</v>
      </c>
    </row>
    <row r="29" spans="2:7" ht="15">
      <c r="B29" s="13">
        <v>26</v>
      </c>
      <c r="C29" s="14">
        <v>280</v>
      </c>
      <c r="D29" s="2">
        <v>5.0999999999999996</v>
      </c>
      <c r="E29" s="44">
        <v>40</v>
      </c>
      <c r="F29" s="37">
        <f t="shared" si="0"/>
        <v>46</v>
      </c>
      <c r="G29" t="s">
        <v>31</v>
      </c>
    </row>
    <row r="30" spans="2:7" ht="15">
      <c r="B30" s="13">
        <v>100</v>
      </c>
      <c r="C30" s="14">
        <v>316</v>
      </c>
      <c r="D30" s="2">
        <v>4.9000000000000004</v>
      </c>
      <c r="E30" s="44">
        <v>80</v>
      </c>
      <c r="F30" s="37">
        <f t="shared" si="0"/>
        <v>92</v>
      </c>
    </row>
    <row r="31" spans="2:7" ht="15">
      <c r="B31" s="13">
        <v>80</v>
      </c>
      <c r="C31" s="14">
        <v>316</v>
      </c>
      <c r="D31" s="2">
        <v>6.6</v>
      </c>
      <c r="E31" s="44">
        <v>80</v>
      </c>
      <c r="F31" s="37">
        <f t="shared" si="0"/>
        <v>92</v>
      </c>
    </row>
    <row r="32" spans="2:7" ht="15">
      <c r="B32" s="21">
        <v>36</v>
      </c>
      <c r="C32" s="22">
        <v>320</v>
      </c>
      <c r="D32" s="23">
        <v>5.7</v>
      </c>
      <c r="E32" s="44">
        <v>70</v>
      </c>
      <c r="F32" s="37">
        <f t="shared" si="0"/>
        <v>80.5</v>
      </c>
    </row>
    <row r="33" spans="2:6" ht="15">
      <c r="B33" s="13">
        <v>80</v>
      </c>
      <c r="C33" s="14">
        <v>320</v>
      </c>
      <c r="D33" s="2">
        <v>5.7</v>
      </c>
      <c r="E33" s="44">
        <v>75</v>
      </c>
      <c r="F33" s="37">
        <f t="shared" si="0"/>
        <v>86.25</v>
      </c>
    </row>
    <row r="34" spans="2:6" ht="15">
      <c r="B34" s="13">
        <v>95</v>
      </c>
      <c r="C34" s="14">
        <v>320</v>
      </c>
      <c r="D34" s="2">
        <v>5.7</v>
      </c>
      <c r="E34" s="44">
        <v>77</v>
      </c>
      <c r="F34" s="37">
        <f t="shared" si="0"/>
        <v>88.55</v>
      </c>
    </row>
    <row r="35" spans="2:6" ht="15.75" thickBot="1">
      <c r="B35" s="15">
        <v>118</v>
      </c>
      <c r="C35" s="16">
        <v>320</v>
      </c>
      <c r="D35" s="4">
        <v>5.7</v>
      </c>
      <c r="E35" s="45">
        <v>82</v>
      </c>
      <c r="F35" s="38">
        <f t="shared" si="0"/>
        <v>94.3</v>
      </c>
    </row>
  </sheetData>
  <mergeCells count="6">
    <mergeCell ref="A1:A2"/>
    <mergeCell ref="F1:F2"/>
    <mergeCell ref="B1:B2"/>
    <mergeCell ref="C1:C2"/>
    <mergeCell ref="D1:D2"/>
    <mergeCell ref="E1:E2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H8" sqref="H8"/>
    </sheetView>
  </sheetViews>
  <sheetFormatPr defaultRowHeight="14.25"/>
  <cols>
    <col min="6" max="6" width="19.5" customWidth="1"/>
  </cols>
  <sheetData>
    <row r="1" spans="1:6" ht="14.25" customHeight="1">
      <c r="A1" s="73" t="s">
        <v>41</v>
      </c>
      <c r="B1" s="74" t="s">
        <v>42</v>
      </c>
      <c r="C1" s="75" t="s">
        <v>43</v>
      </c>
      <c r="D1" s="76" t="s">
        <v>36</v>
      </c>
      <c r="E1" s="77" t="s">
        <v>37</v>
      </c>
      <c r="F1" s="78" t="s">
        <v>38</v>
      </c>
    </row>
    <row r="2" spans="1:6">
      <c r="A2">
        <f>DL!B3</f>
        <v>40</v>
      </c>
      <c r="B2">
        <f>DL!C3</f>
        <v>229</v>
      </c>
      <c r="C2" s="52">
        <f>IF(DL!D3="",#REF!, IF(ISNUMBER(FIND("-", DL!D3)), LEFT(DL!D3, FIND("-",DL!D3)-1),DL!D3))</f>
        <v>3</v>
      </c>
      <c r="D2">
        <f>DL!E3</f>
        <v>75</v>
      </c>
      <c r="E2" s="72">
        <f>DL!F3</f>
        <v>86.25</v>
      </c>
      <c r="F2" t="s">
        <v>39</v>
      </c>
    </row>
    <row r="3" spans="1:6">
      <c r="A3">
        <f>DL!B4</f>
        <v>40</v>
      </c>
      <c r="B3">
        <f>DL!C4</f>
        <v>229</v>
      </c>
      <c r="C3" s="52">
        <f>IF(DL!D4="",C2, IF(ISNUMBER(FIND("-", DL!D4)), LEFT(DL!D4, FIND("-",DL!D4)-1),DL!D4))</f>
        <v>3.3</v>
      </c>
      <c r="D3">
        <f>DL!E4</f>
        <v>75</v>
      </c>
      <c r="E3" s="72">
        <f>DL!F4</f>
        <v>86.25</v>
      </c>
      <c r="F3" t="s">
        <v>39</v>
      </c>
    </row>
    <row r="4" spans="1:6">
      <c r="A4">
        <f>DL!B5</f>
        <v>26.8</v>
      </c>
      <c r="B4">
        <f>DL!C5</f>
        <v>229</v>
      </c>
      <c r="C4" s="52">
        <f>IF(DL!D5="",C3, IF(ISNUMBER(FIND("-", DL!D5)), LEFT(DL!D5, FIND("-",DL!D5)-1),DL!D5))</f>
        <v>4</v>
      </c>
      <c r="D4">
        <f>DL!E5</f>
        <v>72</v>
      </c>
      <c r="E4" s="72">
        <f>DL!F5</f>
        <v>82.8</v>
      </c>
      <c r="F4" t="s">
        <v>39</v>
      </c>
    </row>
    <row r="5" spans="1:6">
      <c r="A5">
        <f>DL!B6</f>
        <v>50</v>
      </c>
      <c r="B5">
        <f>DL!C6</f>
        <v>229</v>
      </c>
      <c r="C5" s="52">
        <f>IF(DL!D6="",C4, IF(ISNUMBER(FIND("-", DL!D6)), LEFT(DL!D6, FIND("-",DL!D6)-1),DL!D6))</f>
        <v>4.0999999999999996</v>
      </c>
      <c r="D5">
        <f>DL!E6</f>
        <v>77</v>
      </c>
      <c r="E5" s="72">
        <f>DL!F6</f>
        <v>88.55</v>
      </c>
      <c r="F5" t="s">
        <v>39</v>
      </c>
    </row>
    <row r="6" spans="1:6">
      <c r="A6">
        <f>DL!B7</f>
        <v>33.4</v>
      </c>
      <c r="B6">
        <f>DL!C7</f>
        <v>229</v>
      </c>
      <c r="C6" s="52">
        <f>IF(DL!D7="",C5, IF(ISNUMBER(FIND("-", DL!D7)), LEFT(DL!D7, FIND("-",DL!D7)-1),DL!D7))</f>
        <v>4.2</v>
      </c>
      <c r="D6">
        <f>DL!E7</f>
        <v>74</v>
      </c>
      <c r="E6" s="72">
        <f>DL!F7</f>
        <v>85.1</v>
      </c>
      <c r="F6" t="s">
        <v>39</v>
      </c>
    </row>
    <row r="7" spans="1:6">
      <c r="A7">
        <f>DL!B8</f>
        <v>50</v>
      </c>
      <c r="B7">
        <f>DL!C8</f>
        <v>229</v>
      </c>
      <c r="C7" s="52" t="str">
        <f>IF(DL!D8="",C6, IF(ISNUMBER(FIND("-", DL!D8)), LEFT(DL!D8, FIND("-",DL!D8)-1),DL!D8))</f>
        <v>4,8</v>
      </c>
      <c r="D7">
        <f>DL!E8</f>
        <v>78</v>
      </c>
      <c r="E7" s="72">
        <f>DL!F8</f>
        <v>89.699999999999989</v>
      </c>
      <c r="F7" t="s">
        <v>39</v>
      </c>
    </row>
    <row r="8" spans="1:6">
      <c r="A8">
        <f>DL!B9</f>
        <v>40</v>
      </c>
      <c r="B8">
        <f>DL!C9</f>
        <v>229</v>
      </c>
      <c r="C8" s="52" t="str">
        <f>IF(DL!D9="",C7, IF(ISNUMBER(FIND("-", DL!D9)), LEFT(DL!D9, FIND("-",DL!D9)-1),DL!D9))</f>
        <v>5,2</v>
      </c>
      <c r="D8">
        <f>DL!E9</f>
        <v>75</v>
      </c>
      <c r="E8" s="72">
        <f>DL!F9</f>
        <v>86.25</v>
      </c>
      <c r="F8" t="s">
        <v>39</v>
      </c>
    </row>
    <row r="9" spans="1:6">
      <c r="A9">
        <f>DL!B10</f>
        <v>50</v>
      </c>
      <c r="B9">
        <f>DL!C10</f>
        <v>229</v>
      </c>
      <c r="C9" s="52" t="str">
        <f>IF(DL!D10="",C8, IF(ISNUMBER(FIND("-", DL!D10)), LEFT(DL!D10, FIND("-",DL!D10)-1),DL!D10))</f>
        <v>5,2</v>
      </c>
      <c r="D9">
        <f>DL!E10</f>
        <v>79</v>
      </c>
      <c r="E9" s="72">
        <f>DL!F10</f>
        <v>90.85</v>
      </c>
      <c r="F9" t="s">
        <v>39</v>
      </c>
    </row>
    <row r="10" spans="1:6">
      <c r="A10">
        <f>DL!B11</f>
        <v>50</v>
      </c>
      <c r="B10">
        <f>DL!C11</f>
        <v>229</v>
      </c>
      <c r="C10" s="52" t="str">
        <f>IF(DL!D11="",C9, IF(ISNUMBER(FIND("-", DL!D11)), LEFT(DL!D11, FIND("-",DL!D11)-1),DL!D11))</f>
        <v>5,6</v>
      </c>
      <c r="D10">
        <f>DL!E11</f>
        <v>79</v>
      </c>
      <c r="E10" s="72">
        <f>DL!F11</f>
        <v>90.85</v>
      </c>
      <c r="F10" t="s">
        <v>39</v>
      </c>
    </row>
    <row r="11" spans="1:6">
      <c r="A11">
        <f>DL!B12</f>
        <v>50</v>
      </c>
      <c r="B11">
        <f>DL!C12</f>
        <v>229</v>
      </c>
      <c r="C11" s="52">
        <f>IF(DL!D12="",C10, IF(ISNUMBER(FIND("-", DL!D12)), LEFT(DL!D12, FIND("-",DL!D12)-1),DL!D12))</f>
        <v>6</v>
      </c>
      <c r="D11">
        <f>DL!E12</f>
        <v>80</v>
      </c>
      <c r="E11" s="72">
        <f>DL!F12</f>
        <v>92</v>
      </c>
      <c r="F11" t="s">
        <v>39</v>
      </c>
    </row>
    <row r="12" spans="1:6">
      <c r="A12">
        <f>DL!B13</f>
        <v>50</v>
      </c>
      <c r="B12">
        <f>DL!C13</f>
        <v>229</v>
      </c>
      <c r="C12" s="52" t="str">
        <f>IF(DL!D13="",C11, IF(ISNUMBER(FIND("-", DL!D13)), LEFT(DL!D13, FIND("-",DL!D13)-1),DL!D13))</f>
        <v>6,2</v>
      </c>
      <c r="D12">
        <f>DL!E13</f>
        <v>80</v>
      </c>
      <c r="E12" s="72">
        <f>DL!F13</f>
        <v>92</v>
      </c>
      <c r="F12" t="s">
        <v>39</v>
      </c>
    </row>
    <row r="13" spans="1:6">
      <c r="A13">
        <f>DL!B14</f>
        <v>50</v>
      </c>
      <c r="B13">
        <f>DL!C14</f>
        <v>229</v>
      </c>
      <c r="C13" s="52">
        <f>IF(DL!D14="",C12, IF(ISNUMBER(FIND("-", DL!D14)), LEFT(DL!D14, FIND("-",DL!D14)-1),DL!D14))</f>
        <v>7.3</v>
      </c>
      <c r="D13">
        <f>DL!E14</f>
        <v>80</v>
      </c>
      <c r="E13" s="72">
        <f>DL!F14</f>
        <v>92</v>
      </c>
      <c r="F13" t="s">
        <v>39</v>
      </c>
    </row>
    <row r="14" spans="1:6">
      <c r="A14">
        <f>DL!B15</f>
        <v>50</v>
      </c>
      <c r="B14">
        <f>DL!C15</f>
        <v>229</v>
      </c>
      <c r="C14" s="52">
        <f>IF(DL!D15="",C13, IF(ISNUMBER(FIND("-", DL!D15)), LEFT(DL!D15, FIND("-",DL!D15)-1),DL!D15))</f>
        <v>8.1</v>
      </c>
      <c r="D14">
        <f>DL!E15</f>
        <v>90</v>
      </c>
      <c r="E14" s="72">
        <f>DL!F15</f>
        <v>103.49999999999999</v>
      </c>
      <c r="F14" t="s">
        <v>39</v>
      </c>
    </row>
    <row r="15" spans="1:6">
      <c r="A15">
        <f>DL!B16</f>
        <v>50</v>
      </c>
      <c r="B15">
        <f>DL!C16</f>
        <v>229</v>
      </c>
      <c r="C15" s="52">
        <f>IF(DL!D16="",C14, IF(ISNUMBER(FIND("-", DL!D16)), LEFT(DL!D16, FIND("-",DL!D16)-1),DL!D16))</f>
        <v>8.5</v>
      </c>
      <c r="D15">
        <f>DL!E16</f>
        <v>90</v>
      </c>
      <c r="E15" s="72">
        <f>DL!F16</f>
        <v>103.49999999999999</v>
      </c>
      <c r="F15" t="s">
        <v>39</v>
      </c>
    </row>
    <row r="16" spans="1:6">
      <c r="A16">
        <f>DL!B17</f>
        <v>50</v>
      </c>
      <c r="B16">
        <f>DL!C17</f>
        <v>229</v>
      </c>
      <c r="C16" s="52">
        <f>IF(DL!D17="",C15, IF(ISNUMBER(FIND("-", DL!D17)), LEFT(DL!D17, FIND("-",DL!D17)-1),DL!D17))</f>
        <v>9.1999999999999993</v>
      </c>
      <c r="D16">
        <f>DL!E17</f>
        <v>97</v>
      </c>
      <c r="E16" s="72">
        <f>DL!F17</f>
        <v>111.55</v>
      </c>
      <c r="F16" t="s">
        <v>39</v>
      </c>
    </row>
    <row r="17" spans="1:6">
      <c r="A17">
        <f>DL!B18</f>
        <v>50</v>
      </c>
      <c r="B17">
        <f>DL!C18</f>
        <v>229</v>
      </c>
      <c r="C17" s="52">
        <f>IF(DL!D18="",C16, IF(ISNUMBER(FIND("-", DL!D18)), LEFT(DL!D18, FIND("-",DL!D18)-1),DL!D18))</f>
        <v>9.8000000000000007</v>
      </c>
      <c r="D17">
        <f>DL!E18</f>
        <v>104</v>
      </c>
      <c r="E17" s="72">
        <f>DL!F18</f>
        <v>119.6</v>
      </c>
      <c r="F17" t="s">
        <v>39</v>
      </c>
    </row>
    <row r="18" spans="1:6">
      <c r="A18">
        <f>DL!B19</f>
        <v>30.5</v>
      </c>
      <c r="B18">
        <f>DL!C19</f>
        <v>237</v>
      </c>
      <c r="C18" s="52">
        <f>IF(DL!D19="",C17, IF(ISNUMBER(FIND("-", DL!D19)), LEFT(DL!D19, FIND("-",DL!D19)-1),DL!D19))</f>
        <v>4.3</v>
      </c>
      <c r="D18">
        <f>DL!E19</f>
        <v>77</v>
      </c>
      <c r="E18" s="72">
        <f>DL!F19</f>
        <v>88.55</v>
      </c>
      <c r="F18" t="s">
        <v>39</v>
      </c>
    </row>
    <row r="19" spans="1:6">
      <c r="A19">
        <f>DL!B20</f>
        <v>34.6</v>
      </c>
      <c r="B19">
        <f>DL!C20</f>
        <v>244</v>
      </c>
      <c r="C19" s="52">
        <f>IF(DL!D20="",C18, IF(ISNUMBER(FIND("-", DL!D20)), LEFT(DL!D20, FIND("-",DL!D20)-1),DL!D20))</f>
        <v>4.4000000000000004</v>
      </c>
      <c r="D19">
        <f>DL!E20</f>
        <v>72</v>
      </c>
      <c r="E19" s="72">
        <f>DL!F20</f>
        <v>82.8</v>
      </c>
      <c r="F19" t="s">
        <v>39</v>
      </c>
    </row>
    <row r="20" spans="1:6">
      <c r="A20">
        <f>DL!B21</f>
        <v>67.5</v>
      </c>
      <c r="B20">
        <f>DL!C21</f>
        <v>267</v>
      </c>
      <c r="C20" s="52">
        <f>IF(DL!D21="",C19, IF(ISNUMBER(FIND("-", DL!D21)), LEFT(DL!D21, FIND("-",DL!D21)-1),DL!D21))</f>
        <v>4.4000000000000004</v>
      </c>
      <c r="D20">
        <f>DL!E21</f>
        <v>80</v>
      </c>
      <c r="E20" s="72">
        <f>DL!F21</f>
        <v>92</v>
      </c>
      <c r="F20" t="s">
        <v>39</v>
      </c>
    </row>
    <row r="21" spans="1:6">
      <c r="A21">
        <f>DL!B22</f>
        <v>67.5</v>
      </c>
      <c r="B21">
        <f>DL!C22</f>
        <v>267</v>
      </c>
      <c r="C21" s="52">
        <f>IF(DL!D22="",C20, IF(ISNUMBER(FIND("-", DL!D22)), LEFT(DL!D22, FIND("-",DL!D22)-1),DL!D22))</f>
        <v>4.9000000000000004</v>
      </c>
      <c r="D21">
        <f>DL!E22</f>
        <v>80</v>
      </c>
      <c r="E21" s="72">
        <f>DL!F22</f>
        <v>92</v>
      </c>
      <c r="F21" t="s">
        <v>39</v>
      </c>
    </row>
    <row r="22" spans="1:6">
      <c r="A22">
        <f>DL!B23</f>
        <v>67.5</v>
      </c>
      <c r="B22">
        <f>DL!C23</f>
        <v>267</v>
      </c>
      <c r="C22" s="52">
        <f>IF(DL!D23="",C21, IF(ISNUMBER(FIND("-", DL!D23)), LEFT(DL!D23, FIND("-",DL!D23)-1),DL!D23))</f>
        <v>5.2</v>
      </c>
      <c r="D22">
        <f>DL!E23</f>
        <v>80</v>
      </c>
      <c r="E22" s="72">
        <f>DL!F23</f>
        <v>92</v>
      </c>
      <c r="F22" t="s">
        <v>39</v>
      </c>
    </row>
    <row r="23" spans="1:6">
      <c r="A23">
        <f>DL!B24</f>
        <v>67.5</v>
      </c>
      <c r="B23">
        <f>DL!C24</f>
        <v>267</v>
      </c>
      <c r="C23" s="52">
        <f>IF(DL!D24="",C22, IF(ISNUMBER(FIND("-", DL!D24)), LEFT(DL!D24, FIND("-",DL!D24)-1),DL!D24))</f>
        <v>5.65</v>
      </c>
      <c r="D23">
        <f>DL!E24</f>
        <v>80</v>
      </c>
      <c r="E23" s="72">
        <f>DL!F24</f>
        <v>92</v>
      </c>
      <c r="F23" t="s">
        <v>39</v>
      </c>
    </row>
    <row r="24" spans="1:6">
      <c r="A24">
        <f>DL!B25</f>
        <v>80</v>
      </c>
      <c r="B24">
        <f>DL!C25</f>
        <v>267</v>
      </c>
      <c r="C24" s="52">
        <f>IF(DL!D25="",C23, IF(ISNUMBER(FIND("-", DL!D25)), LEFT(DL!D25, FIND("-",DL!D25)-1),DL!D25))</f>
        <v>5.65</v>
      </c>
      <c r="D24">
        <f>DL!E25</f>
        <v>84</v>
      </c>
      <c r="E24" s="72">
        <f>DL!F25</f>
        <v>96.6</v>
      </c>
      <c r="F24" t="s">
        <v>39</v>
      </c>
    </row>
    <row r="25" spans="1:6">
      <c r="A25">
        <f>DL!B26</f>
        <v>80</v>
      </c>
      <c r="B25">
        <f>DL!C26</f>
        <v>267</v>
      </c>
      <c r="C25" s="52">
        <f>IF(DL!D26="",C24, IF(ISNUMBER(FIND("-", DL!D26)), LEFT(DL!D26, FIND("-",DL!D26)-1),DL!D26))</f>
        <v>7</v>
      </c>
      <c r="D25">
        <f>DL!E26</f>
        <v>92</v>
      </c>
      <c r="E25" s="72">
        <f>DL!F26</f>
        <v>105.8</v>
      </c>
      <c r="F25" t="s">
        <v>39</v>
      </c>
    </row>
    <row r="26" spans="1:6">
      <c r="A26">
        <f>DL!B27</f>
        <v>80</v>
      </c>
      <c r="B26">
        <f>DL!C27</f>
        <v>267</v>
      </c>
      <c r="C26" s="52">
        <f>IF(DL!D27="",C25, IF(ISNUMBER(FIND("-", DL!D27)), LEFT(DL!D27, FIND("-",DL!D27)-1),DL!D27))</f>
        <v>7.5</v>
      </c>
      <c r="D26">
        <f>DL!E27</f>
        <v>95</v>
      </c>
      <c r="E26" s="72">
        <f>DL!F27</f>
        <v>109.24999999999999</v>
      </c>
      <c r="F26" t="s">
        <v>39</v>
      </c>
    </row>
    <row r="27" spans="1:6">
      <c r="A27">
        <f>DL!B28</f>
        <v>29</v>
      </c>
      <c r="B27">
        <f>DL!C28</f>
        <v>273</v>
      </c>
      <c r="C27" s="52">
        <f>IF(DL!D28="",C26, IF(ISNUMBER(FIND("-", DL!D28)), LEFT(DL!D28, FIND("-",DL!D28)-1),DL!D28))</f>
        <v>4.9000000000000004</v>
      </c>
      <c r="D27">
        <f>DL!E28</f>
        <v>72</v>
      </c>
      <c r="E27" s="72">
        <f>DL!F28</f>
        <v>82.8</v>
      </c>
      <c r="F27" t="s">
        <v>39</v>
      </c>
    </row>
    <row r="28" spans="1:6">
      <c r="A28">
        <f>DL!B29</f>
        <v>26</v>
      </c>
      <c r="B28">
        <f>DL!C29</f>
        <v>280</v>
      </c>
      <c r="C28" s="52">
        <f>IF(DL!D29="",C27, IF(ISNUMBER(FIND("-", DL!D29)), LEFT(DL!D29, FIND("-",DL!D29)-1),DL!D29))</f>
        <v>5.0999999999999996</v>
      </c>
      <c r="D28">
        <f>DL!E29</f>
        <v>40</v>
      </c>
      <c r="E28" s="72">
        <f>DL!F29</f>
        <v>46</v>
      </c>
      <c r="F28" t="s">
        <v>39</v>
      </c>
    </row>
    <row r="29" spans="1:6">
      <c r="A29">
        <f>DL!B30</f>
        <v>100</v>
      </c>
      <c r="B29">
        <f>DL!C30</f>
        <v>316</v>
      </c>
      <c r="C29" s="52">
        <f>IF(DL!D30="",C28, IF(ISNUMBER(FIND("-", DL!D30)), LEFT(DL!D30, FIND("-",DL!D30)-1),DL!D30))</f>
        <v>4.9000000000000004</v>
      </c>
      <c r="D29">
        <f>DL!E30</f>
        <v>80</v>
      </c>
      <c r="E29" s="72">
        <f>DL!F30</f>
        <v>92</v>
      </c>
      <c r="F29" t="s">
        <v>39</v>
      </c>
    </row>
    <row r="30" spans="1:6">
      <c r="A30">
        <f>DL!B31</f>
        <v>80</v>
      </c>
      <c r="B30">
        <f>DL!C31</f>
        <v>316</v>
      </c>
      <c r="C30" s="52">
        <f>IF(DL!D31="",C29, IF(ISNUMBER(FIND("-", DL!D31)), LEFT(DL!D31, FIND("-",DL!D31)-1),DL!D31))</f>
        <v>6.6</v>
      </c>
      <c r="D30">
        <f>DL!E31</f>
        <v>80</v>
      </c>
      <c r="E30" s="72">
        <f>DL!F31</f>
        <v>92</v>
      </c>
      <c r="F30" t="s">
        <v>39</v>
      </c>
    </row>
    <row r="31" spans="1:6">
      <c r="A31">
        <f>DL!B32</f>
        <v>36</v>
      </c>
      <c r="B31">
        <f>DL!C32</f>
        <v>320</v>
      </c>
      <c r="C31" s="52">
        <f>IF(DL!D32="",C30, IF(ISNUMBER(FIND("-", DL!D32)), LEFT(DL!D32, FIND("-",DL!D32)-1),DL!D32))</f>
        <v>5.7</v>
      </c>
      <c r="D31">
        <f>DL!E32</f>
        <v>70</v>
      </c>
      <c r="E31" s="72">
        <f>DL!F32</f>
        <v>80.5</v>
      </c>
      <c r="F31" t="s">
        <v>39</v>
      </c>
    </row>
    <row r="32" spans="1:6">
      <c r="A32">
        <f>DL!B33</f>
        <v>80</v>
      </c>
      <c r="B32">
        <f>DL!C33</f>
        <v>320</v>
      </c>
      <c r="C32" s="52">
        <f>IF(DL!D33="",C31, IF(ISNUMBER(FIND("-", DL!D33)), LEFT(DL!D33, FIND("-",DL!D33)-1),DL!D33))</f>
        <v>5.7</v>
      </c>
      <c r="D32">
        <f>DL!E33</f>
        <v>75</v>
      </c>
      <c r="E32" s="72">
        <f>DL!F33</f>
        <v>86.25</v>
      </c>
      <c r="F32" t="s">
        <v>39</v>
      </c>
    </row>
    <row r="33" spans="1:6">
      <c r="A33">
        <f>DL!B34</f>
        <v>95</v>
      </c>
      <c r="B33">
        <f>DL!C34</f>
        <v>320</v>
      </c>
      <c r="C33" s="52">
        <f>IF(DL!D34="",C32, IF(ISNUMBER(FIND("-", DL!D34)), LEFT(DL!D34, FIND("-",DL!D34)-1),DL!D34))</f>
        <v>5.7</v>
      </c>
      <c r="D33">
        <f>DL!E34</f>
        <v>77</v>
      </c>
      <c r="E33" s="72">
        <f>DL!F34</f>
        <v>88.55</v>
      </c>
      <c r="F33" t="s">
        <v>39</v>
      </c>
    </row>
    <row r="34" spans="1:6" ht="15" thickBot="1">
      <c r="A34">
        <f>DL!B35</f>
        <v>118</v>
      </c>
      <c r="B34">
        <f>DL!C35</f>
        <v>320</v>
      </c>
      <c r="C34" s="53">
        <f>IF(DL!D35="",C33, IF(ISNUMBER(FIND("-", DL!D35)), LEFT(DL!D35, FIND("-",DL!D35)-1),DL!D35))</f>
        <v>5.7</v>
      </c>
      <c r="D34">
        <f>DL!E35</f>
        <v>82</v>
      </c>
      <c r="E34" s="72">
        <f>DL!F35</f>
        <v>94.3</v>
      </c>
      <c r="F34" t="s">
        <v>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7"/>
  <sheetViews>
    <sheetView topLeftCell="A58" zoomScaleNormal="100" workbookViewId="0">
      <selection activeCell="I1" sqref="I1:J77"/>
    </sheetView>
  </sheetViews>
  <sheetFormatPr defaultRowHeight="14.25"/>
  <cols>
    <col min="1" max="1" width="4.25" customWidth="1"/>
    <col min="2" max="3" width="12.75" style="18" customWidth="1"/>
    <col min="4" max="4" width="12.75" style="1" customWidth="1"/>
    <col min="5" max="5" width="13.75" customWidth="1"/>
    <col min="6" max="6" width="8.875" customWidth="1"/>
    <col min="8" max="8" width="13.25" customWidth="1"/>
    <col min="9" max="9" width="26.875" customWidth="1"/>
  </cols>
  <sheetData>
    <row r="1" spans="1:7" ht="14.25" customHeight="1">
      <c r="A1" s="54" t="s">
        <v>35</v>
      </c>
      <c r="B1" s="58" t="s">
        <v>0</v>
      </c>
      <c r="C1" s="60" t="s">
        <v>1</v>
      </c>
      <c r="D1" s="62" t="s">
        <v>2</v>
      </c>
      <c r="E1" s="64" t="s">
        <v>32</v>
      </c>
      <c r="F1" s="56" t="s">
        <v>33</v>
      </c>
      <c r="G1" s="70" t="s">
        <v>30</v>
      </c>
    </row>
    <row r="2" spans="1:7" ht="15" customHeight="1" thickBot="1">
      <c r="A2" s="55"/>
      <c r="B2" s="59"/>
      <c r="C2" s="61"/>
      <c r="D2" s="63"/>
      <c r="E2" s="65"/>
      <c r="F2" s="57"/>
      <c r="G2" s="71"/>
    </row>
    <row r="3" spans="1:7" ht="14.45" customHeight="1">
      <c r="B3" s="5" t="s">
        <v>3</v>
      </c>
      <c r="C3" s="6">
        <v>140</v>
      </c>
      <c r="D3" s="68" t="s">
        <v>20</v>
      </c>
      <c r="E3" s="27"/>
      <c r="F3" s="36"/>
    </row>
    <row r="4" spans="1:7" ht="15">
      <c r="B4" s="7" t="s">
        <v>27</v>
      </c>
      <c r="C4" s="8"/>
      <c r="D4" s="68"/>
      <c r="E4" s="28">
        <v>35</v>
      </c>
      <c r="F4" s="37">
        <f>E4*1.15</f>
        <v>40.25</v>
      </c>
      <c r="G4" t="s">
        <v>31</v>
      </c>
    </row>
    <row r="5" spans="1:7" ht="15">
      <c r="B5" s="19">
        <v>10</v>
      </c>
      <c r="C5" s="8"/>
      <c r="D5" s="68"/>
      <c r="E5" s="28">
        <v>60</v>
      </c>
      <c r="F5" s="37">
        <f>E5*1.15</f>
        <v>69</v>
      </c>
    </row>
    <row r="6" spans="1:7" ht="15">
      <c r="B6" s="19">
        <v>13.4</v>
      </c>
      <c r="C6" s="8"/>
      <c r="D6" s="69"/>
      <c r="E6" s="28">
        <v>60</v>
      </c>
      <c r="F6" s="37">
        <f>E6*1.15</f>
        <v>69</v>
      </c>
    </row>
    <row r="7" spans="1:7" ht="15">
      <c r="B7" s="7">
        <v>6</v>
      </c>
      <c r="C7" s="8">
        <v>140</v>
      </c>
      <c r="D7" s="2">
        <v>2.7</v>
      </c>
      <c r="E7" s="28">
        <v>35</v>
      </c>
      <c r="F7" s="37">
        <f>E7*1.15</f>
        <v>40.25</v>
      </c>
      <c r="G7" t="s">
        <v>31</v>
      </c>
    </row>
    <row r="8" spans="1:7" ht="15">
      <c r="B8" s="7" t="s">
        <v>3</v>
      </c>
      <c r="C8" s="8">
        <v>140</v>
      </c>
      <c r="D8" s="66" t="s">
        <v>19</v>
      </c>
      <c r="E8" s="28"/>
      <c r="F8" s="37"/>
    </row>
    <row r="9" spans="1:7" ht="15">
      <c r="B9" s="7" t="s">
        <v>27</v>
      </c>
      <c r="C9" s="8"/>
      <c r="D9" s="68"/>
      <c r="E9" s="28">
        <v>35</v>
      </c>
      <c r="F9" s="37">
        <f>E9*1.15</f>
        <v>40.25</v>
      </c>
      <c r="G9" t="s">
        <v>31</v>
      </c>
    </row>
    <row r="10" spans="1:7" ht="15">
      <c r="B10" s="7">
        <v>7.5</v>
      </c>
      <c r="C10" s="8"/>
      <c r="D10" s="68"/>
      <c r="E10" s="28">
        <v>60</v>
      </c>
      <c r="F10" s="37">
        <f>E10*1.15</f>
        <v>69</v>
      </c>
    </row>
    <row r="11" spans="1:7" ht="15">
      <c r="B11" s="7">
        <v>10</v>
      </c>
      <c r="C11" s="8"/>
      <c r="D11" s="68"/>
      <c r="E11" s="28">
        <v>60</v>
      </c>
      <c r="F11" s="37">
        <f>E11*1.15</f>
        <v>69</v>
      </c>
    </row>
    <row r="12" spans="1:7" ht="15">
      <c r="B12" s="7">
        <v>13.4</v>
      </c>
      <c r="C12" s="8"/>
      <c r="D12" s="69"/>
      <c r="E12" s="28">
        <v>60</v>
      </c>
      <c r="F12" s="37">
        <f>E12*1.15</f>
        <v>69</v>
      </c>
    </row>
    <row r="13" spans="1:7">
      <c r="B13" s="7" t="s">
        <v>3</v>
      </c>
      <c r="C13" s="8" t="s">
        <v>21</v>
      </c>
      <c r="D13" s="66">
        <v>3.1</v>
      </c>
      <c r="E13" s="29"/>
      <c r="F13" s="37"/>
    </row>
    <row r="14" spans="1:7" ht="15">
      <c r="B14" s="7" t="s">
        <v>27</v>
      </c>
      <c r="C14" s="8"/>
      <c r="D14" s="68"/>
      <c r="E14" s="28">
        <v>35</v>
      </c>
      <c r="F14" s="37">
        <f>E14*1.15</f>
        <v>40.25</v>
      </c>
      <c r="G14" t="s">
        <v>31</v>
      </c>
    </row>
    <row r="15" spans="1:7" ht="15">
      <c r="B15" s="7">
        <v>7</v>
      </c>
      <c r="C15" s="8"/>
      <c r="D15" s="68"/>
      <c r="E15" s="28">
        <v>60</v>
      </c>
      <c r="F15" s="37">
        <f>E15*1.15</f>
        <v>69</v>
      </c>
    </row>
    <row r="16" spans="1:7" ht="15">
      <c r="B16" s="7">
        <v>8</v>
      </c>
      <c r="C16" s="8"/>
      <c r="D16" s="68"/>
      <c r="E16" s="28">
        <v>60</v>
      </c>
      <c r="F16" s="37">
        <f>E16*1.15</f>
        <v>69</v>
      </c>
    </row>
    <row r="17" spans="2:7" ht="15">
      <c r="B17" s="7">
        <v>10</v>
      </c>
      <c r="C17" s="8"/>
      <c r="D17" s="68"/>
      <c r="E17" s="28">
        <v>60</v>
      </c>
      <c r="F17" s="37">
        <f>E17*1.15</f>
        <v>69</v>
      </c>
    </row>
    <row r="18" spans="2:7" ht="15">
      <c r="B18" s="7">
        <v>13.4</v>
      </c>
      <c r="C18" s="8"/>
      <c r="D18" s="69"/>
      <c r="E18" s="28">
        <v>60</v>
      </c>
      <c r="F18" s="37">
        <f>E18*1.15</f>
        <v>69</v>
      </c>
    </row>
    <row r="19" spans="2:7" ht="15">
      <c r="B19" s="7">
        <v>10</v>
      </c>
      <c r="C19" s="8">
        <v>140</v>
      </c>
      <c r="D19" s="2">
        <v>3.3</v>
      </c>
      <c r="E19" s="28">
        <v>60</v>
      </c>
      <c r="F19" s="37">
        <f>E19*1.15</f>
        <v>69</v>
      </c>
    </row>
    <row r="20" spans="2:7" ht="15">
      <c r="B20" s="7" t="s">
        <v>4</v>
      </c>
      <c r="C20" s="8">
        <v>140</v>
      </c>
      <c r="D20" s="66" t="s">
        <v>18</v>
      </c>
      <c r="E20" s="28"/>
      <c r="F20" s="37"/>
    </row>
    <row r="21" spans="2:7" ht="15">
      <c r="B21" s="7">
        <v>5</v>
      </c>
      <c r="C21" s="8"/>
      <c r="D21" s="68"/>
      <c r="E21" s="28">
        <v>35</v>
      </c>
      <c r="F21" s="37">
        <f>E21*1.15</f>
        <v>40.25</v>
      </c>
      <c r="G21" t="s">
        <v>31</v>
      </c>
    </row>
    <row r="22" spans="2:7" ht="15">
      <c r="B22" s="7">
        <v>9</v>
      </c>
      <c r="C22" s="8"/>
      <c r="D22" s="68"/>
      <c r="E22" s="28">
        <v>60</v>
      </c>
      <c r="F22" s="37">
        <f>E22*1.15</f>
        <v>69</v>
      </c>
    </row>
    <row r="23" spans="2:7" ht="15">
      <c r="B23" s="7">
        <v>10</v>
      </c>
      <c r="C23" s="8"/>
      <c r="D23" s="69"/>
      <c r="E23" s="28">
        <v>60</v>
      </c>
      <c r="F23" s="37">
        <f>E23*1.15</f>
        <v>69</v>
      </c>
    </row>
    <row r="24" spans="2:7" ht="15">
      <c r="B24" s="7">
        <v>6.8</v>
      </c>
      <c r="C24" s="14" t="s">
        <v>21</v>
      </c>
      <c r="D24" s="2">
        <v>3.5</v>
      </c>
      <c r="E24" s="28">
        <v>35</v>
      </c>
      <c r="F24" s="37">
        <f>E24*1.15</f>
        <v>40.25</v>
      </c>
      <c r="G24" t="s">
        <v>31</v>
      </c>
    </row>
    <row r="25" spans="2:7">
      <c r="B25" s="7" t="s">
        <v>5</v>
      </c>
      <c r="C25" s="14" t="s">
        <v>21</v>
      </c>
      <c r="D25" s="66" t="s">
        <v>28</v>
      </c>
      <c r="E25" s="29"/>
      <c r="F25" s="37"/>
    </row>
    <row r="26" spans="2:7" ht="15">
      <c r="B26" s="7">
        <v>5</v>
      </c>
      <c r="C26" s="8"/>
      <c r="D26" s="68"/>
      <c r="E26" s="28">
        <v>35</v>
      </c>
      <c r="F26" s="37">
        <f>E26*1.15</f>
        <v>40.25</v>
      </c>
      <c r="G26" t="s">
        <v>31</v>
      </c>
    </row>
    <row r="27" spans="2:7" ht="15">
      <c r="B27" s="7">
        <v>6</v>
      </c>
      <c r="C27" s="8"/>
      <c r="D27" s="68"/>
      <c r="E27" s="28">
        <v>35</v>
      </c>
      <c r="F27" s="37">
        <f>E27*1.15</f>
        <v>40.25</v>
      </c>
      <c r="G27" t="s">
        <v>31</v>
      </c>
    </row>
    <row r="28" spans="2:7" ht="15">
      <c r="B28" s="7">
        <v>7</v>
      </c>
      <c r="C28" s="8"/>
      <c r="D28" s="68"/>
      <c r="E28" s="28">
        <v>60</v>
      </c>
      <c r="F28" s="37">
        <f>E28*1.15</f>
        <v>69</v>
      </c>
    </row>
    <row r="29" spans="2:7" ht="15">
      <c r="B29" s="7">
        <v>10</v>
      </c>
      <c r="C29" s="8"/>
      <c r="D29" s="69"/>
      <c r="E29" s="28">
        <v>60</v>
      </c>
      <c r="F29" s="37">
        <f>E29*1.15</f>
        <v>69</v>
      </c>
    </row>
    <row r="30" spans="2:7" ht="15">
      <c r="B30" s="7">
        <v>5</v>
      </c>
      <c r="C30" s="8">
        <v>140</v>
      </c>
      <c r="D30" s="66">
        <v>3.95</v>
      </c>
      <c r="E30" s="28">
        <v>35</v>
      </c>
      <c r="F30" s="37">
        <f>E30*1.15</f>
        <v>40.25</v>
      </c>
      <c r="G30" t="s">
        <v>31</v>
      </c>
    </row>
    <row r="31" spans="2:7" ht="15">
      <c r="B31" s="7">
        <v>6</v>
      </c>
      <c r="C31" s="8"/>
      <c r="D31" s="68"/>
      <c r="E31" s="28">
        <v>35</v>
      </c>
      <c r="F31" s="37">
        <f>E31*1.15</f>
        <v>40.25</v>
      </c>
      <c r="G31" t="s">
        <v>31</v>
      </c>
    </row>
    <row r="32" spans="2:7" ht="15">
      <c r="B32" s="7">
        <v>8</v>
      </c>
      <c r="C32" s="8"/>
      <c r="D32" s="68"/>
      <c r="E32" s="28">
        <v>60</v>
      </c>
      <c r="F32" s="37">
        <f>E32*1.15</f>
        <v>69</v>
      </c>
    </row>
    <row r="33" spans="2:6" ht="15.75" thickBot="1">
      <c r="B33" s="9">
        <v>10</v>
      </c>
      <c r="C33" s="10"/>
      <c r="D33" s="67"/>
      <c r="E33" s="30">
        <v>60</v>
      </c>
      <c r="F33" s="38">
        <f>E33*1.15</f>
        <v>69</v>
      </c>
    </row>
    <row r="34" spans="2:6" ht="15">
      <c r="B34" s="5">
        <v>10</v>
      </c>
      <c r="C34" s="6">
        <v>160</v>
      </c>
      <c r="D34" s="3">
        <v>2.8</v>
      </c>
      <c r="E34" s="31">
        <v>60</v>
      </c>
      <c r="F34" s="39">
        <f>E34*1.15</f>
        <v>69</v>
      </c>
    </row>
    <row r="35" spans="2:6" ht="15">
      <c r="B35" s="7" t="s">
        <v>6</v>
      </c>
      <c r="C35" s="8">
        <v>160</v>
      </c>
      <c r="D35" s="66">
        <v>3.4</v>
      </c>
      <c r="E35" s="28"/>
      <c r="F35" s="37"/>
    </row>
    <row r="36" spans="2:6" ht="15">
      <c r="B36" s="7">
        <v>10</v>
      </c>
      <c r="C36" s="8"/>
      <c r="D36" s="68"/>
      <c r="E36" s="28">
        <v>60</v>
      </c>
      <c r="F36" s="37">
        <f>E36*1.15</f>
        <v>69</v>
      </c>
    </row>
    <row r="37" spans="2:6" ht="15">
      <c r="B37" s="7">
        <v>14</v>
      </c>
      <c r="C37" s="8"/>
      <c r="D37" s="69"/>
      <c r="E37" s="28">
        <v>60</v>
      </c>
      <c r="F37" s="37">
        <f>E37*1.15</f>
        <v>69</v>
      </c>
    </row>
    <row r="38" spans="2:6" ht="15.75" thickBot="1">
      <c r="B38" s="9">
        <v>10</v>
      </c>
      <c r="C38" s="10">
        <v>160</v>
      </c>
      <c r="D38" s="4" t="s">
        <v>29</v>
      </c>
      <c r="E38" s="30">
        <v>60</v>
      </c>
      <c r="F38" s="40">
        <f>E38*1.15</f>
        <v>69</v>
      </c>
    </row>
    <row r="39" spans="2:6">
      <c r="B39" s="5" t="s">
        <v>7</v>
      </c>
      <c r="C39" s="6">
        <v>171</v>
      </c>
      <c r="D39" s="68">
        <v>3.45</v>
      </c>
      <c r="E39" s="32"/>
      <c r="F39" s="41"/>
    </row>
    <row r="40" spans="2:6" ht="15">
      <c r="B40" s="7">
        <v>10</v>
      </c>
      <c r="C40" s="8"/>
      <c r="D40" s="69"/>
      <c r="E40" s="28">
        <v>60</v>
      </c>
      <c r="F40" s="37">
        <f>E40*1.15</f>
        <v>69</v>
      </c>
    </row>
    <row r="41" spans="2:6">
      <c r="B41" s="7" t="s">
        <v>8</v>
      </c>
      <c r="C41" s="8">
        <v>171</v>
      </c>
      <c r="D41" s="66">
        <v>3.6</v>
      </c>
      <c r="E41" s="29"/>
      <c r="F41" s="37"/>
    </row>
    <row r="42" spans="2:6" ht="15.75" thickBot="1">
      <c r="B42" s="9">
        <v>8</v>
      </c>
      <c r="C42" s="10"/>
      <c r="D42" s="67"/>
      <c r="E42" s="30">
        <v>60</v>
      </c>
      <c r="F42" s="38">
        <f>E42*1.15</f>
        <v>69</v>
      </c>
    </row>
    <row r="43" spans="2:6" ht="15">
      <c r="B43" s="5" t="s">
        <v>8</v>
      </c>
      <c r="C43" s="6">
        <v>178</v>
      </c>
      <c r="D43" s="68">
        <v>3.1</v>
      </c>
      <c r="E43" s="31">
        <v>60</v>
      </c>
      <c r="F43" s="39">
        <f>E43*1.15</f>
        <v>69</v>
      </c>
    </row>
    <row r="44" spans="2:6" ht="15">
      <c r="B44" s="7">
        <v>10</v>
      </c>
      <c r="C44" s="8"/>
      <c r="D44" s="69"/>
      <c r="E44" s="28">
        <v>60</v>
      </c>
      <c r="F44" s="37">
        <f>E44*1.15</f>
        <v>69</v>
      </c>
    </row>
    <row r="45" spans="2:6" ht="15">
      <c r="B45" s="7" t="s">
        <v>8</v>
      </c>
      <c r="C45" s="8">
        <v>178</v>
      </c>
      <c r="D45" s="66">
        <v>3.2</v>
      </c>
      <c r="E45" s="28"/>
      <c r="F45" s="37"/>
    </row>
    <row r="46" spans="2:6" ht="15">
      <c r="B46" s="7">
        <v>8</v>
      </c>
      <c r="C46" s="8"/>
      <c r="D46" s="68"/>
      <c r="E46" s="28">
        <v>60</v>
      </c>
      <c r="F46" s="37">
        <f>E46*1.15</f>
        <v>69</v>
      </c>
    </row>
    <row r="47" spans="2:6" ht="15">
      <c r="B47" s="7">
        <v>10</v>
      </c>
      <c r="C47" s="8"/>
      <c r="D47" s="68"/>
      <c r="E47" s="28">
        <v>60</v>
      </c>
      <c r="F47" s="37">
        <f>E47*1.15</f>
        <v>69</v>
      </c>
    </row>
    <row r="48" spans="2:6" ht="15">
      <c r="B48" s="7">
        <v>11</v>
      </c>
      <c r="C48" s="8"/>
      <c r="D48" s="69"/>
      <c r="E48" s="28">
        <v>60</v>
      </c>
      <c r="F48" s="37">
        <f>E48*1.15</f>
        <v>69</v>
      </c>
    </row>
    <row r="49" spans="2:6" ht="15">
      <c r="B49" s="7" t="s">
        <v>9</v>
      </c>
      <c r="C49" s="8">
        <v>178</v>
      </c>
      <c r="D49" s="66">
        <v>3.6</v>
      </c>
      <c r="E49" s="28"/>
      <c r="F49" s="37"/>
    </row>
    <row r="50" spans="2:6" ht="15">
      <c r="B50" s="7">
        <v>8</v>
      </c>
      <c r="C50" s="8"/>
      <c r="D50" s="68"/>
      <c r="E50" s="28">
        <v>60</v>
      </c>
      <c r="F50" s="37">
        <f>E50*1.15</f>
        <v>69</v>
      </c>
    </row>
    <row r="51" spans="2:6" ht="15">
      <c r="B51" s="7">
        <v>15</v>
      </c>
      <c r="C51" s="8"/>
      <c r="D51" s="69"/>
      <c r="E51" s="28">
        <v>60</v>
      </c>
      <c r="F51" s="37">
        <f>E51*1.15</f>
        <v>69</v>
      </c>
    </row>
    <row r="52" spans="2:6" ht="15">
      <c r="B52" s="7" t="s">
        <v>10</v>
      </c>
      <c r="C52" s="8">
        <v>178</v>
      </c>
      <c r="D52" s="66" t="s">
        <v>22</v>
      </c>
      <c r="E52" s="28"/>
      <c r="F52" s="37"/>
    </row>
    <row r="53" spans="2:6" ht="15">
      <c r="B53" s="7">
        <v>8.3000000000000007</v>
      </c>
      <c r="C53" s="8"/>
      <c r="D53" s="68"/>
      <c r="E53" s="28">
        <v>60</v>
      </c>
      <c r="F53" s="37">
        <f>E53*1.15</f>
        <v>69</v>
      </c>
    </row>
    <row r="54" spans="2:6" ht="15">
      <c r="B54" s="7">
        <v>10.8</v>
      </c>
      <c r="C54" s="8"/>
      <c r="D54" s="68"/>
      <c r="E54" s="28">
        <v>60</v>
      </c>
      <c r="F54" s="37">
        <f>E54*1.15</f>
        <v>69</v>
      </c>
    </row>
    <row r="55" spans="2:6" ht="15">
      <c r="B55" s="7">
        <v>14</v>
      </c>
      <c r="C55" s="8"/>
      <c r="D55" s="68"/>
      <c r="E55" s="28">
        <v>60</v>
      </c>
      <c r="F55" s="37">
        <f>E55*1.15</f>
        <v>69</v>
      </c>
    </row>
    <row r="56" spans="2:6" ht="15">
      <c r="B56" s="7">
        <v>15.75</v>
      </c>
      <c r="C56" s="8"/>
      <c r="D56" s="69"/>
      <c r="E56" s="28">
        <v>60</v>
      </c>
      <c r="F56" s="37">
        <f>E56*1.15</f>
        <v>69</v>
      </c>
    </row>
    <row r="57" spans="2:6" ht="15">
      <c r="B57" s="7" t="s">
        <v>12</v>
      </c>
      <c r="C57" s="8">
        <v>178</v>
      </c>
      <c r="D57" s="2">
        <v>4.4000000000000004</v>
      </c>
      <c r="E57" s="28">
        <v>60</v>
      </c>
      <c r="F57" s="37">
        <f>E57*1.15</f>
        <v>69</v>
      </c>
    </row>
    <row r="58" spans="2:6" ht="15">
      <c r="B58" s="7" t="s">
        <v>13</v>
      </c>
      <c r="C58" s="8">
        <v>178</v>
      </c>
      <c r="D58" s="66">
        <v>4.6500000000000004</v>
      </c>
      <c r="E58" s="28">
        <v>60</v>
      </c>
      <c r="F58" s="37">
        <f>E58*1.15</f>
        <v>69</v>
      </c>
    </row>
    <row r="59" spans="2:6" ht="15">
      <c r="B59" s="7">
        <v>12</v>
      </c>
      <c r="C59" s="8"/>
      <c r="D59" s="69"/>
      <c r="E59" s="28">
        <v>60</v>
      </c>
      <c r="F59" s="37">
        <f>E59*1.15</f>
        <v>69</v>
      </c>
    </row>
    <row r="60" spans="2:6" ht="15">
      <c r="B60" s="7" t="s">
        <v>14</v>
      </c>
      <c r="C60" s="8">
        <v>178</v>
      </c>
      <c r="D60" s="2">
        <v>4.8</v>
      </c>
      <c r="E60" s="28">
        <v>60</v>
      </c>
      <c r="F60" s="37">
        <f>E60*1.15</f>
        <v>69</v>
      </c>
    </row>
    <row r="61" spans="2:6" ht="15">
      <c r="B61" s="7" t="s">
        <v>11</v>
      </c>
      <c r="C61" s="8">
        <v>178</v>
      </c>
      <c r="D61" s="2">
        <v>4.9000000000000004</v>
      </c>
      <c r="E61" s="28">
        <v>60</v>
      </c>
      <c r="F61" s="37">
        <f>E61*1.15</f>
        <v>69</v>
      </c>
    </row>
    <row r="62" spans="2:6" ht="15">
      <c r="B62" s="7" t="s">
        <v>7</v>
      </c>
      <c r="C62" s="8">
        <v>178</v>
      </c>
      <c r="D62" s="66">
        <v>6.7</v>
      </c>
      <c r="E62" s="28"/>
      <c r="F62" s="37">
        <f>E62*1.15</f>
        <v>0</v>
      </c>
    </row>
    <row r="63" spans="2:6" ht="15">
      <c r="B63" s="20">
        <v>10</v>
      </c>
      <c r="C63" s="17"/>
      <c r="D63" s="68"/>
      <c r="E63" s="33">
        <v>60</v>
      </c>
      <c r="F63" s="37">
        <f>E63*1.15</f>
        <v>69</v>
      </c>
    </row>
    <row r="64" spans="2:6" ht="15.75" thickBot="1">
      <c r="B64" s="9">
        <v>15</v>
      </c>
      <c r="C64" s="10"/>
      <c r="D64" s="67"/>
      <c r="E64" s="30">
        <v>60</v>
      </c>
      <c r="F64" s="40">
        <f>E64*1.15</f>
        <v>69</v>
      </c>
    </row>
    <row r="65" spans="2:6" ht="15">
      <c r="B65" s="24" t="s">
        <v>15</v>
      </c>
      <c r="C65" s="25">
        <v>204</v>
      </c>
      <c r="D65" s="26">
        <v>3</v>
      </c>
      <c r="E65" s="34">
        <v>60</v>
      </c>
      <c r="F65" s="41">
        <f>E65*1.15</f>
        <v>69</v>
      </c>
    </row>
    <row r="66" spans="2:6" ht="15">
      <c r="B66" s="7" t="s">
        <v>16</v>
      </c>
      <c r="C66" s="8">
        <v>204</v>
      </c>
      <c r="D66" s="2">
        <v>3.4</v>
      </c>
      <c r="E66" s="31">
        <v>60</v>
      </c>
      <c r="F66" s="37">
        <f>E66*1.15</f>
        <v>69</v>
      </c>
    </row>
    <row r="67" spans="2:6" ht="15">
      <c r="B67" s="7" t="s">
        <v>17</v>
      </c>
      <c r="C67" s="8">
        <v>204</v>
      </c>
      <c r="D67" s="66">
        <v>3.6</v>
      </c>
      <c r="E67" s="31">
        <v>60</v>
      </c>
      <c r="F67" s="37">
        <f>E67*1.15</f>
        <v>69</v>
      </c>
    </row>
    <row r="68" spans="2:6" ht="15">
      <c r="B68" s="7">
        <v>13.4</v>
      </c>
      <c r="C68" s="8"/>
      <c r="D68" s="68"/>
      <c r="E68" s="31">
        <v>60</v>
      </c>
      <c r="F68" s="37">
        <f>E68*1.15</f>
        <v>69</v>
      </c>
    </row>
    <row r="69" spans="2:6" ht="15">
      <c r="B69" s="7">
        <v>20</v>
      </c>
      <c r="C69" s="8"/>
      <c r="D69" s="69"/>
      <c r="E69" s="31">
        <v>60</v>
      </c>
      <c r="F69" s="37">
        <f>E69*1.15</f>
        <v>69</v>
      </c>
    </row>
    <row r="70" spans="2:6" ht="15">
      <c r="B70" s="7" t="s">
        <v>17</v>
      </c>
      <c r="C70" s="8">
        <v>204</v>
      </c>
      <c r="D70" s="66">
        <v>3.8</v>
      </c>
      <c r="E70" s="31">
        <v>60</v>
      </c>
      <c r="F70" s="37">
        <f>E70*1.15</f>
        <v>69</v>
      </c>
    </row>
    <row r="71" spans="2:6" ht="15">
      <c r="B71" s="7">
        <v>13.4</v>
      </c>
      <c r="C71" s="8"/>
      <c r="D71" s="68"/>
      <c r="E71" s="31">
        <v>60</v>
      </c>
      <c r="F71" s="37">
        <f>E71*1.15</f>
        <v>69</v>
      </c>
    </row>
    <row r="72" spans="2:6" ht="15">
      <c r="B72" s="7">
        <v>20</v>
      </c>
      <c r="C72" s="8"/>
      <c r="D72" s="69"/>
      <c r="E72" s="31">
        <v>60</v>
      </c>
      <c r="F72" s="37">
        <f>E72*1.15</f>
        <v>69</v>
      </c>
    </row>
    <row r="73" spans="2:6" ht="15">
      <c r="B73" s="7" t="s">
        <v>17</v>
      </c>
      <c r="C73" s="8">
        <v>204</v>
      </c>
      <c r="D73" s="66">
        <v>4.0999999999999996</v>
      </c>
      <c r="E73" s="31">
        <v>60</v>
      </c>
      <c r="F73" s="37">
        <f>E73*1.15</f>
        <v>69</v>
      </c>
    </row>
    <row r="74" spans="2:6" ht="15">
      <c r="B74" s="7">
        <v>13.4</v>
      </c>
      <c r="C74" s="8"/>
      <c r="D74" s="68"/>
      <c r="E74" s="31">
        <v>60</v>
      </c>
      <c r="F74" s="37">
        <f>E74*1.15</f>
        <v>69</v>
      </c>
    </row>
    <row r="75" spans="2:6" ht="15">
      <c r="B75" s="7">
        <v>20</v>
      </c>
      <c r="C75" s="8"/>
      <c r="D75" s="69"/>
      <c r="E75" s="31">
        <v>60</v>
      </c>
      <c r="F75" s="37">
        <f>E75*1.15</f>
        <v>69</v>
      </c>
    </row>
    <row r="76" spans="2:6" ht="15">
      <c r="B76" s="7" t="s">
        <v>16</v>
      </c>
      <c r="C76" s="8">
        <v>204</v>
      </c>
      <c r="D76" s="2">
        <v>4.8</v>
      </c>
      <c r="E76" s="31">
        <v>60</v>
      </c>
      <c r="F76" s="37">
        <f>E76*1.15</f>
        <v>69</v>
      </c>
    </row>
    <row r="77" spans="2:6" ht="15.75" thickBot="1">
      <c r="B77" s="9">
        <v>15</v>
      </c>
      <c r="C77" s="10">
        <v>204</v>
      </c>
      <c r="D77" s="4">
        <v>5.6</v>
      </c>
      <c r="E77" s="35">
        <v>60</v>
      </c>
      <c r="F77" s="38">
        <f>E77*1.15</f>
        <v>69</v>
      </c>
    </row>
  </sheetData>
  <mergeCells count="25">
    <mergeCell ref="A1:A2"/>
    <mergeCell ref="G1:G2"/>
    <mergeCell ref="F1:F2"/>
    <mergeCell ref="D39:D40"/>
    <mergeCell ref="D35:D37"/>
    <mergeCell ref="D3:D6"/>
    <mergeCell ref="D13:D18"/>
    <mergeCell ref="D8:D12"/>
    <mergeCell ref="D20:D23"/>
    <mergeCell ref="D30:D33"/>
    <mergeCell ref="D25:D29"/>
    <mergeCell ref="B1:B2"/>
    <mergeCell ref="C1:C2"/>
    <mergeCell ref="D1:D2"/>
    <mergeCell ref="E1:E2"/>
    <mergeCell ref="D45:D48"/>
    <mergeCell ref="D73:D75"/>
    <mergeCell ref="D52:D56"/>
    <mergeCell ref="D58:D59"/>
    <mergeCell ref="D62:D64"/>
    <mergeCell ref="D70:D72"/>
    <mergeCell ref="D67:D69"/>
    <mergeCell ref="D49:D51"/>
    <mergeCell ref="D41:D42"/>
    <mergeCell ref="D43:D44"/>
  </mergeCells>
  <pageMargins left="0.51181102362204722" right="0.51181102362204722" top="0" bottom="0" header="0" footer="0"/>
  <pageSetup paperSize="9"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G5" sqref="G5"/>
    </sheetView>
  </sheetViews>
  <sheetFormatPr defaultRowHeight="14.25"/>
  <cols>
    <col min="6" max="6" width="25.625" customWidth="1"/>
  </cols>
  <sheetData>
    <row r="1" spans="1:6" ht="14.25" customHeight="1">
      <c r="A1" s="73" t="s">
        <v>41</v>
      </c>
      <c r="B1" s="74" t="s">
        <v>42</v>
      </c>
      <c r="C1" s="75" t="s">
        <v>43</v>
      </c>
      <c r="D1" s="76" t="s">
        <v>36</v>
      </c>
      <c r="E1" s="77" t="s">
        <v>37</v>
      </c>
      <c r="F1" s="78" t="s">
        <v>38</v>
      </c>
    </row>
    <row r="2" spans="1:6">
      <c r="A2" s="46" t="str">
        <f>IF(ML!B3="",#REF!, IF(ISNUMBER(FIND("-", ML!B3)), LEFT(ML!B3, FIND("-",ML!B3)-1),ML!B3))</f>
        <v>5</v>
      </c>
      <c r="B2" s="47">
        <f>IF(ML!C3="",#REF!,ML!C3)</f>
        <v>140</v>
      </c>
      <c r="C2" s="48" t="str">
        <f>IF(ML!D3="",#REF!, IF(ISNUMBER(FIND("-", ML!D3)), LEFT(ML!D3, FIND("-",ML!D3)-1),ML!D3))</f>
        <v>2,45</v>
      </c>
      <c r="D2">
        <f>ML!E3</f>
        <v>0</v>
      </c>
      <c r="E2" s="72">
        <f>ML!F3</f>
        <v>0</v>
      </c>
      <c r="F2" t="s">
        <v>40</v>
      </c>
    </row>
    <row r="3" spans="1:6">
      <c r="A3" s="46" t="str">
        <f>IF(ML!B4="",A2, IF(ISNUMBER(FIND("-", ML!B4)), LEFT(ML!B4, FIND("-",ML!B4)-1),ML!B4))</f>
        <v>5</v>
      </c>
      <c r="B3" s="47">
        <f>IF(ML!C4="",B2,ML!C4)</f>
        <v>140</v>
      </c>
      <c r="C3" s="48" t="str">
        <f>IF(ML!D4="",C2, IF(ISNUMBER(FIND("-", ML!D4)), LEFT(ML!D4, FIND("-",ML!D4)-1),ML!D4))</f>
        <v>2,45</v>
      </c>
      <c r="D3">
        <f>ML!E4</f>
        <v>35</v>
      </c>
      <c r="E3" s="72">
        <f>ML!F4</f>
        <v>40.25</v>
      </c>
      <c r="F3" t="s">
        <v>40</v>
      </c>
    </row>
    <row r="4" spans="1:6">
      <c r="A4" s="46">
        <f>IF(ML!B5="",A3, IF(ISNUMBER(FIND("-", ML!B5)), LEFT(ML!B5, FIND("-",ML!B5)-1),ML!B5))</f>
        <v>10</v>
      </c>
      <c r="B4" s="47">
        <f>IF(ML!C5="",B3,ML!C5)</f>
        <v>140</v>
      </c>
      <c r="C4" s="48" t="str">
        <f>IF(ML!D5="",C3, IF(ISNUMBER(FIND("-", ML!D5)), LEFT(ML!D5, FIND("-",ML!D5)-1),ML!D5))</f>
        <v>2,45</v>
      </c>
      <c r="D4">
        <f>ML!E5</f>
        <v>60</v>
      </c>
      <c r="E4" s="72">
        <f>ML!F5</f>
        <v>69</v>
      </c>
      <c r="F4" t="s">
        <v>40</v>
      </c>
    </row>
    <row r="5" spans="1:6">
      <c r="A5" s="46">
        <f>IF(ML!B6="",A4, IF(ISNUMBER(FIND("-", ML!B6)), LEFT(ML!B6, FIND("-",ML!B6)-1),ML!B6))</f>
        <v>13.4</v>
      </c>
      <c r="B5" s="47">
        <f>IF(ML!C6="",B4,ML!C6)</f>
        <v>140</v>
      </c>
      <c r="C5" s="48" t="str">
        <f>IF(ML!D6="",C4, IF(ISNUMBER(FIND("-", ML!D6)), LEFT(ML!D6, FIND("-",ML!D6)-1),ML!D6))</f>
        <v>2,45</v>
      </c>
      <c r="D5">
        <f>ML!E6</f>
        <v>60</v>
      </c>
      <c r="E5" s="72">
        <f>ML!F6</f>
        <v>69</v>
      </c>
      <c r="F5" t="s">
        <v>40</v>
      </c>
    </row>
    <row r="6" spans="1:6">
      <c r="A6" s="46">
        <f>IF(ML!B7="",A5, IF(ISNUMBER(FIND("-", ML!B7)), LEFT(ML!B7, FIND("-",ML!B7)-1),ML!B7))</f>
        <v>6</v>
      </c>
      <c r="B6" s="47">
        <f>IF(ML!C7="",B5,ML!C7)</f>
        <v>140</v>
      </c>
      <c r="C6" s="48">
        <f>IF(ML!D7="",C5, IF(ISNUMBER(FIND("-", ML!D7)), LEFT(ML!D7, FIND("-",ML!D7)-1),ML!D7))</f>
        <v>2.7</v>
      </c>
      <c r="D6">
        <f>ML!E7</f>
        <v>35</v>
      </c>
      <c r="E6" s="72">
        <f>ML!F7</f>
        <v>40.25</v>
      </c>
      <c r="F6" t="s">
        <v>40</v>
      </c>
    </row>
    <row r="7" spans="1:6">
      <c r="A7" s="46" t="str">
        <f>IF(ML!B8="",A6, IF(ISNUMBER(FIND("-", ML!B8)), LEFT(ML!B8, FIND("-",ML!B8)-1),ML!B8))</f>
        <v>5</v>
      </c>
      <c r="B7" s="47">
        <f>IF(ML!C8="",B6,ML!C8)</f>
        <v>140</v>
      </c>
      <c r="C7" s="48" t="str">
        <f>IF(ML!D8="",C6, IF(ISNUMBER(FIND("-", ML!D8)), LEFT(ML!D8, FIND("-",ML!D8)-1),ML!D8))</f>
        <v>2,8</v>
      </c>
      <c r="D7">
        <f>ML!E8</f>
        <v>0</v>
      </c>
      <c r="E7" s="72">
        <f>ML!F8</f>
        <v>0</v>
      </c>
      <c r="F7" t="s">
        <v>40</v>
      </c>
    </row>
    <row r="8" spans="1:6">
      <c r="A8" s="46" t="str">
        <f>IF(ML!B9="",A7, IF(ISNUMBER(FIND("-", ML!B9)), LEFT(ML!B9, FIND("-",ML!B9)-1),ML!B9))</f>
        <v>5</v>
      </c>
      <c r="B8" s="47">
        <f>IF(ML!C9="",B7,ML!C9)</f>
        <v>140</v>
      </c>
      <c r="C8" s="48" t="str">
        <f>IF(ML!D9="",C7, IF(ISNUMBER(FIND("-", ML!D9)), LEFT(ML!D9, FIND("-",ML!D9)-1),ML!D9))</f>
        <v>2,8</v>
      </c>
      <c r="D8">
        <f>ML!E9</f>
        <v>35</v>
      </c>
      <c r="E8" s="72">
        <f>ML!F9</f>
        <v>40.25</v>
      </c>
      <c r="F8" t="s">
        <v>40</v>
      </c>
    </row>
    <row r="9" spans="1:6">
      <c r="A9" s="46">
        <f>IF(ML!B10="",A8, IF(ISNUMBER(FIND("-", ML!B10)), LEFT(ML!B10, FIND("-",ML!B10)-1),ML!B10))</f>
        <v>7.5</v>
      </c>
      <c r="B9" s="47">
        <f>IF(ML!C10="",B8,ML!C10)</f>
        <v>140</v>
      </c>
      <c r="C9" s="48" t="str">
        <f>IF(ML!D10="",C8, IF(ISNUMBER(FIND("-", ML!D10)), LEFT(ML!D10, FIND("-",ML!D10)-1),ML!D10))</f>
        <v>2,8</v>
      </c>
      <c r="D9">
        <f>ML!E10</f>
        <v>60</v>
      </c>
      <c r="E9" s="72">
        <f>ML!F10</f>
        <v>69</v>
      </c>
      <c r="F9" t="s">
        <v>40</v>
      </c>
    </row>
    <row r="10" spans="1:6">
      <c r="A10" s="46">
        <f>IF(ML!B11="",A9, IF(ISNUMBER(FIND("-", ML!B11)), LEFT(ML!B11, FIND("-",ML!B11)-1),ML!B11))</f>
        <v>10</v>
      </c>
      <c r="B10" s="47">
        <f>IF(ML!C11="",B9,ML!C11)</f>
        <v>140</v>
      </c>
      <c r="C10" s="48" t="str">
        <f>IF(ML!D11="",C9, IF(ISNUMBER(FIND("-", ML!D11)), LEFT(ML!D11, FIND("-",ML!D11)-1),ML!D11))</f>
        <v>2,8</v>
      </c>
      <c r="D10">
        <f>ML!E11</f>
        <v>60</v>
      </c>
      <c r="E10" s="72">
        <f>ML!F11</f>
        <v>69</v>
      </c>
      <c r="F10" t="s">
        <v>40</v>
      </c>
    </row>
    <row r="11" spans="1:6">
      <c r="A11" s="46">
        <f>IF(ML!B12="",A10, IF(ISNUMBER(FIND("-", ML!B12)), LEFT(ML!B12, FIND("-",ML!B12)-1),ML!B12))</f>
        <v>13.4</v>
      </c>
      <c r="B11" s="47">
        <f>IF(ML!C12="",B10,ML!C12)</f>
        <v>140</v>
      </c>
      <c r="C11" s="48" t="str">
        <f>IF(ML!D12="",C10, IF(ISNUMBER(FIND("-", ML!D12)), LEFT(ML!D12, FIND("-",ML!D12)-1),ML!D12))</f>
        <v>2,8</v>
      </c>
      <c r="D11">
        <f>ML!E12</f>
        <v>60</v>
      </c>
      <c r="E11" s="72">
        <f>ML!F12</f>
        <v>69</v>
      </c>
      <c r="F11" t="s">
        <v>40</v>
      </c>
    </row>
    <row r="12" spans="1:6">
      <c r="A12" s="46" t="str">
        <f>IF(ML!B13="",A11, IF(ISNUMBER(FIND("-", ML!B13)), LEFT(ML!B13, FIND("-",ML!B13)-1),ML!B13))</f>
        <v>5</v>
      </c>
      <c r="B12" s="46" t="str">
        <f>IF(ML!C13="",B11, IF(ISNUMBER(FIND("-", ML!C13)), LEFT(ML!C13, FIND("-",ML!C13)-1),ML!C13))</f>
        <v>140</v>
      </c>
      <c r="C12" s="48">
        <f>IF(ML!D13="",C11, IF(ISNUMBER(FIND("-", ML!D13)), LEFT(ML!D13, FIND("-",ML!D13)-1),ML!D13))</f>
        <v>3.1</v>
      </c>
      <c r="D12">
        <f>ML!E13</f>
        <v>0</v>
      </c>
      <c r="E12" s="72">
        <f>ML!F13</f>
        <v>0</v>
      </c>
      <c r="F12" t="s">
        <v>40</v>
      </c>
    </row>
    <row r="13" spans="1:6">
      <c r="A13" s="46" t="str">
        <f>IF(ML!B14="",A12, IF(ISNUMBER(FIND("-", ML!B14)), LEFT(ML!B14, FIND("-",ML!B14)-1),ML!B14))</f>
        <v>5</v>
      </c>
      <c r="B13" s="47" t="str">
        <f>IF(ML!C14="",B12,ML!C14)</f>
        <v>140</v>
      </c>
      <c r="C13" s="48">
        <f>IF(ML!D14="",C12, IF(ISNUMBER(FIND("-", ML!D14)), LEFT(ML!D14, FIND("-",ML!D14)-1),ML!D14))</f>
        <v>3.1</v>
      </c>
      <c r="D13">
        <f>ML!E14</f>
        <v>35</v>
      </c>
      <c r="E13" s="72">
        <f>ML!F14</f>
        <v>40.25</v>
      </c>
      <c r="F13" t="s">
        <v>40</v>
      </c>
    </row>
    <row r="14" spans="1:6">
      <c r="A14" s="46">
        <f>IF(ML!B15="",A13, IF(ISNUMBER(FIND("-", ML!B15)), LEFT(ML!B15, FIND("-",ML!B15)-1),ML!B15))</f>
        <v>7</v>
      </c>
      <c r="B14" s="47" t="str">
        <f>IF(ML!C15="",B13,ML!C15)</f>
        <v>140</v>
      </c>
      <c r="C14" s="48">
        <f>IF(ML!D15="",C13, IF(ISNUMBER(FIND("-", ML!D15)), LEFT(ML!D15, FIND("-",ML!D15)-1),ML!D15))</f>
        <v>3.1</v>
      </c>
      <c r="D14">
        <f>ML!E15</f>
        <v>60</v>
      </c>
      <c r="E14" s="72">
        <f>ML!F15</f>
        <v>69</v>
      </c>
      <c r="F14" t="s">
        <v>40</v>
      </c>
    </row>
    <row r="15" spans="1:6">
      <c r="A15" s="46">
        <f>IF(ML!B16="",A14, IF(ISNUMBER(FIND("-", ML!B16)), LEFT(ML!B16, FIND("-",ML!B16)-1),ML!B16))</f>
        <v>8</v>
      </c>
      <c r="B15" s="47" t="str">
        <f>IF(ML!C16="",B14,ML!C16)</f>
        <v>140</v>
      </c>
      <c r="C15" s="48">
        <f>IF(ML!D16="",C14, IF(ISNUMBER(FIND("-", ML!D16)), LEFT(ML!D16, FIND("-",ML!D16)-1),ML!D16))</f>
        <v>3.1</v>
      </c>
      <c r="D15">
        <f>ML!E16</f>
        <v>60</v>
      </c>
      <c r="E15" s="72">
        <f>ML!F16</f>
        <v>69</v>
      </c>
      <c r="F15" t="s">
        <v>40</v>
      </c>
    </row>
    <row r="16" spans="1:6">
      <c r="A16" s="46">
        <f>IF(ML!B17="",A15, IF(ISNUMBER(FIND("-", ML!B17)), LEFT(ML!B17, FIND("-",ML!B17)-1),ML!B17))</f>
        <v>10</v>
      </c>
      <c r="B16" s="47" t="str">
        <f>IF(ML!C17="",B15,ML!C17)</f>
        <v>140</v>
      </c>
      <c r="C16" s="48">
        <f>IF(ML!D17="",C15, IF(ISNUMBER(FIND("-", ML!D17)), LEFT(ML!D17, FIND("-",ML!D17)-1),ML!D17))</f>
        <v>3.1</v>
      </c>
      <c r="D16">
        <f>ML!E17</f>
        <v>60</v>
      </c>
      <c r="E16" s="72">
        <f>ML!F17</f>
        <v>69</v>
      </c>
      <c r="F16" t="s">
        <v>40</v>
      </c>
    </row>
    <row r="17" spans="1:6">
      <c r="A17" s="46">
        <f>IF(ML!B18="",A16, IF(ISNUMBER(FIND("-", ML!B18)), LEFT(ML!B18, FIND("-",ML!B18)-1),ML!B18))</f>
        <v>13.4</v>
      </c>
      <c r="B17" s="47" t="str">
        <f>IF(ML!C18="",B16,ML!C18)</f>
        <v>140</v>
      </c>
      <c r="C17" s="48">
        <f>IF(ML!D18="",C16, IF(ISNUMBER(FIND("-", ML!D18)), LEFT(ML!D18, FIND("-",ML!D18)-1),ML!D18))</f>
        <v>3.1</v>
      </c>
      <c r="D17">
        <f>ML!E18</f>
        <v>60</v>
      </c>
      <c r="E17" s="72">
        <f>ML!F18</f>
        <v>69</v>
      </c>
      <c r="F17" t="s">
        <v>40</v>
      </c>
    </row>
    <row r="18" spans="1:6">
      <c r="A18" s="46">
        <f>IF(ML!B19="",A17, IF(ISNUMBER(FIND("-", ML!B19)), LEFT(ML!B19, FIND("-",ML!B19)-1),ML!B19))</f>
        <v>10</v>
      </c>
      <c r="B18" s="47">
        <f>IF(ML!C19="",B17,ML!C19)</f>
        <v>140</v>
      </c>
      <c r="C18" s="48">
        <f>IF(ML!D19="",C17, IF(ISNUMBER(FIND("-", ML!D19)), LEFT(ML!D19, FIND("-",ML!D19)-1),ML!D19))</f>
        <v>3.3</v>
      </c>
      <c r="D18">
        <f>ML!E19</f>
        <v>60</v>
      </c>
      <c r="E18" s="72">
        <f>ML!F19</f>
        <v>69</v>
      </c>
      <c r="F18" t="s">
        <v>40</v>
      </c>
    </row>
    <row r="19" spans="1:6">
      <c r="A19" s="46" t="str">
        <f>IF(ML!B20="",A18, IF(ISNUMBER(FIND("-", ML!B20)), LEFT(ML!B20, FIND("-",ML!B20)-1),ML!B20))</f>
        <v>5</v>
      </c>
      <c r="B19" s="47">
        <f>IF(ML!C20="",B18,ML!C20)</f>
        <v>140</v>
      </c>
      <c r="C19" s="48" t="str">
        <f>IF(ML!D20="",C18, IF(ISNUMBER(FIND("-", ML!D20)), LEFT(ML!D20, FIND("-",ML!D20)-1),ML!D20))</f>
        <v>3,4</v>
      </c>
      <c r="D19">
        <f>ML!E20</f>
        <v>0</v>
      </c>
      <c r="E19" s="72">
        <f>ML!F20</f>
        <v>0</v>
      </c>
      <c r="F19" t="s">
        <v>40</v>
      </c>
    </row>
    <row r="20" spans="1:6">
      <c r="A20" s="46">
        <f>IF(ML!B21="",A19, IF(ISNUMBER(FIND("-", ML!B21)), LEFT(ML!B21, FIND("-",ML!B21)-1),ML!B21))</f>
        <v>5</v>
      </c>
      <c r="B20" s="47">
        <f>IF(ML!C21="",B19,ML!C21)</f>
        <v>140</v>
      </c>
      <c r="C20" s="48" t="str">
        <f>IF(ML!D21="",C19, IF(ISNUMBER(FIND("-", ML!D21)), LEFT(ML!D21, FIND("-",ML!D21)-1),ML!D21))</f>
        <v>3,4</v>
      </c>
      <c r="D20">
        <f>ML!E21</f>
        <v>35</v>
      </c>
      <c r="E20" s="72">
        <f>ML!F21</f>
        <v>40.25</v>
      </c>
      <c r="F20" t="s">
        <v>40</v>
      </c>
    </row>
    <row r="21" spans="1:6">
      <c r="A21" s="46">
        <f>IF(ML!B22="",A20, IF(ISNUMBER(FIND("-", ML!B22)), LEFT(ML!B22, FIND("-",ML!B22)-1),ML!B22))</f>
        <v>9</v>
      </c>
      <c r="B21" s="47">
        <f>IF(ML!C22="",B20,ML!C22)</f>
        <v>140</v>
      </c>
      <c r="C21" s="48" t="str">
        <f>IF(ML!D22="",C20, IF(ISNUMBER(FIND("-", ML!D22)), LEFT(ML!D22, FIND("-",ML!D22)-1),ML!D22))</f>
        <v>3,4</v>
      </c>
      <c r="D21">
        <f>ML!E22</f>
        <v>60</v>
      </c>
      <c r="E21" s="72">
        <f>ML!F22</f>
        <v>69</v>
      </c>
      <c r="F21" t="s">
        <v>40</v>
      </c>
    </row>
    <row r="22" spans="1:6">
      <c r="A22" s="46">
        <f>IF(ML!B23="",A21, IF(ISNUMBER(FIND("-", ML!B23)), LEFT(ML!B23, FIND("-",ML!B23)-1),ML!B23))</f>
        <v>10</v>
      </c>
      <c r="B22" s="47">
        <f>IF(ML!C23="",B21,ML!C23)</f>
        <v>140</v>
      </c>
      <c r="C22" s="48" t="str">
        <f>IF(ML!D23="",C21, IF(ISNUMBER(FIND("-", ML!D23)), LEFT(ML!D23, FIND("-",ML!D23)-1),ML!D23))</f>
        <v>3,4</v>
      </c>
      <c r="D22">
        <f>ML!E23</f>
        <v>60</v>
      </c>
      <c r="E22" s="72">
        <f>ML!F23</f>
        <v>69</v>
      </c>
      <c r="F22" t="s">
        <v>40</v>
      </c>
    </row>
    <row r="23" spans="1:6">
      <c r="A23" s="46">
        <f>IF(ML!B24="",A22, IF(ISNUMBER(FIND("-", ML!B24)), LEFT(ML!B24, FIND("-",ML!B24)-1),ML!B24))</f>
        <v>6.8</v>
      </c>
      <c r="B23" s="46" t="str">
        <f>IF(ML!C24="",B22, IF(ISNUMBER(FIND("-", ML!C24)), LEFT(ML!C24, FIND("-",ML!C24)-1),ML!C24))</f>
        <v>140</v>
      </c>
      <c r="C23" s="48">
        <f>IF(ML!D24="",C22, IF(ISNUMBER(FIND("-", ML!D24)), LEFT(ML!D24, FIND("-",ML!D24)-1),ML!D24))</f>
        <v>3.5</v>
      </c>
      <c r="D23">
        <f>ML!E24</f>
        <v>35</v>
      </c>
      <c r="E23" s="72">
        <f>ML!F24</f>
        <v>40.25</v>
      </c>
      <c r="F23" t="s">
        <v>40</v>
      </c>
    </row>
    <row r="24" spans="1:6">
      <c r="A24" s="46" t="str">
        <f>IF(ML!B25="",A23, IF(ISNUMBER(FIND("-", ML!B25)), LEFT(ML!B25, FIND("-",ML!B25)-1),ML!B25))</f>
        <v>4</v>
      </c>
      <c r="B24" s="46" t="str">
        <f>IF(ML!C25="",B23, IF(ISNUMBER(FIND("-", ML!C25)), LEFT(ML!C25, FIND("-",ML!C25)-1),ML!C25))</f>
        <v>140</v>
      </c>
      <c r="C24" s="48" t="str">
        <f>IF(ML!D25="",C23, IF(ISNUMBER(FIND("-", ML!D25)), LEFT(ML!D25, FIND("-",ML!D25)-1),ML!D25))</f>
        <v>3,7</v>
      </c>
      <c r="D24">
        <f>ML!E25</f>
        <v>0</v>
      </c>
      <c r="E24" s="72">
        <f>ML!F25</f>
        <v>0</v>
      </c>
      <c r="F24" t="s">
        <v>40</v>
      </c>
    </row>
    <row r="25" spans="1:6">
      <c r="A25" s="46">
        <f>IF(ML!B26="",A24, IF(ISNUMBER(FIND("-", ML!B26)), LEFT(ML!B26, FIND("-",ML!B26)-1),ML!B26))</f>
        <v>5</v>
      </c>
      <c r="B25" s="46" t="str">
        <f>IF(ML!C26="",B24, IF(ISNUMBER(FIND("-", ML!C26)), LEFT(ML!C26, FIND("-",ML!C26)-1),ML!C26))</f>
        <v>140</v>
      </c>
      <c r="C25" s="48" t="str">
        <f>IF(ML!D26="",C24, IF(ISNUMBER(FIND("-", ML!D26)), LEFT(ML!D26, FIND("-",ML!D26)-1),ML!D26))</f>
        <v>3,7</v>
      </c>
      <c r="D25">
        <f>ML!E26</f>
        <v>35</v>
      </c>
      <c r="E25" s="72">
        <f>ML!F26</f>
        <v>40.25</v>
      </c>
      <c r="F25" t="s">
        <v>40</v>
      </c>
    </row>
    <row r="26" spans="1:6">
      <c r="A26" s="46">
        <f>IF(ML!B27="",A25, IF(ISNUMBER(FIND("-", ML!B27)), LEFT(ML!B27, FIND("-",ML!B27)-1),ML!B27))</f>
        <v>6</v>
      </c>
      <c r="B26" s="47" t="str">
        <f>IF(ML!C27="",B25,ML!C27)</f>
        <v>140</v>
      </c>
      <c r="C26" s="48" t="str">
        <f>IF(ML!D27="",C25, IF(ISNUMBER(FIND("-", ML!D27)), LEFT(ML!D27, FIND("-",ML!D27)-1),ML!D27))</f>
        <v>3,7</v>
      </c>
      <c r="D26">
        <f>ML!E27</f>
        <v>35</v>
      </c>
      <c r="E26" s="72">
        <f>ML!F27</f>
        <v>40.25</v>
      </c>
      <c r="F26" t="s">
        <v>40</v>
      </c>
    </row>
    <row r="27" spans="1:6">
      <c r="A27" s="46">
        <f>IF(ML!B28="",A26, IF(ISNUMBER(FIND("-", ML!B28)), LEFT(ML!B28, FIND("-",ML!B28)-1),ML!B28))</f>
        <v>7</v>
      </c>
      <c r="B27" s="47" t="str">
        <f>IF(ML!C28="",B26,ML!C28)</f>
        <v>140</v>
      </c>
      <c r="C27" s="48" t="str">
        <f>IF(ML!D28="",C26, IF(ISNUMBER(FIND("-", ML!D28)), LEFT(ML!D28, FIND("-",ML!D28)-1),ML!D28))</f>
        <v>3,7</v>
      </c>
      <c r="D27">
        <f>ML!E28</f>
        <v>60</v>
      </c>
      <c r="E27" s="72">
        <f>ML!F28</f>
        <v>69</v>
      </c>
      <c r="F27" t="s">
        <v>40</v>
      </c>
    </row>
    <row r="28" spans="1:6">
      <c r="A28" s="46">
        <f>IF(ML!B29="",A27, IF(ISNUMBER(FIND("-", ML!B29)), LEFT(ML!B29, FIND("-",ML!B29)-1),ML!B29))</f>
        <v>10</v>
      </c>
      <c r="B28" s="47" t="str">
        <f>IF(ML!C29="",B27,ML!C29)</f>
        <v>140</v>
      </c>
      <c r="C28" s="48" t="str">
        <f>IF(ML!D29="",C27, IF(ISNUMBER(FIND("-", ML!D29)), LEFT(ML!D29, FIND("-",ML!D29)-1),ML!D29))</f>
        <v>3,7</v>
      </c>
      <c r="D28">
        <f>ML!E29</f>
        <v>60</v>
      </c>
      <c r="E28" s="72">
        <f>ML!F29</f>
        <v>69</v>
      </c>
      <c r="F28" t="s">
        <v>40</v>
      </c>
    </row>
    <row r="29" spans="1:6">
      <c r="A29" s="46">
        <f>IF(ML!B30="",A28, IF(ISNUMBER(FIND("-", ML!B30)), LEFT(ML!B30, FIND("-",ML!B30)-1),ML!B30))</f>
        <v>5</v>
      </c>
      <c r="B29" s="47">
        <f>IF(ML!C30="",B28,ML!C30)</f>
        <v>140</v>
      </c>
      <c r="C29" s="48">
        <f>IF(ML!D30="",C28, IF(ISNUMBER(FIND("-", ML!D30)), LEFT(ML!D30, FIND("-",ML!D30)-1),ML!D30))</f>
        <v>3.95</v>
      </c>
      <c r="D29">
        <f>ML!E30</f>
        <v>35</v>
      </c>
      <c r="E29" s="72">
        <f>ML!F30</f>
        <v>40.25</v>
      </c>
      <c r="F29" t="s">
        <v>40</v>
      </c>
    </row>
    <row r="30" spans="1:6">
      <c r="A30" s="46">
        <f>IF(ML!B31="",A29, IF(ISNUMBER(FIND("-", ML!B31)), LEFT(ML!B31, FIND("-",ML!B31)-1),ML!B31))</f>
        <v>6</v>
      </c>
      <c r="B30" s="47">
        <f>IF(ML!C31="",B29,ML!C31)</f>
        <v>140</v>
      </c>
      <c r="C30" s="48">
        <f>IF(ML!D31="",C29, IF(ISNUMBER(FIND("-", ML!D31)), LEFT(ML!D31, FIND("-",ML!D31)-1),ML!D31))</f>
        <v>3.95</v>
      </c>
      <c r="D30">
        <f>ML!E31</f>
        <v>35</v>
      </c>
      <c r="E30" s="72">
        <f>ML!F31</f>
        <v>40.25</v>
      </c>
      <c r="F30" t="s">
        <v>40</v>
      </c>
    </row>
    <row r="31" spans="1:6">
      <c r="A31" s="46">
        <f>IF(ML!B32="",A30, IF(ISNUMBER(FIND("-", ML!B32)), LEFT(ML!B32, FIND("-",ML!B32)-1),ML!B32))</f>
        <v>8</v>
      </c>
      <c r="B31" s="47">
        <f>IF(ML!C32="",B30,ML!C32)</f>
        <v>140</v>
      </c>
      <c r="C31" s="48">
        <f>IF(ML!D32="",C30, IF(ISNUMBER(FIND("-", ML!D32)), LEFT(ML!D32, FIND("-",ML!D32)-1),ML!D32))</f>
        <v>3.95</v>
      </c>
      <c r="D31">
        <f>ML!E32</f>
        <v>60</v>
      </c>
      <c r="E31" s="72">
        <f>ML!F32</f>
        <v>69</v>
      </c>
      <c r="F31" t="s">
        <v>40</v>
      </c>
    </row>
    <row r="32" spans="1:6">
      <c r="A32" s="46">
        <f>IF(ML!B33="",A31, IF(ISNUMBER(FIND("-", ML!B33)), LEFT(ML!B33, FIND("-",ML!B33)-1),ML!B33))</f>
        <v>10</v>
      </c>
      <c r="B32" s="47">
        <f>IF(ML!C33="",B31,ML!C33)</f>
        <v>140</v>
      </c>
      <c r="C32" s="48">
        <f>IF(ML!D33="",C31, IF(ISNUMBER(FIND("-", ML!D33)), LEFT(ML!D33, FIND("-",ML!D33)-1),ML!D33))</f>
        <v>3.95</v>
      </c>
      <c r="D32">
        <f>ML!E33</f>
        <v>60</v>
      </c>
      <c r="E32" s="72">
        <f>ML!F33</f>
        <v>69</v>
      </c>
      <c r="F32" t="s">
        <v>40</v>
      </c>
    </row>
    <row r="33" spans="1:6">
      <c r="A33" s="46">
        <f>IF(ML!B34="",A32, IF(ISNUMBER(FIND("-", ML!B34)), LEFT(ML!B34, FIND("-",ML!B34)-1),ML!B34))</f>
        <v>10</v>
      </c>
      <c r="B33" s="47">
        <f>IF(ML!C34="",B32,ML!C34)</f>
        <v>160</v>
      </c>
      <c r="C33" s="48">
        <f>IF(ML!D34="",C32, IF(ISNUMBER(FIND("-", ML!D34)), LEFT(ML!D34, FIND("-",ML!D34)-1),ML!D34))</f>
        <v>2.8</v>
      </c>
      <c r="D33">
        <f>ML!E34</f>
        <v>60</v>
      </c>
      <c r="E33" s="72">
        <f>ML!F34</f>
        <v>69</v>
      </c>
      <c r="F33" t="s">
        <v>40</v>
      </c>
    </row>
    <row r="34" spans="1:6">
      <c r="A34" s="46" t="str">
        <f>IF(ML!B35="",A33, IF(ISNUMBER(FIND("-", ML!B35)), LEFT(ML!B35, FIND("-",ML!B35)-1),ML!B35))</f>
        <v>10</v>
      </c>
      <c r="B34" s="47">
        <f>IF(ML!C35="",B33,ML!C35)</f>
        <v>160</v>
      </c>
      <c r="C34" s="48">
        <f>IF(ML!D35="",C33, IF(ISNUMBER(FIND("-", ML!D35)), LEFT(ML!D35, FIND("-",ML!D35)-1),ML!D35))</f>
        <v>3.4</v>
      </c>
      <c r="D34">
        <f>ML!E35</f>
        <v>0</v>
      </c>
      <c r="E34" s="72">
        <f>ML!F35</f>
        <v>0</v>
      </c>
      <c r="F34" t="s">
        <v>40</v>
      </c>
    </row>
    <row r="35" spans="1:6">
      <c r="A35" s="46">
        <f>IF(ML!B36="",A34, IF(ISNUMBER(FIND("-", ML!B36)), LEFT(ML!B36, FIND("-",ML!B36)-1),ML!B36))</f>
        <v>10</v>
      </c>
      <c r="B35" s="47">
        <f>IF(ML!C36="",B34,ML!C36)</f>
        <v>160</v>
      </c>
      <c r="C35" s="48">
        <f>IF(ML!D36="",C34, IF(ISNUMBER(FIND("-", ML!D36)), LEFT(ML!D36, FIND("-",ML!D36)-1),ML!D36))</f>
        <v>3.4</v>
      </c>
      <c r="D35">
        <f>ML!E36</f>
        <v>60</v>
      </c>
      <c r="E35" s="72">
        <f>ML!F36</f>
        <v>69</v>
      </c>
      <c r="F35" t="s">
        <v>40</v>
      </c>
    </row>
    <row r="36" spans="1:6">
      <c r="A36" s="46">
        <f>IF(ML!B37="",A35, IF(ISNUMBER(FIND("-", ML!B37)), LEFT(ML!B37, FIND("-",ML!B37)-1),ML!B37))</f>
        <v>14</v>
      </c>
      <c r="B36" s="47">
        <f>IF(ML!C37="",B35,ML!C37)</f>
        <v>160</v>
      </c>
      <c r="C36" s="48">
        <f>IF(ML!D37="",C35, IF(ISNUMBER(FIND("-", ML!D37)), LEFT(ML!D37, FIND("-",ML!D37)-1),ML!D37))</f>
        <v>3.4</v>
      </c>
      <c r="D36">
        <f>ML!E37</f>
        <v>60</v>
      </c>
      <c r="E36" s="72">
        <f>ML!F37</f>
        <v>69</v>
      </c>
      <c r="F36" t="s">
        <v>40</v>
      </c>
    </row>
    <row r="37" spans="1:6">
      <c r="A37" s="46">
        <f>IF(ML!B38="",A36, IF(ISNUMBER(FIND("-", ML!B38)), LEFT(ML!B38, FIND("-",ML!B38)-1),ML!B38))</f>
        <v>10</v>
      </c>
      <c r="B37" s="47">
        <f>IF(ML!C38="",B36,ML!C38)</f>
        <v>160</v>
      </c>
      <c r="C37" s="48" t="str">
        <f>IF(ML!D38="",C36, IF(ISNUMBER(FIND("-", ML!D38)), LEFT(ML!D38, FIND("-",ML!D38)-1),ML!D38))</f>
        <v>3,9</v>
      </c>
      <c r="D37">
        <f>ML!E38</f>
        <v>60</v>
      </c>
      <c r="E37" s="72">
        <f>ML!F38</f>
        <v>69</v>
      </c>
      <c r="F37" t="s">
        <v>40</v>
      </c>
    </row>
    <row r="38" spans="1:6">
      <c r="A38" s="46" t="str">
        <f>IF(ML!B39="",A37, IF(ISNUMBER(FIND("-", ML!B39)), LEFT(ML!B39, FIND("-",ML!B39)-1),ML!B39))</f>
        <v>10</v>
      </c>
      <c r="B38" s="47">
        <f>IF(ML!C39="",B37,ML!C39)</f>
        <v>171</v>
      </c>
      <c r="C38" s="48">
        <f>IF(ML!D39="",C37, IF(ISNUMBER(FIND("-", ML!D39)), LEFT(ML!D39, FIND("-",ML!D39)-1),ML!D39))</f>
        <v>3.45</v>
      </c>
      <c r="D38">
        <f>ML!E39</f>
        <v>0</v>
      </c>
      <c r="E38" s="72">
        <f>ML!F39</f>
        <v>0</v>
      </c>
      <c r="F38" t="s">
        <v>40</v>
      </c>
    </row>
    <row r="39" spans="1:6">
      <c r="A39" s="46">
        <f>IF(ML!B40="",A38, IF(ISNUMBER(FIND("-", ML!B40)), LEFT(ML!B40, FIND("-",ML!B40)-1),ML!B40))</f>
        <v>10</v>
      </c>
      <c r="B39" s="47">
        <f>IF(ML!C40="",B38,ML!C40)</f>
        <v>171</v>
      </c>
      <c r="C39" s="48">
        <f>IF(ML!D40="",C38, IF(ISNUMBER(FIND("-", ML!D40)), LEFT(ML!D40, FIND("-",ML!D40)-1),ML!D40))</f>
        <v>3.45</v>
      </c>
      <c r="D39">
        <f>ML!E40</f>
        <v>60</v>
      </c>
      <c r="E39" s="72">
        <f>ML!F40</f>
        <v>69</v>
      </c>
      <c r="F39" t="s">
        <v>40</v>
      </c>
    </row>
    <row r="40" spans="1:6">
      <c r="A40" s="46" t="str">
        <f>IF(ML!B41="",A39, IF(ISNUMBER(FIND("-", ML!B41)), LEFT(ML!B41, FIND("-",ML!B41)-1),ML!B41))</f>
        <v>8</v>
      </c>
      <c r="B40" s="47">
        <f>IF(ML!C41="",B39,ML!C41)</f>
        <v>171</v>
      </c>
      <c r="C40" s="48">
        <f>IF(ML!D41="",C39, IF(ISNUMBER(FIND("-", ML!D41)), LEFT(ML!D41, FIND("-",ML!D41)-1),ML!D41))</f>
        <v>3.6</v>
      </c>
      <c r="D40">
        <f>ML!E41</f>
        <v>0</v>
      </c>
      <c r="E40" s="72">
        <f>ML!F41</f>
        <v>0</v>
      </c>
      <c r="F40" t="s">
        <v>40</v>
      </c>
    </row>
    <row r="41" spans="1:6">
      <c r="A41" s="46">
        <f>IF(ML!B42="",A40, IF(ISNUMBER(FIND("-", ML!B42)), LEFT(ML!B42, FIND("-",ML!B42)-1),ML!B42))</f>
        <v>8</v>
      </c>
      <c r="B41" s="47">
        <f>IF(ML!C42="",B40,ML!C42)</f>
        <v>171</v>
      </c>
      <c r="C41" s="48">
        <f>IF(ML!D42="",C40, IF(ISNUMBER(FIND("-", ML!D42)), LEFT(ML!D42, FIND("-",ML!D42)-1),ML!D42))</f>
        <v>3.6</v>
      </c>
      <c r="D41">
        <f>ML!E42</f>
        <v>60</v>
      </c>
      <c r="E41" s="72">
        <f>ML!F42</f>
        <v>69</v>
      </c>
      <c r="F41" t="s">
        <v>40</v>
      </c>
    </row>
    <row r="42" spans="1:6">
      <c r="A42" s="46" t="str">
        <f>IF(ML!B43="",A41, IF(ISNUMBER(FIND("-", ML!B43)), LEFT(ML!B43, FIND("-",ML!B43)-1),ML!B43))</f>
        <v>8</v>
      </c>
      <c r="B42" s="47">
        <f>IF(ML!C43="",B41,ML!C43)</f>
        <v>178</v>
      </c>
      <c r="C42" s="48">
        <f>IF(ML!D43="",C41, IF(ISNUMBER(FIND("-", ML!D43)), LEFT(ML!D43, FIND("-",ML!D43)-1),ML!D43))</f>
        <v>3.1</v>
      </c>
      <c r="D42">
        <f>ML!E43</f>
        <v>60</v>
      </c>
      <c r="E42" s="72">
        <f>ML!F43</f>
        <v>69</v>
      </c>
      <c r="F42" t="s">
        <v>40</v>
      </c>
    </row>
    <row r="43" spans="1:6">
      <c r="A43" s="46">
        <f>IF(ML!B44="",A42, IF(ISNUMBER(FIND("-", ML!B44)), LEFT(ML!B44, FIND("-",ML!B44)-1),ML!B44))</f>
        <v>10</v>
      </c>
      <c r="B43" s="47">
        <f>IF(ML!C44="",B42,ML!C44)</f>
        <v>178</v>
      </c>
      <c r="C43" s="48">
        <f>IF(ML!D44="",C42, IF(ISNUMBER(FIND("-", ML!D44)), LEFT(ML!D44, FIND("-",ML!D44)-1),ML!D44))</f>
        <v>3.1</v>
      </c>
      <c r="D43">
        <f>ML!E44</f>
        <v>60</v>
      </c>
      <c r="E43" s="72">
        <f>ML!F44</f>
        <v>69</v>
      </c>
      <c r="F43" t="s">
        <v>40</v>
      </c>
    </row>
    <row r="44" spans="1:6">
      <c r="A44" s="46" t="str">
        <f>IF(ML!B45="",A43, IF(ISNUMBER(FIND("-", ML!B45)), LEFT(ML!B45, FIND("-",ML!B45)-1),ML!B45))</f>
        <v>8</v>
      </c>
      <c r="B44" s="47">
        <f>IF(ML!C45="",B43,ML!C45)</f>
        <v>178</v>
      </c>
      <c r="C44" s="48">
        <f>IF(ML!D45="",C43, IF(ISNUMBER(FIND("-", ML!D45)), LEFT(ML!D45, FIND("-",ML!D45)-1),ML!D45))</f>
        <v>3.2</v>
      </c>
      <c r="D44">
        <f>ML!E45</f>
        <v>0</v>
      </c>
      <c r="E44" s="72">
        <f>ML!F45</f>
        <v>0</v>
      </c>
      <c r="F44" t="s">
        <v>40</v>
      </c>
    </row>
    <row r="45" spans="1:6">
      <c r="A45" s="46">
        <f>IF(ML!B46="",A44, IF(ISNUMBER(FIND("-", ML!B46)), LEFT(ML!B46, FIND("-",ML!B46)-1),ML!B46))</f>
        <v>8</v>
      </c>
      <c r="B45" s="47">
        <f>IF(ML!C46="",B44,ML!C46)</f>
        <v>178</v>
      </c>
      <c r="C45" s="48">
        <f>IF(ML!D46="",C44, IF(ISNUMBER(FIND("-", ML!D46)), LEFT(ML!D46, FIND("-",ML!D46)-1),ML!D46))</f>
        <v>3.2</v>
      </c>
      <c r="D45">
        <f>ML!E46</f>
        <v>60</v>
      </c>
      <c r="E45" s="72">
        <f>ML!F46</f>
        <v>69</v>
      </c>
      <c r="F45" t="s">
        <v>40</v>
      </c>
    </row>
    <row r="46" spans="1:6">
      <c r="A46" s="46">
        <f>IF(ML!B47="",A45, IF(ISNUMBER(FIND("-", ML!B47)), LEFT(ML!B47, FIND("-",ML!B47)-1),ML!B47))</f>
        <v>10</v>
      </c>
      <c r="B46" s="47">
        <f>IF(ML!C47="",B45,ML!C47)</f>
        <v>178</v>
      </c>
      <c r="C46" s="48">
        <f>IF(ML!D47="",C45, IF(ISNUMBER(FIND("-", ML!D47)), LEFT(ML!D47, FIND("-",ML!D47)-1),ML!D47))</f>
        <v>3.2</v>
      </c>
      <c r="D46">
        <f>ML!E47</f>
        <v>60</v>
      </c>
      <c r="E46" s="72">
        <f>ML!F47</f>
        <v>69</v>
      </c>
      <c r="F46" t="s">
        <v>40</v>
      </c>
    </row>
    <row r="47" spans="1:6">
      <c r="A47" s="46">
        <f>IF(ML!B48="",A46, IF(ISNUMBER(FIND("-", ML!B48)), LEFT(ML!B48, FIND("-",ML!B48)-1),ML!B48))</f>
        <v>11</v>
      </c>
      <c r="B47" s="47">
        <f>IF(ML!C48="",B46,ML!C48)</f>
        <v>178</v>
      </c>
      <c r="C47" s="48">
        <f>IF(ML!D48="",C46, IF(ISNUMBER(FIND("-", ML!D48)), LEFT(ML!D48, FIND("-",ML!D48)-1),ML!D48))</f>
        <v>3.2</v>
      </c>
      <c r="D47">
        <f>ML!E48</f>
        <v>60</v>
      </c>
      <c r="E47" s="72">
        <f>ML!F48</f>
        <v>69</v>
      </c>
      <c r="F47" t="s">
        <v>40</v>
      </c>
    </row>
    <row r="48" spans="1:6">
      <c r="A48" s="46" t="str">
        <f>IF(ML!B49="",A47, IF(ISNUMBER(FIND("-", ML!B49)), LEFT(ML!B49, FIND("-",ML!B49)-1),ML!B49))</f>
        <v>8</v>
      </c>
      <c r="B48" s="47">
        <f>IF(ML!C49="",B47,ML!C49)</f>
        <v>178</v>
      </c>
      <c r="C48" s="48">
        <f>IF(ML!D49="",C47, IF(ISNUMBER(FIND("-", ML!D49)), LEFT(ML!D49, FIND("-",ML!D49)-1),ML!D49))</f>
        <v>3.6</v>
      </c>
      <c r="D48">
        <f>ML!E49</f>
        <v>0</v>
      </c>
      <c r="E48" s="72">
        <f>ML!F49</f>
        <v>0</v>
      </c>
      <c r="F48" t="s">
        <v>40</v>
      </c>
    </row>
    <row r="49" spans="1:6">
      <c r="A49" s="46">
        <f>IF(ML!B50="",A48, IF(ISNUMBER(FIND("-", ML!B50)), LEFT(ML!B50, FIND("-",ML!B50)-1),ML!B50))</f>
        <v>8</v>
      </c>
      <c r="B49" s="47">
        <f>IF(ML!C50="",B48,ML!C50)</f>
        <v>178</v>
      </c>
      <c r="C49" s="48">
        <f>IF(ML!D50="",C48, IF(ISNUMBER(FIND("-", ML!D50)), LEFT(ML!D50, FIND("-",ML!D50)-1),ML!D50))</f>
        <v>3.6</v>
      </c>
      <c r="D49">
        <f>ML!E50</f>
        <v>60</v>
      </c>
      <c r="E49" s="72">
        <f>ML!F50</f>
        <v>69</v>
      </c>
      <c r="F49" t="s">
        <v>40</v>
      </c>
    </row>
    <row r="50" spans="1:6">
      <c r="A50" s="46">
        <f>IF(ML!B51="",A49, IF(ISNUMBER(FIND("-", ML!B51)), LEFT(ML!B51, FIND("-",ML!B51)-1),ML!B51))</f>
        <v>15</v>
      </c>
      <c r="B50" s="47">
        <f>IF(ML!C51="",B49,ML!C51)</f>
        <v>178</v>
      </c>
      <c r="C50" s="48">
        <f>IF(ML!D51="",C49, IF(ISNUMBER(FIND("-", ML!D51)), LEFT(ML!D51, FIND("-",ML!D51)-1),ML!D51))</f>
        <v>3.6</v>
      </c>
      <c r="D50">
        <f>ML!E51</f>
        <v>60</v>
      </c>
      <c r="E50" s="72">
        <f>ML!F51</f>
        <v>69</v>
      </c>
      <c r="F50" t="s">
        <v>40</v>
      </c>
    </row>
    <row r="51" spans="1:6">
      <c r="A51" s="46" t="str">
        <f>IF(ML!B52="",A50, IF(ISNUMBER(FIND("-", ML!B52)), LEFT(ML!B52, FIND("-",ML!B52)-1),ML!B52))</f>
        <v>8,3</v>
      </c>
      <c r="B51" s="47">
        <f>IF(ML!C52="",B50,ML!C52)</f>
        <v>178</v>
      </c>
      <c r="C51" s="48" t="str">
        <f>IF(ML!D52="",C50, IF(ISNUMBER(FIND("-", ML!D52)), LEFT(ML!D52, FIND("-",ML!D52)-1),ML!D52))</f>
        <v>3,7</v>
      </c>
      <c r="D51">
        <f>ML!E52</f>
        <v>0</v>
      </c>
      <c r="E51" s="72">
        <f>ML!F52</f>
        <v>0</v>
      </c>
      <c r="F51" t="s">
        <v>40</v>
      </c>
    </row>
    <row r="52" spans="1:6">
      <c r="A52" s="46">
        <f>IF(ML!B53="",A51, IF(ISNUMBER(FIND("-", ML!B53)), LEFT(ML!B53, FIND("-",ML!B53)-1),ML!B53))</f>
        <v>8.3000000000000007</v>
      </c>
      <c r="B52" s="47">
        <f>IF(ML!C53="",B51,ML!C53)</f>
        <v>178</v>
      </c>
      <c r="C52" s="48" t="str">
        <f>IF(ML!D53="",C51, IF(ISNUMBER(FIND("-", ML!D53)), LEFT(ML!D53, FIND("-",ML!D53)-1),ML!D53))</f>
        <v>3,7</v>
      </c>
      <c r="D52">
        <f>ML!E53</f>
        <v>60</v>
      </c>
      <c r="E52" s="72">
        <f>ML!F53</f>
        <v>69</v>
      </c>
      <c r="F52" t="s">
        <v>40</v>
      </c>
    </row>
    <row r="53" spans="1:6">
      <c r="A53" s="46">
        <f>IF(ML!B54="",A52, IF(ISNUMBER(FIND("-", ML!B54)), LEFT(ML!B54, FIND("-",ML!B54)-1),ML!B54))</f>
        <v>10.8</v>
      </c>
      <c r="B53" s="47">
        <f>IF(ML!C54="",B52,ML!C54)</f>
        <v>178</v>
      </c>
      <c r="C53" s="48" t="str">
        <f>IF(ML!D54="",C52, IF(ISNUMBER(FIND("-", ML!D54)), LEFT(ML!D54, FIND("-",ML!D54)-1),ML!D54))</f>
        <v>3,7</v>
      </c>
      <c r="D53">
        <f>ML!E54</f>
        <v>60</v>
      </c>
      <c r="E53" s="72">
        <f>ML!F54</f>
        <v>69</v>
      </c>
      <c r="F53" t="s">
        <v>40</v>
      </c>
    </row>
    <row r="54" spans="1:6">
      <c r="A54" s="46">
        <f>IF(ML!B55="",A53, IF(ISNUMBER(FIND("-", ML!B55)), LEFT(ML!B55, FIND("-",ML!B55)-1),ML!B55))</f>
        <v>14</v>
      </c>
      <c r="B54" s="47">
        <f>IF(ML!C55="",B53,ML!C55)</f>
        <v>178</v>
      </c>
      <c r="C54" s="48" t="str">
        <f>IF(ML!D55="",C53, IF(ISNUMBER(FIND("-", ML!D55)), LEFT(ML!D55, FIND("-",ML!D55)-1),ML!D55))</f>
        <v>3,7</v>
      </c>
      <c r="D54">
        <f>ML!E55</f>
        <v>60</v>
      </c>
      <c r="E54" s="72">
        <f>ML!F55</f>
        <v>69</v>
      </c>
      <c r="F54" t="s">
        <v>40</v>
      </c>
    </row>
    <row r="55" spans="1:6">
      <c r="A55" s="46">
        <f>IF(ML!B56="",A54, IF(ISNUMBER(FIND("-", ML!B56)), LEFT(ML!B56, FIND("-",ML!B56)-1),ML!B56))</f>
        <v>15.75</v>
      </c>
      <c r="B55" s="47">
        <f>IF(ML!C56="",B54,ML!C56)</f>
        <v>178</v>
      </c>
      <c r="C55" s="48" t="str">
        <f>IF(ML!D56="",C54, IF(ISNUMBER(FIND("-", ML!D56)), LEFT(ML!D56, FIND("-",ML!D56)-1),ML!D56))</f>
        <v>3,7</v>
      </c>
      <c r="D55">
        <f>ML!E56</f>
        <v>60</v>
      </c>
      <c r="E55" s="72">
        <f>ML!F56</f>
        <v>69</v>
      </c>
      <c r="F55" t="s">
        <v>40</v>
      </c>
    </row>
    <row r="56" spans="1:6">
      <c r="A56" s="46" t="str">
        <f>IF(ML!B57="",A55, IF(ISNUMBER(FIND("-", ML!B57)), LEFT(ML!B57, FIND("-",ML!B57)-1),ML!B57))</f>
        <v>10</v>
      </c>
      <c r="B56" s="47">
        <f>IF(ML!C57="",B55,ML!C57)</f>
        <v>178</v>
      </c>
      <c r="C56" s="48">
        <f>IF(ML!D57="",C55, IF(ISNUMBER(FIND("-", ML!D57)), LEFT(ML!D57, FIND("-",ML!D57)-1),ML!D57))</f>
        <v>4.4000000000000004</v>
      </c>
      <c r="D56">
        <f>ML!E57</f>
        <v>60</v>
      </c>
      <c r="E56" s="72">
        <f>ML!F57</f>
        <v>69</v>
      </c>
      <c r="F56" t="s">
        <v>40</v>
      </c>
    </row>
    <row r="57" spans="1:6">
      <c r="A57" s="46" t="str">
        <f>IF(ML!B58="",A56, IF(ISNUMBER(FIND("-", ML!B58)), LEFT(ML!B58, FIND("-",ML!B58)-1),ML!B58))</f>
        <v>10</v>
      </c>
      <c r="B57" s="47">
        <f>IF(ML!C58="",B56,ML!C58)</f>
        <v>178</v>
      </c>
      <c r="C57" s="48">
        <f>IF(ML!D58="",C56, IF(ISNUMBER(FIND("-", ML!D58)), LEFT(ML!D58, FIND("-",ML!D58)-1),ML!D58))</f>
        <v>4.6500000000000004</v>
      </c>
      <c r="D57">
        <f>ML!E58</f>
        <v>60</v>
      </c>
      <c r="E57" s="72">
        <f>ML!F58</f>
        <v>69</v>
      </c>
      <c r="F57" t="s">
        <v>40</v>
      </c>
    </row>
    <row r="58" spans="1:6">
      <c r="A58" s="46">
        <f>IF(ML!B59="",A57, IF(ISNUMBER(FIND("-", ML!B59)), LEFT(ML!B59, FIND("-",ML!B59)-1),ML!B59))</f>
        <v>12</v>
      </c>
      <c r="B58" s="47">
        <f>IF(ML!C59="",B57,ML!C59)</f>
        <v>178</v>
      </c>
      <c r="C58" s="48">
        <f>IF(ML!D59="",C57, IF(ISNUMBER(FIND("-", ML!D59)), LEFT(ML!D59, FIND("-",ML!D59)-1),ML!D59))</f>
        <v>4.6500000000000004</v>
      </c>
      <c r="D58">
        <f>ML!E59</f>
        <v>60</v>
      </c>
      <c r="E58" s="72">
        <f>ML!F59</f>
        <v>69</v>
      </c>
      <c r="F58" t="s">
        <v>40</v>
      </c>
    </row>
    <row r="59" spans="1:6">
      <c r="A59" s="46" t="str">
        <f>IF(ML!B60="",A58, IF(ISNUMBER(FIND("-", ML!B60)), LEFT(ML!B60, FIND("-",ML!B60)-1),ML!B60))</f>
        <v>8</v>
      </c>
      <c r="B59" s="47">
        <f>IF(ML!C60="",B58,ML!C60)</f>
        <v>178</v>
      </c>
      <c r="C59" s="48">
        <f>IF(ML!D60="",C58, IF(ISNUMBER(FIND("-", ML!D60)), LEFT(ML!D60, FIND("-",ML!D60)-1),ML!D60))</f>
        <v>4.8</v>
      </c>
      <c r="D59">
        <f>ML!E60</f>
        <v>60</v>
      </c>
      <c r="E59" s="72">
        <f>ML!F60</f>
        <v>69</v>
      </c>
      <c r="F59" t="s">
        <v>40</v>
      </c>
    </row>
    <row r="60" spans="1:6">
      <c r="A60" s="46" t="str">
        <f>IF(ML!B61="",A59, IF(ISNUMBER(FIND("-", ML!B61)), LEFT(ML!B61, FIND("-",ML!B61)-1),ML!B61))</f>
        <v>15</v>
      </c>
      <c r="B60" s="47">
        <f>IF(ML!C61="",B59,ML!C61)</f>
        <v>178</v>
      </c>
      <c r="C60" s="48">
        <f>IF(ML!D61="",C59, IF(ISNUMBER(FIND("-", ML!D61)), LEFT(ML!D61, FIND("-",ML!D61)-1),ML!D61))</f>
        <v>4.9000000000000004</v>
      </c>
      <c r="D60">
        <f>ML!E61</f>
        <v>60</v>
      </c>
      <c r="E60" s="72">
        <f>ML!F61</f>
        <v>69</v>
      </c>
      <c r="F60" t="s">
        <v>40</v>
      </c>
    </row>
    <row r="61" spans="1:6">
      <c r="A61" s="46" t="str">
        <f>IF(ML!B62="",A60, IF(ISNUMBER(FIND("-", ML!B62)), LEFT(ML!B62, FIND("-",ML!B62)-1),ML!B62))</f>
        <v>10</v>
      </c>
      <c r="B61" s="47">
        <f>IF(ML!C62="",B60,ML!C62)</f>
        <v>178</v>
      </c>
      <c r="C61" s="48">
        <f>IF(ML!D62="",C60, IF(ISNUMBER(FIND("-", ML!D62)), LEFT(ML!D62, FIND("-",ML!D62)-1),ML!D62))</f>
        <v>6.7</v>
      </c>
      <c r="D61">
        <f>ML!E62</f>
        <v>0</v>
      </c>
      <c r="E61" s="72">
        <f>ML!F62</f>
        <v>0</v>
      </c>
      <c r="F61" t="s">
        <v>40</v>
      </c>
    </row>
    <row r="62" spans="1:6">
      <c r="A62" s="46">
        <f>IF(ML!B63="",A61, IF(ISNUMBER(FIND("-", ML!B63)), LEFT(ML!B63, FIND("-",ML!B63)-1),ML!B63))</f>
        <v>10</v>
      </c>
      <c r="B62" s="47">
        <f>IF(ML!C63="",B61,ML!C63)</f>
        <v>178</v>
      </c>
      <c r="C62" s="48">
        <f>IF(ML!D63="",C61, IF(ISNUMBER(FIND("-", ML!D63)), LEFT(ML!D63, FIND("-",ML!D63)-1),ML!D63))</f>
        <v>6.7</v>
      </c>
      <c r="D62">
        <f>ML!E63</f>
        <v>60</v>
      </c>
      <c r="E62" s="72">
        <f>ML!F63</f>
        <v>69</v>
      </c>
      <c r="F62" t="s">
        <v>40</v>
      </c>
    </row>
    <row r="63" spans="1:6">
      <c r="A63" s="46">
        <f>IF(ML!B64="",A62, IF(ISNUMBER(FIND("-", ML!B64)), LEFT(ML!B64, FIND("-",ML!B64)-1),ML!B64))</f>
        <v>15</v>
      </c>
      <c r="B63" s="47">
        <f>IF(ML!C64="",B62,ML!C64)</f>
        <v>178</v>
      </c>
      <c r="C63" s="48">
        <f>IF(ML!D64="",C62, IF(ISNUMBER(FIND("-", ML!D64)), LEFT(ML!D64, FIND("-",ML!D64)-1),ML!D64))</f>
        <v>6.7</v>
      </c>
      <c r="D63">
        <f>ML!E64</f>
        <v>60</v>
      </c>
      <c r="E63" s="72">
        <f>ML!F64</f>
        <v>69</v>
      </c>
      <c r="F63" t="s">
        <v>40</v>
      </c>
    </row>
    <row r="64" spans="1:6">
      <c r="A64" s="46" t="str">
        <f>IF(ML!B65="",A63, IF(ISNUMBER(FIND("-", ML!B65)), LEFT(ML!B65, FIND("-",ML!B65)-1),ML!B65))</f>
        <v>12</v>
      </c>
      <c r="B64" s="47">
        <f>IF(ML!C65="",B63,ML!C65)</f>
        <v>204</v>
      </c>
      <c r="C64" s="48">
        <f>IF(ML!D65="",C63, IF(ISNUMBER(FIND("-", ML!D65)), LEFT(ML!D65, FIND("-",ML!D65)-1),ML!D65))</f>
        <v>3</v>
      </c>
      <c r="D64">
        <f>ML!E65</f>
        <v>60</v>
      </c>
      <c r="E64" s="72">
        <f>ML!F65</f>
        <v>69</v>
      </c>
      <c r="F64" t="s">
        <v>40</v>
      </c>
    </row>
    <row r="65" spans="1:6">
      <c r="A65" s="46" t="str">
        <f>IF(ML!B66="",A64, IF(ISNUMBER(FIND("-", ML!B66)), LEFT(ML!B66, FIND("-",ML!B66)-1),ML!B66))</f>
        <v>13,4</v>
      </c>
      <c r="B65" s="47">
        <f>IF(ML!C66="",B64,ML!C66)</f>
        <v>204</v>
      </c>
      <c r="C65" s="48">
        <f>IF(ML!D66="",C64, IF(ISNUMBER(FIND("-", ML!D66)), LEFT(ML!D66, FIND("-",ML!D66)-1),ML!D66))</f>
        <v>3.4</v>
      </c>
      <c r="D65">
        <f>ML!E66</f>
        <v>60</v>
      </c>
      <c r="E65" s="72">
        <f>ML!F66</f>
        <v>69</v>
      </c>
      <c r="F65" t="s">
        <v>40</v>
      </c>
    </row>
    <row r="66" spans="1:6">
      <c r="A66" s="46" t="str">
        <f>IF(ML!B67="",A65, IF(ISNUMBER(FIND("-", ML!B67)), LEFT(ML!B67, FIND("-",ML!B67)-1),ML!B67))</f>
        <v>10,7</v>
      </c>
      <c r="B66" s="47">
        <f>IF(ML!C67="",B65,ML!C67)</f>
        <v>204</v>
      </c>
      <c r="C66" s="48">
        <f>IF(ML!D67="",C65, IF(ISNUMBER(FIND("-", ML!D67)), LEFT(ML!D67, FIND("-",ML!D67)-1),ML!D67))</f>
        <v>3.6</v>
      </c>
      <c r="D66">
        <f>ML!E67</f>
        <v>60</v>
      </c>
      <c r="E66" s="72">
        <f>ML!F67</f>
        <v>69</v>
      </c>
      <c r="F66" t="s">
        <v>40</v>
      </c>
    </row>
    <row r="67" spans="1:6">
      <c r="A67" s="46">
        <f>IF(ML!B68="",A66, IF(ISNUMBER(FIND("-", ML!B68)), LEFT(ML!B68, FIND("-",ML!B68)-1),ML!B68))</f>
        <v>13.4</v>
      </c>
      <c r="B67" s="47">
        <f>IF(ML!C68="",B66,ML!C68)</f>
        <v>204</v>
      </c>
      <c r="C67" s="48">
        <f>IF(ML!D68="",C66, IF(ISNUMBER(FIND("-", ML!D68)), LEFT(ML!D68, FIND("-",ML!D68)-1),ML!D68))</f>
        <v>3.6</v>
      </c>
      <c r="D67">
        <f>ML!E68</f>
        <v>60</v>
      </c>
      <c r="E67" s="72">
        <f>ML!F68</f>
        <v>69</v>
      </c>
      <c r="F67" t="s">
        <v>40</v>
      </c>
    </row>
    <row r="68" spans="1:6">
      <c r="A68" s="46">
        <f>IF(ML!B69="",A67, IF(ISNUMBER(FIND("-", ML!B69)), LEFT(ML!B69, FIND("-",ML!B69)-1),ML!B69))</f>
        <v>20</v>
      </c>
      <c r="B68" s="47">
        <f>IF(ML!C69="",B67,ML!C69)</f>
        <v>204</v>
      </c>
      <c r="C68" s="48">
        <f>IF(ML!D69="",C67, IF(ISNUMBER(FIND("-", ML!D69)), LEFT(ML!D69, FIND("-",ML!D69)-1),ML!D69))</f>
        <v>3.6</v>
      </c>
      <c r="D68">
        <f>ML!E69</f>
        <v>60</v>
      </c>
      <c r="E68" s="72">
        <f>ML!F69</f>
        <v>69</v>
      </c>
      <c r="F68" t="s">
        <v>40</v>
      </c>
    </row>
    <row r="69" spans="1:6">
      <c r="A69" s="46" t="str">
        <f>IF(ML!B70="",A68, IF(ISNUMBER(FIND("-", ML!B70)), LEFT(ML!B70, FIND("-",ML!B70)-1),ML!B70))</f>
        <v>10,7</v>
      </c>
      <c r="B69" s="47">
        <f>IF(ML!C70="",B68,ML!C70)</f>
        <v>204</v>
      </c>
      <c r="C69" s="48">
        <f>IF(ML!D70="",C68, IF(ISNUMBER(FIND("-", ML!D70)), LEFT(ML!D70, FIND("-",ML!D70)-1),ML!D70))</f>
        <v>3.8</v>
      </c>
      <c r="D69">
        <f>ML!E70</f>
        <v>60</v>
      </c>
      <c r="E69" s="72">
        <f>ML!F70</f>
        <v>69</v>
      </c>
      <c r="F69" t="s">
        <v>40</v>
      </c>
    </row>
    <row r="70" spans="1:6">
      <c r="A70" s="46">
        <f>IF(ML!B71="",A69, IF(ISNUMBER(FIND("-", ML!B71)), LEFT(ML!B71, FIND("-",ML!B71)-1),ML!B71))</f>
        <v>13.4</v>
      </c>
      <c r="B70" s="47">
        <f>IF(ML!C71="",B69,ML!C71)</f>
        <v>204</v>
      </c>
      <c r="C70" s="48">
        <f>IF(ML!D71="",C69, IF(ISNUMBER(FIND("-", ML!D71)), LEFT(ML!D71, FIND("-",ML!D71)-1),ML!D71))</f>
        <v>3.8</v>
      </c>
      <c r="D70">
        <f>ML!E71</f>
        <v>60</v>
      </c>
      <c r="E70" s="72">
        <f>ML!F71</f>
        <v>69</v>
      </c>
      <c r="F70" t="s">
        <v>40</v>
      </c>
    </row>
    <row r="71" spans="1:6">
      <c r="A71" s="46">
        <f>IF(ML!B72="",A70, IF(ISNUMBER(FIND("-", ML!B72)), LEFT(ML!B72, FIND("-",ML!B72)-1),ML!B72))</f>
        <v>20</v>
      </c>
      <c r="B71" s="47">
        <f>IF(ML!C72="",B70,ML!C72)</f>
        <v>204</v>
      </c>
      <c r="C71" s="48">
        <f>IF(ML!D72="",C70, IF(ISNUMBER(FIND("-", ML!D72)), LEFT(ML!D72, FIND("-",ML!D72)-1),ML!D72))</f>
        <v>3.8</v>
      </c>
      <c r="D71">
        <f>ML!E72</f>
        <v>60</v>
      </c>
      <c r="E71" s="72">
        <f>ML!F72</f>
        <v>69</v>
      </c>
      <c r="F71" t="s">
        <v>40</v>
      </c>
    </row>
    <row r="72" spans="1:6">
      <c r="A72" s="46" t="str">
        <f>IF(ML!B73="",A71, IF(ISNUMBER(FIND("-", ML!B73)), LEFT(ML!B73, FIND("-",ML!B73)-1),ML!B73))</f>
        <v>10,7</v>
      </c>
      <c r="B72" s="47">
        <f>IF(ML!C73="",B71,ML!C73)</f>
        <v>204</v>
      </c>
      <c r="C72" s="48">
        <f>IF(ML!D73="",C71, IF(ISNUMBER(FIND("-", ML!D73)), LEFT(ML!D73, FIND("-",ML!D73)-1),ML!D73))</f>
        <v>4.0999999999999996</v>
      </c>
      <c r="D72">
        <f>ML!E73</f>
        <v>60</v>
      </c>
      <c r="E72" s="72">
        <f>ML!F73</f>
        <v>69</v>
      </c>
      <c r="F72" t="s">
        <v>40</v>
      </c>
    </row>
    <row r="73" spans="1:6">
      <c r="A73" s="46">
        <f>IF(ML!B74="",A72, IF(ISNUMBER(FIND("-", ML!B74)), LEFT(ML!B74, FIND("-",ML!B74)-1),ML!B74))</f>
        <v>13.4</v>
      </c>
      <c r="B73" s="47">
        <f>IF(ML!C74="",B72,ML!C74)</f>
        <v>204</v>
      </c>
      <c r="C73" s="48">
        <f>IF(ML!D74="",C72, IF(ISNUMBER(FIND("-", ML!D74)), LEFT(ML!D74, FIND("-",ML!D74)-1),ML!D74))</f>
        <v>4.0999999999999996</v>
      </c>
      <c r="D73">
        <f>ML!E74</f>
        <v>60</v>
      </c>
      <c r="E73" s="72">
        <f>ML!F74</f>
        <v>69</v>
      </c>
      <c r="F73" t="s">
        <v>40</v>
      </c>
    </row>
    <row r="74" spans="1:6">
      <c r="A74" s="46">
        <f>IF(ML!B75="",A73, IF(ISNUMBER(FIND("-", ML!B75)), LEFT(ML!B75, FIND("-",ML!B75)-1),ML!B75))</f>
        <v>20</v>
      </c>
      <c r="B74" s="47">
        <f>IF(ML!C75="",B73,ML!C75)</f>
        <v>204</v>
      </c>
      <c r="C74" s="48">
        <f>IF(ML!D75="",C73, IF(ISNUMBER(FIND("-", ML!D75)), LEFT(ML!D75, FIND("-",ML!D75)-1),ML!D75))</f>
        <v>4.0999999999999996</v>
      </c>
      <c r="D74">
        <f>ML!E75</f>
        <v>60</v>
      </c>
      <c r="E74" s="72">
        <f>ML!F75</f>
        <v>69</v>
      </c>
      <c r="F74" t="s">
        <v>40</v>
      </c>
    </row>
    <row r="75" spans="1:6">
      <c r="A75" s="46" t="str">
        <f>IF(ML!B76="",A74, IF(ISNUMBER(FIND("-", ML!B76)), LEFT(ML!B76, FIND("-",ML!B76)-1),ML!B76))</f>
        <v>13,4</v>
      </c>
      <c r="B75" s="47">
        <f>IF(ML!C76="",B74,ML!C76)</f>
        <v>204</v>
      </c>
      <c r="C75" s="48">
        <f>IF(ML!D76="",C74, IF(ISNUMBER(FIND("-", ML!D76)), LEFT(ML!D76, FIND("-",ML!D76)-1),ML!D76))</f>
        <v>4.8</v>
      </c>
      <c r="D75">
        <f>ML!E76</f>
        <v>60</v>
      </c>
      <c r="E75" s="72">
        <f>ML!F76</f>
        <v>69</v>
      </c>
      <c r="F75" t="s">
        <v>40</v>
      </c>
    </row>
    <row r="76" spans="1:6" ht="15" thickBot="1">
      <c r="A76" s="49">
        <f>IF(ML!B77="",A75, IF(ISNUMBER(FIND("-", ML!B77)), LEFT(ML!B77, FIND("-",ML!B77)-1),ML!B77))</f>
        <v>15</v>
      </c>
      <c r="B76" s="50">
        <f>IF(ML!C77="",B75,ML!C77)</f>
        <v>204</v>
      </c>
      <c r="C76" s="51">
        <f>IF(ML!D77="",C75, IF(ISNUMBER(FIND("-", ML!D77)), LEFT(ML!D77, FIND("-",ML!D77)-1),ML!D77))</f>
        <v>5.6</v>
      </c>
      <c r="D76">
        <f>ML!E77</f>
        <v>60</v>
      </c>
      <c r="E76" s="72">
        <f>ML!F77</f>
        <v>69</v>
      </c>
      <c r="F76" t="s">
        <v>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DL</vt:lpstr>
      <vt:lpstr>DL-EXPORT</vt:lpstr>
      <vt:lpstr>ML</vt:lpstr>
      <vt:lpstr>ML-EXPORT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Štěpán Vontor</cp:lastModifiedBy>
  <cp:lastPrinted>2025-02-26T13:57:45Z</cp:lastPrinted>
  <dcterms:created xsi:type="dcterms:W3CDTF">2024-12-03T15:45:10Z</dcterms:created>
  <dcterms:modified xsi:type="dcterms:W3CDTF">2025-10-24T14:23:17Z</dcterms:modified>
</cp:coreProperties>
</file>