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PycharmProjects\mooncake\docs\"/>
    </mc:Choice>
  </mc:AlternateContent>
  <xr:revisionPtr revIDLastSave="0" documentId="13_ncr:1_{507579A7-11BC-4B21-BEA8-1A8C3E35BD27}" xr6:coauthVersionLast="44" xr6:coauthVersionMax="44" xr10:uidLastSave="{00000000-0000-0000-0000-000000000000}"/>
  <bookViews>
    <workbookView xWindow="-120" yWindow="-120" windowWidth="29040" windowHeight="15990" activeTab="2" xr2:uid="{EF68AD54-E154-41D6-8885-6DE605A61F1D}"/>
  </bookViews>
  <sheets>
    <sheet name="Standard" sheetId="1" r:id="rId1"/>
    <sheet name="ROS" sheetId="3" r:id="rId2"/>
    <sheet name="SMOTe" sheetId="2" r:id="rId3"/>
    <sheet name="Benchmark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2" l="1"/>
  <c r="N20" i="2"/>
  <c r="N6" i="3"/>
  <c r="S21" i="2"/>
  <c r="S20" i="2"/>
  <c r="P20" i="2"/>
  <c r="N19" i="2"/>
  <c r="S14" i="2"/>
  <c r="P14" i="2"/>
  <c r="S13" i="2"/>
  <c r="P13" i="2"/>
  <c r="N13" i="2"/>
  <c r="N12" i="2"/>
  <c r="S7" i="2"/>
  <c r="P7" i="2"/>
  <c r="S6" i="2"/>
  <c r="P6" i="2"/>
  <c r="N6" i="2"/>
  <c r="N5" i="2"/>
  <c r="N20" i="3"/>
  <c r="S21" i="3"/>
  <c r="P21" i="3"/>
  <c r="S20" i="3"/>
  <c r="P20" i="3"/>
  <c r="P14" i="3"/>
  <c r="N13" i="3"/>
  <c r="S14" i="3"/>
  <c r="S13" i="3"/>
  <c r="P13" i="3"/>
  <c r="P7" i="3"/>
  <c r="S7" i="3"/>
  <c r="P6" i="3"/>
  <c r="S6" i="3"/>
  <c r="N19" i="3"/>
  <c r="N12" i="3"/>
  <c r="N5" i="3"/>
  <c r="N13" i="1"/>
  <c r="N19" i="1" l="1"/>
  <c r="N12" i="1"/>
  <c r="N5" i="1"/>
</calcChain>
</file>

<file path=xl/sharedStrings.xml><?xml version="1.0" encoding="utf-8"?>
<sst xmlns="http://schemas.openxmlformats.org/spreadsheetml/2006/main" count="237" uniqueCount="15">
  <si>
    <t>Non-Fraud</t>
  </si>
  <si>
    <t>Fraud</t>
  </si>
  <si>
    <t>train</t>
  </si>
  <si>
    <t>test</t>
  </si>
  <si>
    <t>validation</t>
  </si>
  <si>
    <t>fraud</t>
  </si>
  <si>
    <t>Tree Classifier</t>
  </si>
  <si>
    <t>Random Forests</t>
  </si>
  <si>
    <t>SVM</t>
  </si>
  <si>
    <t>ROS</t>
  </si>
  <si>
    <t>SMOTe</t>
  </si>
  <si>
    <t>Imbalanced</t>
  </si>
  <si>
    <t>Tree Classifier - validation</t>
  </si>
  <si>
    <t>Random Forest - test</t>
  </si>
  <si>
    <t>SVM -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</si>
</sst>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3" fontId="0" fillId="0" borderId="0" xfId="0" applyNumberFormat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3" fontId="1" fillId="0" borderId="3" xfId="0" applyNumberFormat="1" applyFont="1" applyBorder="1"/>
    <xf numFmtId="3" fontId="0" fillId="0" borderId="3" xfId="0" applyNumberForma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/>
    <xf numFmtId="3" fontId="2" fillId="0" borderId="0" xfId="0" applyNumberFormat="1" applyFont="1"/>
    <xf numFmtId="1" fontId="0" fillId="0" borderId="0" xfId="0" applyNumberFormat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3" fontId="1" fillId="2" borderId="0" xfId="0" applyNumberFormat="1" applyFont="1" applyFill="1" applyBorder="1"/>
    <xf numFmtId="3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/>
    <xf numFmtId="3" fontId="1" fillId="2" borderId="4" xfId="0" applyNumberFormat="1" applyFont="1" applyFill="1" applyBorder="1"/>
    <xf numFmtId="3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6925-9DCD-4DB4-93C7-7099C61C37C5}">
  <dimension ref="A1:N21"/>
  <sheetViews>
    <sheetView zoomScale="115" zoomScaleNormal="115" workbookViewId="0">
      <selection activeCell="K6" sqref="K6"/>
    </sheetView>
  </sheetViews>
  <sheetFormatPr defaultRowHeight="15" x14ac:dyDescent="0.25"/>
  <cols>
    <col min="1" max="2" width="10.42578125" bestFit="1" customWidth="1"/>
    <col min="3" max="3" width="6.140625" bestFit="1" customWidth="1"/>
    <col min="4" max="5" width="10.42578125" bestFit="1" customWidth="1"/>
    <col min="6" max="6" width="6.140625" bestFit="1" customWidth="1"/>
    <col min="7" max="8" width="10.42578125" bestFit="1" customWidth="1"/>
    <col min="9" max="9" width="6.140625" bestFit="1" customWidth="1"/>
    <col min="10" max="11" width="10.42578125" bestFit="1" customWidth="1"/>
    <col min="12" max="12" width="6.140625" bestFit="1" customWidth="1"/>
    <col min="14" max="14" width="10" bestFit="1" customWidth="1"/>
  </cols>
  <sheetData>
    <row r="1" spans="1:14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4" ht="15.75" thickTop="1" x14ac:dyDescent="0.2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4" ht="15.75" thickBot="1" x14ac:dyDescent="0.3">
      <c r="A3" s="9" t="s">
        <v>2</v>
      </c>
      <c r="B3" s="9"/>
      <c r="C3" s="9"/>
      <c r="D3" s="9" t="s">
        <v>3</v>
      </c>
      <c r="E3" s="9"/>
      <c r="F3" s="9"/>
      <c r="G3" s="9" t="s">
        <v>4</v>
      </c>
      <c r="H3" s="9"/>
      <c r="I3" s="9"/>
      <c r="J3" s="9" t="s">
        <v>5</v>
      </c>
      <c r="K3" s="9"/>
      <c r="L3" s="9"/>
    </row>
    <row r="4" spans="1:14" x14ac:dyDescent="0.25">
      <c r="A4" s="1"/>
      <c r="B4" s="1" t="s">
        <v>0</v>
      </c>
      <c r="C4" s="1" t="s">
        <v>1</v>
      </c>
      <c r="D4" s="1"/>
      <c r="E4" s="1" t="s">
        <v>0</v>
      </c>
      <c r="F4" s="1" t="s">
        <v>1</v>
      </c>
      <c r="G4" s="1"/>
      <c r="H4" s="1" t="s">
        <v>0</v>
      </c>
      <c r="I4" s="1" t="s">
        <v>1</v>
      </c>
      <c r="J4" s="1"/>
      <c r="K4" s="1" t="s">
        <v>0</v>
      </c>
      <c r="L4" s="1" t="s">
        <v>1</v>
      </c>
    </row>
    <row r="5" spans="1:14" x14ac:dyDescent="0.25">
      <c r="A5" s="3" t="s">
        <v>0</v>
      </c>
      <c r="B5" s="2">
        <v>5083511</v>
      </c>
      <c r="C5" s="2">
        <v>0</v>
      </c>
      <c r="D5" s="3" t="s">
        <v>0</v>
      </c>
      <c r="E5" s="2">
        <v>635437</v>
      </c>
      <c r="F5" s="2">
        <v>0</v>
      </c>
      <c r="G5" s="3" t="s">
        <v>0</v>
      </c>
      <c r="H5" s="2">
        <v>635459</v>
      </c>
      <c r="I5" s="2">
        <v>0</v>
      </c>
      <c r="J5" s="3" t="s">
        <v>0</v>
      </c>
      <c r="K5" s="2">
        <v>0</v>
      </c>
      <c r="L5" s="2">
        <v>0</v>
      </c>
      <c r="N5" s="4">
        <f>SUM(B5:C6,E5:F6,H5:I6)</f>
        <v>6362614</v>
      </c>
    </row>
    <row r="6" spans="1:14" ht="15.75" thickBot="1" x14ac:dyDescent="0.3">
      <c r="A6" s="5" t="s">
        <v>1</v>
      </c>
      <c r="B6" s="6">
        <v>6314</v>
      </c>
      <c r="C6" s="6">
        <v>271</v>
      </c>
      <c r="D6" s="5" t="s">
        <v>1</v>
      </c>
      <c r="E6" s="6">
        <v>794</v>
      </c>
      <c r="F6" s="6">
        <v>31</v>
      </c>
      <c r="G6" s="5" t="s">
        <v>1</v>
      </c>
      <c r="H6" s="6">
        <v>766</v>
      </c>
      <c r="I6" s="6">
        <v>31</v>
      </c>
      <c r="J6" s="5" t="s">
        <v>1</v>
      </c>
      <c r="K6" s="6">
        <v>1575</v>
      </c>
      <c r="L6" s="6">
        <v>68</v>
      </c>
      <c r="M6" s="4"/>
      <c r="N6" s="4"/>
    </row>
    <row r="7" spans="1:14" ht="15.75" thickTop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4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4" ht="15.75" thickTop="1" x14ac:dyDescent="0.25">
      <c r="A9" s="8" t="s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4" ht="15.75" thickBot="1" x14ac:dyDescent="0.3">
      <c r="A10" s="9" t="s">
        <v>2</v>
      </c>
      <c r="B10" s="9"/>
      <c r="C10" s="9"/>
      <c r="D10" s="9" t="s">
        <v>3</v>
      </c>
      <c r="E10" s="9"/>
      <c r="F10" s="9"/>
      <c r="G10" s="9" t="s">
        <v>4</v>
      </c>
      <c r="H10" s="9"/>
      <c r="I10" s="9"/>
      <c r="J10" s="9" t="s">
        <v>5</v>
      </c>
      <c r="K10" s="9"/>
      <c r="L10" s="9"/>
    </row>
    <row r="11" spans="1:14" x14ac:dyDescent="0.25">
      <c r="A11" s="1"/>
      <c r="B11" s="1" t="s">
        <v>0</v>
      </c>
      <c r="C11" s="1" t="s">
        <v>1</v>
      </c>
      <c r="D11" s="1"/>
      <c r="E11" s="1" t="s">
        <v>0</v>
      </c>
      <c r="F11" s="1" t="s">
        <v>1</v>
      </c>
      <c r="G11" s="1"/>
      <c r="H11" s="1" t="s">
        <v>0</v>
      </c>
      <c r="I11" s="1" t="s">
        <v>1</v>
      </c>
      <c r="J11" s="1"/>
      <c r="K11" s="1" t="s">
        <v>0</v>
      </c>
      <c r="L11" s="1" t="s">
        <v>1</v>
      </c>
    </row>
    <row r="12" spans="1:14" x14ac:dyDescent="0.25">
      <c r="A12" s="3" t="s">
        <v>0</v>
      </c>
      <c r="B12" s="2">
        <v>5083511</v>
      </c>
      <c r="C12" s="2">
        <v>0</v>
      </c>
      <c r="D12" s="3" t="s">
        <v>0</v>
      </c>
      <c r="E12" s="2">
        <v>634430</v>
      </c>
      <c r="F12" s="2">
        <v>7</v>
      </c>
      <c r="G12" s="3" t="s">
        <v>0</v>
      </c>
      <c r="H12" s="2">
        <v>635450</v>
      </c>
      <c r="I12" s="2">
        <v>9</v>
      </c>
      <c r="J12" s="3" t="s">
        <v>0</v>
      </c>
      <c r="K12" s="2">
        <v>0</v>
      </c>
      <c r="L12" s="2">
        <v>0</v>
      </c>
      <c r="N12" s="4">
        <f>SUM(B12:C13,E12:F13,H12:I13)</f>
        <v>6361470</v>
      </c>
    </row>
    <row r="13" spans="1:14" ht="15.75" thickBot="1" x14ac:dyDescent="0.3">
      <c r="A13" s="5" t="s">
        <v>1</v>
      </c>
      <c r="B13" s="6">
        <v>0</v>
      </c>
      <c r="C13" s="6">
        <v>6585</v>
      </c>
      <c r="D13" s="5" t="s">
        <v>1</v>
      </c>
      <c r="E13" s="6">
        <v>19</v>
      </c>
      <c r="F13" s="6">
        <v>656</v>
      </c>
      <c r="G13" s="5" t="s">
        <v>1</v>
      </c>
      <c r="H13" s="6">
        <v>154</v>
      </c>
      <c r="I13" s="6">
        <v>649</v>
      </c>
      <c r="J13" s="5" t="s">
        <v>1</v>
      </c>
      <c r="K13" s="6">
        <v>664</v>
      </c>
      <c r="L13" s="6">
        <v>979</v>
      </c>
      <c r="N13" s="10">
        <f>L13/SUM(K13:L13)</f>
        <v>0.59586122945830799</v>
      </c>
    </row>
    <row r="14" spans="1:14" ht="15.75" thickTop="1" x14ac:dyDescent="0.25"/>
    <row r="15" spans="1:14" ht="15.75" thickBot="1" x14ac:dyDescent="0.3">
      <c r="B15" s="4"/>
      <c r="C15" s="4"/>
      <c r="D15" s="4"/>
      <c r="E15" s="4"/>
      <c r="F15" s="4"/>
      <c r="G15" s="4"/>
      <c r="H15" s="4"/>
    </row>
    <row r="16" spans="1:14" ht="15.75" thickTop="1" x14ac:dyDescent="0.25">
      <c r="A16" s="8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4" ht="15.75" thickBot="1" x14ac:dyDescent="0.3">
      <c r="A17" s="9" t="s">
        <v>2</v>
      </c>
      <c r="B17" s="9"/>
      <c r="C17" s="9"/>
      <c r="D17" s="9" t="s">
        <v>3</v>
      </c>
      <c r="E17" s="9"/>
      <c r="F17" s="9"/>
      <c r="G17" s="9" t="s">
        <v>4</v>
      </c>
      <c r="H17" s="9"/>
      <c r="I17" s="9"/>
      <c r="J17" s="9" t="s">
        <v>5</v>
      </c>
      <c r="K17" s="9"/>
      <c r="L17" s="9"/>
    </row>
    <row r="18" spans="1:14" x14ac:dyDescent="0.25">
      <c r="A18" s="1"/>
      <c r="B18" s="1" t="s">
        <v>0</v>
      </c>
      <c r="C18" s="1" t="s">
        <v>1</v>
      </c>
      <c r="D18" s="1"/>
      <c r="E18" s="1" t="s">
        <v>0</v>
      </c>
      <c r="F18" s="1" t="s">
        <v>1</v>
      </c>
      <c r="G18" s="1"/>
      <c r="H18" s="1" t="s">
        <v>0</v>
      </c>
      <c r="I18" s="1" t="s">
        <v>1</v>
      </c>
      <c r="J18" s="1"/>
      <c r="K18" s="1" t="s">
        <v>0</v>
      </c>
      <c r="L18" s="1" t="s">
        <v>1</v>
      </c>
    </row>
    <row r="19" spans="1:14" x14ac:dyDescent="0.25">
      <c r="A19" s="3" t="s">
        <v>0</v>
      </c>
      <c r="B19" s="2">
        <v>5083406</v>
      </c>
      <c r="C19" s="2">
        <v>105</v>
      </c>
      <c r="D19" s="3" t="s">
        <v>0</v>
      </c>
      <c r="E19" s="2">
        <v>635422</v>
      </c>
      <c r="F19" s="2">
        <v>15</v>
      </c>
      <c r="G19" s="3" t="s">
        <v>0</v>
      </c>
      <c r="H19" s="2">
        <v>635451</v>
      </c>
      <c r="I19" s="2">
        <v>8</v>
      </c>
      <c r="J19" s="3" t="s">
        <v>0</v>
      </c>
      <c r="K19" s="2">
        <v>0</v>
      </c>
      <c r="L19" s="2">
        <v>0</v>
      </c>
      <c r="N19" s="4">
        <f>SUM(B19:C20,E19:F20,H19:I20)</f>
        <v>6358947</v>
      </c>
    </row>
    <row r="20" spans="1:14" ht="15.75" thickBot="1" x14ac:dyDescent="0.3">
      <c r="A20" s="5" t="s">
        <v>1</v>
      </c>
      <c r="B20" s="6">
        <v>537</v>
      </c>
      <c r="C20" s="6">
        <v>2375</v>
      </c>
      <c r="D20" s="5" t="s">
        <v>1</v>
      </c>
      <c r="E20" s="6">
        <v>537</v>
      </c>
      <c r="F20" s="6">
        <v>288</v>
      </c>
      <c r="G20" s="5" t="s">
        <v>1</v>
      </c>
      <c r="H20" s="6">
        <v>499</v>
      </c>
      <c r="I20" s="6">
        <v>304</v>
      </c>
      <c r="J20" s="5" t="s">
        <v>1</v>
      </c>
      <c r="K20" s="6">
        <v>1044</v>
      </c>
      <c r="L20" s="6">
        <v>599</v>
      </c>
    </row>
    <row r="21" spans="1:14" ht="15.75" thickTop="1" x14ac:dyDescent="0.25"/>
  </sheetData>
  <mergeCells count="15">
    <mergeCell ref="A2:L2"/>
    <mergeCell ref="A9:L9"/>
    <mergeCell ref="A17:C17"/>
    <mergeCell ref="D17:F17"/>
    <mergeCell ref="G17:I17"/>
    <mergeCell ref="J17:L17"/>
    <mergeCell ref="A3:C3"/>
    <mergeCell ref="D3:F3"/>
    <mergeCell ref="G3:I3"/>
    <mergeCell ref="J3:L3"/>
    <mergeCell ref="A10:C10"/>
    <mergeCell ref="D10:F10"/>
    <mergeCell ref="G10:I10"/>
    <mergeCell ref="J10:L10"/>
    <mergeCell ref="A16:L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2A03-C45E-42C9-A0B1-2D28CA3CE6AE}">
  <dimension ref="A1:S27"/>
  <sheetViews>
    <sheetView zoomScale="115" zoomScaleNormal="115" workbookViewId="0">
      <selection activeCell="A4" sqref="A4:L6"/>
    </sheetView>
  </sheetViews>
  <sheetFormatPr defaultRowHeight="15" x14ac:dyDescent="0.25"/>
  <cols>
    <col min="1" max="2" width="10.42578125" bestFit="1" customWidth="1"/>
    <col min="3" max="3" width="10" bestFit="1" customWidth="1"/>
    <col min="4" max="5" width="10.42578125" bestFit="1" customWidth="1"/>
    <col min="6" max="6" width="6.140625" customWidth="1"/>
    <col min="7" max="8" width="10.42578125" bestFit="1" customWidth="1"/>
    <col min="9" max="9" width="6.140625" bestFit="1" customWidth="1"/>
    <col min="10" max="11" width="10.42578125" bestFit="1" customWidth="1"/>
    <col min="12" max="12" width="6.140625" bestFit="1" customWidth="1"/>
    <col min="14" max="14" width="11.140625" bestFit="1" customWidth="1"/>
  </cols>
  <sheetData>
    <row r="1" spans="1:19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9" ht="15.75" thickTop="1" x14ac:dyDescent="0.2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9" ht="15.75" thickBot="1" x14ac:dyDescent="0.3">
      <c r="A3" s="9" t="s">
        <v>2</v>
      </c>
      <c r="B3" s="9"/>
      <c r="C3" s="9"/>
      <c r="D3" s="9" t="s">
        <v>3</v>
      </c>
      <c r="E3" s="9"/>
      <c r="F3" s="9"/>
      <c r="G3" s="9" t="s">
        <v>4</v>
      </c>
      <c r="H3" s="9"/>
      <c r="I3" s="9"/>
      <c r="J3" s="9" t="s">
        <v>5</v>
      </c>
      <c r="K3" s="9"/>
      <c r="L3" s="9"/>
    </row>
    <row r="4" spans="1:19" x14ac:dyDescent="0.25">
      <c r="A4" s="1"/>
      <c r="B4" s="1" t="s">
        <v>0</v>
      </c>
      <c r="C4" s="1" t="s">
        <v>1</v>
      </c>
      <c r="D4" s="1"/>
      <c r="E4" s="1" t="s">
        <v>0</v>
      </c>
      <c r="F4" s="1" t="s">
        <v>1</v>
      </c>
      <c r="G4" s="1"/>
      <c r="H4" s="1" t="s">
        <v>0</v>
      </c>
      <c r="I4" s="1" t="s">
        <v>1</v>
      </c>
      <c r="J4" s="1"/>
      <c r="K4" s="1" t="s">
        <v>0</v>
      </c>
      <c r="L4" s="1" t="s">
        <v>1</v>
      </c>
    </row>
    <row r="5" spans="1:19" x14ac:dyDescent="0.25">
      <c r="A5" s="3" t="s">
        <v>0</v>
      </c>
      <c r="B5" s="2">
        <v>5083466</v>
      </c>
      <c r="C5" s="2">
        <v>0</v>
      </c>
      <c r="D5" s="3" t="s">
        <v>0</v>
      </c>
      <c r="E5" s="2">
        <v>635202</v>
      </c>
      <c r="F5" s="2">
        <v>280</v>
      </c>
      <c r="G5" s="3" t="s">
        <v>0</v>
      </c>
      <c r="H5" s="2">
        <v>635102</v>
      </c>
      <c r="I5" s="2">
        <v>357</v>
      </c>
      <c r="J5" s="3" t="s">
        <v>0</v>
      </c>
      <c r="K5" s="2">
        <v>0</v>
      </c>
      <c r="L5" s="2">
        <v>0</v>
      </c>
      <c r="N5" s="4">
        <f>SUM(B5:C6,E5:F6,H5:I6)</f>
        <v>11439546</v>
      </c>
    </row>
    <row r="6" spans="1:19" ht="15.75" thickBot="1" x14ac:dyDescent="0.3">
      <c r="A6" s="5" t="s">
        <v>1</v>
      </c>
      <c r="B6" s="6">
        <v>0</v>
      </c>
      <c r="C6" s="6">
        <v>5083466</v>
      </c>
      <c r="D6" s="5" t="s">
        <v>1</v>
      </c>
      <c r="E6" s="6">
        <v>183</v>
      </c>
      <c r="F6" s="6">
        <v>597</v>
      </c>
      <c r="G6" s="5" t="s">
        <v>1</v>
      </c>
      <c r="H6" s="6">
        <v>239</v>
      </c>
      <c r="I6" s="6">
        <v>654</v>
      </c>
      <c r="J6" s="5" t="s">
        <v>1</v>
      </c>
      <c r="K6" s="6">
        <v>462</v>
      </c>
      <c r="L6" s="6">
        <v>1181</v>
      </c>
      <c r="M6" s="4"/>
      <c r="N6" s="10">
        <f>L6/SUM(K6:L6)</f>
        <v>0.7188070602556299</v>
      </c>
      <c r="O6" s="4"/>
      <c r="P6">
        <f>SUM(F6,E5)/SUM(E5:F6)</f>
        <v>0.99927231234931524</v>
      </c>
      <c r="S6">
        <f>SUM(I6,H5)/SUM(H5:I6)</f>
        <v>0.9990634114452378</v>
      </c>
    </row>
    <row r="7" spans="1:19" ht="15.75" thickTop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P7">
        <f>I6/SUM(H6:I6)</f>
        <v>0.73236282194848823</v>
      </c>
      <c r="S7">
        <f>F6/SUM(E6:F6)</f>
        <v>0.76538461538461533</v>
      </c>
    </row>
    <row r="8" spans="1:19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O8" s="4"/>
    </row>
    <row r="9" spans="1:19" ht="15.75" thickTop="1" x14ac:dyDescent="0.25">
      <c r="A9" s="8" t="s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9" ht="15.75" thickBot="1" x14ac:dyDescent="0.3">
      <c r="A10" s="9" t="s">
        <v>2</v>
      </c>
      <c r="B10" s="9"/>
      <c r="C10" s="9"/>
      <c r="D10" s="9" t="s">
        <v>3</v>
      </c>
      <c r="E10" s="9"/>
      <c r="F10" s="9"/>
      <c r="G10" s="9" t="s">
        <v>4</v>
      </c>
      <c r="H10" s="9"/>
      <c r="I10" s="9"/>
      <c r="J10" s="9" t="s">
        <v>5</v>
      </c>
      <c r="K10" s="9"/>
      <c r="L10" s="9"/>
    </row>
    <row r="11" spans="1:19" x14ac:dyDescent="0.25">
      <c r="A11" s="1"/>
      <c r="B11" s="1" t="s">
        <v>0</v>
      </c>
      <c r="C11" s="1" t="s">
        <v>1</v>
      </c>
      <c r="D11" s="1"/>
      <c r="E11" s="1" t="s">
        <v>0</v>
      </c>
      <c r="F11" s="1" t="s">
        <v>1</v>
      </c>
      <c r="G11" s="1"/>
      <c r="H11" s="1" t="s">
        <v>0</v>
      </c>
      <c r="I11" s="1" t="s">
        <v>1</v>
      </c>
      <c r="J11" s="1"/>
      <c r="K11" s="1" t="s">
        <v>0</v>
      </c>
      <c r="L11" s="1" t="s">
        <v>1</v>
      </c>
    </row>
    <row r="12" spans="1:19" x14ac:dyDescent="0.25">
      <c r="A12" s="3" t="s">
        <v>0</v>
      </c>
      <c r="B12" s="2">
        <v>5083466</v>
      </c>
      <c r="C12" s="2">
        <v>0</v>
      </c>
      <c r="D12" s="3" t="s">
        <v>0</v>
      </c>
      <c r="E12" s="2">
        <v>635109</v>
      </c>
      <c r="F12" s="2">
        <v>373</v>
      </c>
      <c r="G12" s="3" t="s">
        <v>0</v>
      </c>
      <c r="H12" s="2">
        <v>635085</v>
      </c>
      <c r="I12" s="2">
        <v>374</v>
      </c>
      <c r="J12" s="3" t="s">
        <v>0</v>
      </c>
      <c r="K12" s="2">
        <v>0</v>
      </c>
      <c r="L12" s="2">
        <v>0</v>
      </c>
      <c r="N12" s="4">
        <f>SUM(B12:C13,E12:F13,H12:I13)</f>
        <v>11439456</v>
      </c>
    </row>
    <row r="13" spans="1:19" ht="15.75" thickBot="1" x14ac:dyDescent="0.3">
      <c r="A13" s="5" t="s">
        <v>1</v>
      </c>
      <c r="B13" s="6">
        <v>0</v>
      </c>
      <c r="C13" s="6">
        <v>5083466</v>
      </c>
      <c r="D13" s="5" t="s">
        <v>1</v>
      </c>
      <c r="E13" s="6">
        <v>165</v>
      </c>
      <c r="F13" s="6">
        <v>615</v>
      </c>
      <c r="G13" s="5" t="s">
        <v>1</v>
      </c>
      <c r="H13" s="6">
        <v>182</v>
      </c>
      <c r="I13" s="6">
        <v>621</v>
      </c>
      <c r="J13" s="5" t="s">
        <v>1</v>
      </c>
      <c r="K13" s="6">
        <v>422</v>
      </c>
      <c r="L13" s="6">
        <v>1221</v>
      </c>
      <c r="N13" s="10">
        <f>L13/SUM(K13:L13)</f>
        <v>0.74315276932440655</v>
      </c>
      <c r="O13" s="4"/>
      <c r="P13">
        <f>SUM(F13,E12)/SUM(E12:F13)</f>
        <v>0.9991544363799818</v>
      </c>
      <c r="S13">
        <f>SUM(I13,H12)/SUM(H12:I13)</f>
        <v>0.99912614614734185</v>
      </c>
    </row>
    <row r="14" spans="1:19" ht="15.75" thickTop="1" x14ac:dyDescent="0.25">
      <c r="P14">
        <f>I13/SUM(H13:I13)</f>
        <v>0.77334993773349936</v>
      </c>
      <c r="S14">
        <f>F13/SUM(E13:F13)</f>
        <v>0.78846153846153844</v>
      </c>
    </row>
    <row r="15" spans="1:19" ht="15.75" thickBot="1" x14ac:dyDescent="0.3">
      <c r="B15" s="4"/>
      <c r="C15" s="4"/>
      <c r="D15" s="4"/>
      <c r="E15" s="4"/>
      <c r="F15" s="4"/>
      <c r="G15" s="4"/>
      <c r="H15" s="4"/>
      <c r="O15" s="4"/>
    </row>
    <row r="16" spans="1:19" ht="15.75" thickTop="1" x14ac:dyDescent="0.25">
      <c r="A16" s="8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9" ht="15.75" thickBot="1" x14ac:dyDescent="0.3">
      <c r="A17" s="9" t="s">
        <v>2</v>
      </c>
      <c r="B17" s="9"/>
      <c r="C17" s="9"/>
      <c r="D17" s="9" t="s">
        <v>3</v>
      </c>
      <c r="E17" s="9"/>
      <c r="F17" s="9"/>
      <c r="G17" s="9" t="s">
        <v>4</v>
      </c>
      <c r="H17" s="9"/>
      <c r="I17" s="9"/>
      <c r="J17" s="9" t="s">
        <v>5</v>
      </c>
      <c r="K17" s="9"/>
      <c r="L17" s="9"/>
    </row>
    <row r="18" spans="1:19" x14ac:dyDescent="0.25">
      <c r="A18" s="1"/>
      <c r="B18" s="1" t="s">
        <v>0</v>
      </c>
      <c r="C18" s="1" t="s">
        <v>1</v>
      </c>
      <c r="D18" s="1"/>
      <c r="E18" s="1" t="s">
        <v>0</v>
      </c>
      <c r="F18" s="1" t="s">
        <v>1</v>
      </c>
      <c r="G18" s="1"/>
      <c r="H18" s="1" t="s">
        <v>0</v>
      </c>
      <c r="I18" s="1" t="s">
        <v>1</v>
      </c>
      <c r="J18" s="1"/>
      <c r="K18" s="1" t="s">
        <v>0</v>
      </c>
      <c r="L18" s="1" t="s">
        <v>1</v>
      </c>
    </row>
    <row r="19" spans="1:19" x14ac:dyDescent="0.25">
      <c r="A19" s="3" t="s">
        <v>0</v>
      </c>
      <c r="B19" s="2">
        <v>5083466</v>
      </c>
      <c r="C19" s="2">
        <v>0</v>
      </c>
      <c r="D19" s="3" t="s">
        <v>0</v>
      </c>
      <c r="E19" s="2">
        <v>635422</v>
      </c>
      <c r="F19" s="2">
        <v>15</v>
      </c>
      <c r="G19" s="3" t="s">
        <v>0</v>
      </c>
      <c r="H19" s="2">
        <v>635436</v>
      </c>
      <c r="I19" s="2">
        <v>23</v>
      </c>
      <c r="J19" s="3" t="s">
        <v>0</v>
      </c>
      <c r="K19" s="2">
        <v>0</v>
      </c>
      <c r="L19" s="2">
        <v>0</v>
      </c>
      <c r="N19" s="4">
        <f>SUM(B19:C20,E19:F20,H19:I20)</f>
        <v>11439456</v>
      </c>
    </row>
    <row r="20" spans="1:19" ht="15.75" thickBot="1" x14ac:dyDescent="0.3">
      <c r="A20" s="5" t="s">
        <v>1</v>
      </c>
      <c r="B20" s="6">
        <v>0</v>
      </c>
      <c r="C20" s="6">
        <v>5083466</v>
      </c>
      <c r="D20" s="5" t="s">
        <v>1</v>
      </c>
      <c r="E20" s="6">
        <v>216</v>
      </c>
      <c r="F20" s="6">
        <v>609</v>
      </c>
      <c r="G20" s="5" t="s">
        <v>1</v>
      </c>
      <c r="H20" s="6">
        <v>235</v>
      </c>
      <c r="I20" s="6">
        <v>568</v>
      </c>
      <c r="J20" s="5" t="s">
        <v>1</v>
      </c>
      <c r="K20" s="6">
        <v>444</v>
      </c>
      <c r="L20" s="6">
        <v>1199</v>
      </c>
      <c r="N20" s="10">
        <f>L20/SUM(K20:L20)</f>
        <v>0.72976262933657943</v>
      </c>
      <c r="P20">
        <f>SUM(F20,E19)/SUM(E19:F20)</f>
        <v>0.99963694201445319</v>
      </c>
      <c r="S20">
        <f>SUM(I20,H19)/SUM(H19:I20)</f>
        <v>0.9995945066654931</v>
      </c>
    </row>
    <row r="21" spans="1:19" ht="15.75" thickTop="1" x14ac:dyDescent="0.25">
      <c r="P21">
        <f>I20/SUM(H20:I20)</f>
        <v>0.70734744707347452</v>
      </c>
      <c r="S21">
        <f>F20/SUM(E20:F20)</f>
        <v>0.73818181818181816</v>
      </c>
    </row>
    <row r="22" spans="1:19" x14ac:dyDescent="0.25">
      <c r="E22" s="4"/>
      <c r="F22" s="4"/>
      <c r="H22" s="4"/>
      <c r="I22" s="4"/>
    </row>
    <row r="23" spans="1:19" x14ac:dyDescent="0.25">
      <c r="P23" s="4"/>
    </row>
    <row r="24" spans="1:19" ht="15.75" x14ac:dyDescent="0.25">
      <c r="B24" s="11"/>
      <c r="F24" s="4"/>
    </row>
    <row r="25" spans="1:19" x14ac:dyDescent="0.25">
      <c r="B25" s="4"/>
      <c r="E25" s="4"/>
      <c r="F25" s="12"/>
      <c r="P25" s="4"/>
    </row>
    <row r="26" spans="1:19" x14ac:dyDescent="0.25">
      <c r="B26" s="4"/>
      <c r="F26" s="4"/>
    </row>
    <row r="27" spans="1:19" x14ac:dyDescent="0.25">
      <c r="B27" s="4"/>
      <c r="F27" s="4"/>
    </row>
  </sheetData>
  <mergeCells count="15">
    <mergeCell ref="A10:C10"/>
    <mergeCell ref="D10:F10"/>
    <mergeCell ref="G10:I10"/>
    <mergeCell ref="J10:L10"/>
    <mergeCell ref="A16:L16"/>
    <mergeCell ref="A17:C17"/>
    <mergeCell ref="D17:F17"/>
    <mergeCell ref="G17:I17"/>
    <mergeCell ref="J17:L17"/>
    <mergeCell ref="A2:L2"/>
    <mergeCell ref="A3:C3"/>
    <mergeCell ref="D3:F3"/>
    <mergeCell ref="G3:I3"/>
    <mergeCell ref="J3:L3"/>
    <mergeCell ref="A9:L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43E8-0FB9-45E7-8D97-360268BE39CF}">
  <dimension ref="A1:S24"/>
  <sheetViews>
    <sheetView tabSelected="1" zoomScale="115" zoomScaleNormal="115" workbookViewId="0">
      <selection activeCell="L6" sqref="L6"/>
    </sheetView>
  </sheetViews>
  <sheetFormatPr defaultRowHeight="15" x14ac:dyDescent="0.25"/>
  <cols>
    <col min="1" max="2" width="10.42578125" bestFit="1" customWidth="1"/>
    <col min="3" max="3" width="10" bestFit="1" customWidth="1"/>
    <col min="4" max="5" width="10.42578125" bestFit="1" customWidth="1"/>
    <col min="6" max="6" width="7.28515625" bestFit="1" customWidth="1"/>
    <col min="7" max="8" width="10.42578125" bestFit="1" customWidth="1"/>
    <col min="9" max="9" width="7.28515625" bestFit="1" customWidth="1"/>
    <col min="10" max="11" width="10.42578125" bestFit="1" customWidth="1"/>
    <col min="12" max="12" width="6.140625" bestFit="1" customWidth="1"/>
    <col min="14" max="14" width="11.140625" bestFit="1" customWidth="1"/>
  </cols>
  <sheetData>
    <row r="1" spans="1:19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9" ht="15.75" thickTop="1" x14ac:dyDescent="0.2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9" ht="15.75" thickBot="1" x14ac:dyDescent="0.3">
      <c r="A3" s="9" t="s">
        <v>2</v>
      </c>
      <c r="B3" s="9"/>
      <c r="C3" s="9"/>
      <c r="D3" s="9" t="s">
        <v>3</v>
      </c>
      <c r="E3" s="9"/>
      <c r="F3" s="9"/>
      <c r="G3" s="9" t="s">
        <v>4</v>
      </c>
      <c r="H3" s="9"/>
      <c r="I3" s="9"/>
      <c r="J3" s="9" t="s">
        <v>5</v>
      </c>
      <c r="K3" s="9"/>
      <c r="L3" s="9"/>
    </row>
    <row r="4" spans="1:19" x14ac:dyDescent="0.25">
      <c r="A4" s="1"/>
      <c r="B4" s="1" t="s">
        <v>0</v>
      </c>
      <c r="C4" s="1" t="s">
        <v>1</v>
      </c>
      <c r="D4" s="1"/>
      <c r="E4" s="1" t="s">
        <v>0</v>
      </c>
      <c r="F4" s="1" t="s">
        <v>1</v>
      </c>
      <c r="G4" s="1"/>
      <c r="H4" s="1" t="s">
        <v>0</v>
      </c>
      <c r="I4" s="1" t="s">
        <v>1</v>
      </c>
      <c r="J4" s="1"/>
      <c r="K4" s="1" t="s">
        <v>0</v>
      </c>
      <c r="L4" s="1" t="s">
        <v>1</v>
      </c>
    </row>
    <row r="5" spans="1:19" x14ac:dyDescent="0.25">
      <c r="A5" s="3" t="s">
        <v>0</v>
      </c>
      <c r="B5" s="2">
        <v>5083466</v>
      </c>
      <c r="C5" s="2">
        <v>0</v>
      </c>
      <c r="D5" s="3" t="s">
        <v>0</v>
      </c>
      <c r="E5" s="2">
        <v>635222</v>
      </c>
      <c r="F5" s="2">
        <v>260</v>
      </c>
      <c r="G5" s="3" t="s">
        <v>0</v>
      </c>
      <c r="H5" s="2">
        <v>635152</v>
      </c>
      <c r="I5" s="2">
        <v>307</v>
      </c>
      <c r="J5" s="3" t="s">
        <v>0</v>
      </c>
      <c r="K5" s="2">
        <v>0</v>
      </c>
      <c r="L5" s="2">
        <v>0</v>
      </c>
      <c r="N5" s="4">
        <f>SUM(B5:C6,E5:F6,H5:I6)</f>
        <v>11439456</v>
      </c>
    </row>
    <row r="6" spans="1:19" ht="15.75" thickBot="1" x14ac:dyDescent="0.3">
      <c r="A6" s="5" t="s">
        <v>1</v>
      </c>
      <c r="B6" s="6">
        <v>0</v>
      </c>
      <c r="C6" s="6">
        <v>5083466</v>
      </c>
      <c r="D6" s="5" t="s">
        <v>1</v>
      </c>
      <c r="E6" s="6">
        <v>30</v>
      </c>
      <c r="F6" s="6">
        <v>750</v>
      </c>
      <c r="G6" s="5" t="s">
        <v>1</v>
      </c>
      <c r="H6" s="6">
        <v>41</v>
      </c>
      <c r="I6" s="6">
        <v>762</v>
      </c>
      <c r="J6" s="5" t="s">
        <v>1</v>
      </c>
      <c r="K6" s="6">
        <v>294</v>
      </c>
      <c r="L6" s="6">
        <v>1349</v>
      </c>
      <c r="M6" s="4"/>
      <c r="N6" s="10">
        <f>L6/SUM(K6:L6)</f>
        <v>0.82105903834449179</v>
      </c>
      <c r="O6" s="4"/>
      <c r="P6">
        <f>SUM(F6,E5)/SUM(E5:F6)</f>
        <v>0.99954421291857753</v>
      </c>
      <c r="S6">
        <f>SUM(I6,H5)/SUM(H5:I6)</f>
        <v>0.99945305550229313</v>
      </c>
    </row>
    <row r="7" spans="1:19" ht="15.75" thickTop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P7">
        <f>I6/SUM(H6:I6)</f>
        <v>0.94894146948941471</v>
      </c>
      <c r="S7">
        <f>F6/SUM(E6:F6)</f>
        <v>0.96153846153846156</v>
      </c>
    </row>
    <row r="8" spans="1:19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O8" s="4"/>
    </row>
    <row r="9" spans="1:19" ht="15.75" thickTop="1" x14ac:dyDescent="0.25">
      <c r="A9" s="8" t="s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9" ht="15.75" thickBot="1" x14ac:dyDescent="0.3">
      <c r="A10" s="9" t="s">
        <v>2</v>
      </c>
      <c r="B10" s="9"/>
      <c r="C10" s="9"/>
      <c r="D10" s="9" t="s">
        <v>3</v>
      </c>
      <c r="E10" s="9"/>
      <c r="F10" s="9"/>
      <c r="G10" s="9" t="s">
        <v>4</v>
      </c>
      <c r="H10" s="9"/>
      <c r="I10" s="9"/>
      <c r="J10" s="9" t="s">
        <v>5</v>
      </c>
      <c r="K10" s="9"/>
      <c r="L10" s="9"/>
    </row>
    <row r="11" spans="1:19" x14ac:dyDescent="0.25">
      <c r="A11" s="1"/>
      <c r="B11" s="1" t="s">
        <v>0</v>
      </c>
      <c r="C11" s="1" t="s">
        <v>1</v>
      </c>
      <c r="D11" s="1"/>
      <c r="E11" s="1" t="s">
        <v>0</v>
      </c>
      <c r="F11" s="1" t="s">
        <v>1</v>
      </c>
      <c r="G11" s="1"/>
      <c r="H11" s="1" t="s">
        <v>0</v>
      </c>
      <c r="I11" s="1" t="s">
        <v>1</v>
      </c>
      <c r="J11" s="1"/>
      <c r="K11" s="1" t="s">
        <v>0</v>
      </c>
      <c r="L11" s="1" t="s">
        <v>1</v>
      </c>
    </row>
    <row r="12" spans="1:19" x14ac:dyDescent="0.25">
      <c r="A12" s="3" t="s">
        <v>0</v>
      </c>
      <c r="B12" s="2">
        <v>5083466</v>
      </c>
      <c r="C12" s="2">
        <v>0</v>
      </c>
      <c r="D12" s="3" t="s">
        <v>0</v>
      </c>
      <c r="E12" s="2">
        <v>635109</v>
      </c>
      <c r="F12" s="2">
        <v>373</v>
      </c>
      <c r="G12" s="3" t="s">
        <v>0</v>
      </c>
      <c r="H12" s="2">
        <v>635085</v>
      </c>
      <c r="I12" s="2">
        <v>374</v>
      </c>
      <c r="J12" s="3" t="s">
        <v>0</v>
      </c>
      <c r="K12" s="2">
        <v>0</v>
      </c>
      <c r="L12" s="2">
        <v>0</v>
      </c>
      <c r="N12" s="4">
        <f>SUM(B12:C13,E12:F13,H12:I13)</f>
        <v>11439456</v>
      </c>
    </row>
    <row r="13" spans="1:19" ht="15.75" thickBot="1" x14ac:dyDescent="0.3">
      <c r="A13" s="5" t="s">
        <v>1</v>
      </c>
      <c r="B13" s="6">
        <v>0</v>
      </c>
      <c r="C13" s="6">
        <v>5083466</v>
      </c>
      <c r="D13" s="5" t="s">
        <v>1</v>
      </c>
      <c r="E13" s="6">
        <v>34</v>
      </c>
      <c r="F13" s="6">
        <v>746</v>
      </c>
      <c r="G13" s="5" t="s">
        <v>1</v>
      </c>
      <c r="H13" s="6">
        <v>45</v>
      </c>
      <c r="I13" s="6">
        <v>758</v>
      </c>
      <c r="J13" s="5" t="s">
        <v>1</v>
      </c>
      <c r="K13" s="6">
        <v>251</v>
      </c>
      <c r="L13" s="6">
        <v>1392</v>
      </c>
      <c r="N13" s="10">
        <f>L13/SUM(K13:L13)</f>
        <v>0.84723067559342669</v>
      </c>
      <c r="O13" s="4"/>
      <c r="P13">
        <f>SUM(F13,E12)/SUM(E12:F13)</f>
        <v>0.99936032640641748</v>
      </c>
      <c r="S13">
        <f>SUM(I13,H12)/SUM(H12:I13)</f>
        <v>0.99934146625132414</v>
      </c>
    </row>
    <row r="14" spans="1:19" ht="15.75" thickTop="1" x14ac:dyDescent="0.25">
      <c r="P14">
        <f>I13/SUM(H13:I13)</f>
        <v>0.94396014943960149</v>
      </c>
      <c r="S14">
        <f>F13/SUM(E13:F13)</f>
        <v>0.95641025641025645</v>
      </c>
    </row>
    <row r="15" spans="1:19" ht="15.75" thickBot="1" x14ac:dyDescent="0.3">
      <c r="B15" s="4"/>
      <c r="C15" s="4"/>
      <c r="D15" s="4"/>
      <c r="E15" s="4"/>
      <c r="F15" s="4"/>
      <c r="G15" s="4"/>
      <c r="H15" s="4"/>
      <c r="O15" s="4"/>
    </row>
    <row r="16" spans="1:19" ht="15.75" thickTop="1" x14ac:dyDescent="0.25">
      <c r="A16" s="8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9" ht="15.75" thickBot="1" x14ac:dyDescent="0.3">
      <c r="A17" s="9" t="s">
        <v>2</v>
      </c>
      <c r="B17" s="9"/>
      <c r="C17" s="9"/>
      <c r="D17" s="9" t="s">
        <v>3</v>
      </c>
      <c r="E17" s="9"/>
      <c r="F17" s="9"/>
      <c r="G17" s="9" t="s">
        <v>4</v>
      </c>
      <c r="H17" s="9"/>
      <c r="I17" s="9"/>
      <c r="J17" s="9" t="s">
        <v>5</v>
      </c>
      <c r="K17" s="9"/>
      <c r="L17" s="9"/>
    </row>
    <row r="18" spans="1:19" x14ac:dyDescent="0.25">
      <c r="A18" s="1"/>
      <c r="B18" s="1" t="s">
        <v>0</v>
      </c>
      <c r="C18" s="1" t="s">
        <v>1</v>
      </c>
      <c r="D18" s="1"/>
      <c r="E18" s="1" t="s">
        <v>0</v>
      </c>
      <c r="F18" s="1" t="s">
        <v>1</v>
      </c>
      <c r="G18" s="1"/>
      <c r="H18" s="1" t="s">
        <v>0</v>
      </c>
      <c r="I18" s="1" t="s">
        <v>1</v>
      </c>
      <c r="J18" s="1"/>
      <c r="K18" s="1" t="s">
        <v>0</v>
      </c>
      <c r="L18" s="1" t="s">
        <v>1</v>
      </c>
    </row>
    <row r="19" spans="1:19" ht="15.75" thickBot="1" x14ac:dyDescent="0.3">
      <c r="A19" s="3" t="s">
        <v>0</v>
      </c>
      <c r="B19" s="6">
        <v>4910515</v>
      </c>
      <c r="C19" s="2">
        <v>172951</v>
      </c>
      <c r="D19" s="3" t="s">
        <v>0</v>
      </c>
      <c r="E19" s="2">
        <v>613734</v>
      </c>
      <c r="F19" s="2">
        <v>21748</v>
      </c>
      <c r="G19" s="3" t="s">
        <v>0</v>
      </c>
      <c r="H19" s="2">
        <v>613671</v>
      </c>
      <c r="I19" s="2">
        <v>21788</v>
      </c>
      <c r="J19" s="3" t="s">
        <v>0</v>
      </c>
      <c r="K19" s="2">
        <v>0</v>
      </c>
      <c r="L19" s="2">
        <v>0</v>
      </c>
      <c r="N19" s="4">
        <f>SUM(B19:C20,E19:F20,H19:I20)</f>
        <v>11439456</v>
      </c>
    </row>
    <row r="20" spans="1:19" ht="16.5" thickTop="1" thickBot="1" x14ac:dyDescent="0.3">
      <c r="A20" s="5" t="s">
        <v>1</v>
      </c>
      <c r="B20" s="6">
        <v>678349</v>
      </c>
      <c r="C20" s="6">
        <v>4405117</v>
      </c>
      <c r="D20" s="5" t="s">
        <v>1</v>
      </c>
      <c r="E20" s="6">
        <v>103</v>
      </c>
      <c r="F20" s="6">
        <v>677</v>
      </c>
      <c r="G20" s="5" t="s">
        <v>1</v>
      </c>
      <c r="H20" s="6">
        <v>127</v>
      </c>
      <c r="I20" s="6">
        <v>676</v>
      </c>
      <c r="J20" s="5" t="s">
        <v>1</v>
      </c>
      <c r="K20" s="6">
        <v>273</v>
      </c>
      <c r="L20" s="6">
        <v>1370</v>
      </c>
      <c r="N20" s="10">
        <f>L20/SUM(K20:L20)</f>
        <v>0.83384053560559956</v>
      </c>
      <c r="P20">
        <f>SUM(F20,E19)/SUM(E19:F20)</f>
        <v>0.96565722925461528</v>
      </c>
      <c r="S20">
        <f>SUM(I20,H19)/SUM(H19:I20)</f>
        <v>0.96555664176078404</v>
      </c>
    </row>
    <row r="21" spans="1:19" ht="15.75" thickTop="1" x14ac:dyDescent="0.25">
      <c r="P21">
        <f>I20/SUM(H20:I20)</f>
        <v>0.84184308841843092</v>
      </c>
      <c r="S21">
        <f>F20/SUM(E20:F20)</f>
        <v>0.86794871794871797</v>
      </c>
    </row>
    <row r="22" spans="1:19" x14ac:dyDescent="0.25">
      <c r="N22" s="4"/>
    </row>
    <row r="24" spans="1:19" x14ac:dyDescent="0.25">
      <c r="N24" s="4"/>
    </row>
  </sheetData>
  <mergeCells count="15">
    <mergeCell ref="A10:C10"/>
    <mergeCell ref="D10:F10"/>
    <mergeCell ref="G10:I10"/>
    <mergeCell ref="J10:L10"/>
    <mergeCell ref="A16:L16"/>
    <mergeCell ref="A17:C17"/>
    <mergeCell ref="D17:F17"/>
    <mergeCell ref="G17:I17"/>
    <mergeCell ref="J17:L17"/>
    <mergeCell ref="A2:L2"/>
    <mergeCell ref="A3:C3"/>
    <mergeCell ref="D3:F3"/>
    <mergeCell ref="G3:I3"/>
    <mergeCell ref="J3:L3"/>
    <mergeCell ref="A9:L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85E9-1AAB-4A45-B7A1-818A9B412DE4}">
  <dimension ref="A1:R48"/>
  <sheetViews>
    <sheetView workbookViewId="0">
      <selection activeCell="C13" sqref="C13"/>
    </sheetView>
  </sheetViews>
  <sheetFormatPr defaultRowHeight="15" x14ac:dyDescent="0.25"/>
  <cols>
    <col min="1" max="1" width="9.140625" style="17"/>
    <col min="2" max="2" width="11.28515625" style="17" bestFit="1" customWidth="1"/>
    <col min="3" max="4" width="10.42578125" style="17" bestFit="1" customWidth="1"/>
    <col min="5" max="5" width="9.140625" style="17" bestFit="1" customWidth="1"/>
    <col min="6" max="7" width="10.42578125" bestFit="1" customWidth="1"/>
    <col min="8" max="8" width="6" bestFit="1" customWidth="1"/>
    <col min="9" max="10" width="10.42578125" bestFit="1" customWidth="1"/>
    <col min="11" max="11" width="6" bestFit="1" customWidth="1"/>
    <col min="12" max="13" width="10.42578125" bestFit="1" customWidth="1"/>
    <col min="14" max="14" width="6" bestFit="1" customWidth="1"/>
  </cols>
  <sheetData>
    <row r="1" spans="2:18" s="17" customFormat="1" x14ac:dyDescent="0.25"/>
    <row r="2" spans="2:18" x14ac:dyDescent="0.25">
      <c r="B2" s="23"/>
      <c r="C2" s="24" t="s">
        <v>12</v>
      </c>
      <c r="D2" s="24"/>
      <c r="E2" s="24"/>
      <c r="F2" s="16"/>
      <c r="G2" s="16"/>
      <c r="H2" s="16"/>
      <c r="I2" s="16"/>
      <c r="J2" s="16"/>
      <c r="K2" s="16"/>
      <c r="L2" s="16"/>
      <c r="M2" s="16"/>
      <c r="N2" s="16"/>
      <c r="P2" s="16"/>
      <c r="Q2" s="16"/>
      <c r="R2" s="16"/>
    </row>
    <row r="3" spans="2:18" x14ac:dyDescent="0.25">
      <c r="B3" s="23"/>
      <c r="C3" s="24"/>
      <c r="D3" s="24"/>
      <c r="E3" s="24"/>
      <c r="F3" s="16"/>
      <c r="G3" s="16"/>
      <c r="H3" s="16"/>
      <c r="I3" s="16"/>
      <c r="J3" s="16"/>
      <c r="K3" s="16"/>
      <c r="L3" s="16"/>
      <c r="M3" s="16"/>
      <c r="N3" s="16"/>
      <c r="P3" s="16"/>
      <c r="Q3" s="16"/>
      <c r="R3" s="16"/>
    </row>
    <row r="4" spans="2:18" x14ac:dyDescent="0.25">
      <c r="B4" s="24" t="s">
        <v>11</v>
      </c>
      <c r="C4" s="25"/>
      <c r="D4" s="25" t="s">
        <v>0</v>
      </c>
      <c r="E4" s="25" t="s">
        <v>1</v>
      </c>
      <c r="F4" s="13"/>
      <c r="G4" s="13"/>
      <c r="H4" s="13"/>
      <c r="I4" s="13"/>
      <c r="J4" s="13"/>
      <c r="K4" s="13"/>
      <c r="L4" s="13"/>
      <c r="M4" s="13"/>
      <c r="N4" s="13"/>
      <c r="P4" s="13"/>
      <c r="Q4" s="13"/>
      <c r="R4" s="13"/>
    </row>
    <row r="5" spans="2:18" x14ac:dyDescent="0.25">
      <c r="B5" s="24"/>
      <c r="C5" s="26" t="s">
        <v>0</v>
      </c>
      <c r="D5" s="27">
        <v>635459</v>
      </c>
      <c r="E5" s="27">
        <v>0</v>
      </c>
      <c r="F5" s="14"/>
      <c r="G5" s="15"/>
      <c r="H5" s="15"/>
      <c r="I5" s="14"/>
      <c r="J5" s="15"/>
      <c r="K5" s="15"/>
      <c r="L5" s="14"/>
      <c r="M5" s="15"/>
      <c r="N5" s="15"/>
      <c r="P5" s="14"/>
      <c r="Q5" s="15"/>
      <c r="R5" s="15"/>
    </row>
    <row r="6" spans="2:18" x14ac:dyDescent="0.25">
      <c r="B6" s="24"/>
      <c r="C6" s="26" t="s">
        <v>1</v>
      </c>
      <c r="D6" s="27">
        <v>766</v>
      </c>
      <c r="E6" s="27">
        <v>31</v>
      </c>
      <c r="F6" s="14"/>
      <c r="G6" s="15"/>
      <c r="H6" s="15"/>
      <c r="I6" s="14"/>
      <c r="J6" s="15"/>
      <c r="K6" s="15"/>
      <c r="L6" s="14"/>
      <c r="M6" s="15"/>
      <c r="N6" s="15"/>
      <c r="P6" s="14"/>
      <c r="Q6" s="15"/>
      <c r="R6" s="15"/>
    </row>
    <row r="7" spans="2:18" x14ac:dyDescent="0.25">
      <c r="B7" s="24" t="s">
        <v>9</v>
      </c>
      <c r="C7" s="25"/>
      <c r="D7" s="25" t="s">
        <v>0</v>
      </c>
      <c r="E7" s="25" t="s">
        <v>1</v>
      </c>
      <c r="F7" s="13"/>
      <c r="G7" s="13"/>
      <c r="H7" s="13"/>
      <c r="I7" s="13"/>
      <c r="J7" s="13"/>
      <c r="K7" s="13"/>
      <c r="L7" s="13"/>
      <c r="M7" s="13"/>
      <c r="N7" s="13"/>
      <c r="P7" s="13"/>
      <c r="Q7" s="13"/>
      <c r="R7" s="13"/>
    </row>
    <row r="8" spans="2:18" x14ac:dyDescent="0.25">
      <c r="B8" s="24"/>
      <c r="C8" s="26" t="s">
        <v>0</v>
      </c>
      <c r="D8" s="27">
        <v>635102</v>
      </c>
      <c r="E8" s="27">
        <v>357</v>
      </c>
      <c r="F8" s="14"/>
      <c r="G8" s="15"/>
      <c r="H8" s="15"/>
      <c r="I8" s="14"/>
      <c r="J8" s="15"/>
      <c r="K8" s="15"/>
      <c r="L8" s="14"/>
      <c r="M8" s="15"/>
      <c r="N8" s="15"/>
      <c r="P8" s="14"/>
      <c r="Q8" s="15"/>
      <c r="R8" s="15"/>
    </row>
    <row r="9" spans="2:18" x14ac:dyDescent="0.25">
      <c r="B9" s="24"/>
      <c r="C9" s="26" t="s">
        <v>1</v>
      </c>
      <c r="D9" s="27">
        <v>239</v>
      </c>
      <c r="E9" s="27">
        <v>654</v>
      </c>
      <c r="F9" s="14"/>
      <c r="G9" s="15"/>
      <c r="H9" s="15"/>
      <c r="I9" s="14"/>
      <c r="J9" s="15"/>
      <c r="K9" s="15"/>
      <c r="L9" s="14"/>
      <c r="M9" s="15"/>
      <c r="N9" s="15"/>
      <c r="P9" s="14"/>
      <c r="Q9" s="15"/>
      <c r="R9" s="15"/>
    </row>
    <row r="10" spans="2:18" x14ac:dyDescent="0.25">
      <c r="B10" s="24" t="s">
        <v>10</v>
      </c>
      <c r="C10" s="25"/>
      <c r="D10" s="25" t="s">
        <v>0</v>
      </c>
      <c r="E10" s="25" t="s">
        <v>1</v>
      </c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</row>
    <row r="11" spans="2:18" x14ac:dyDescent="0.25">
      <c r="B11" s="24"/>
      <c r="C11" s="26" t="s">
        <v>0</v>
      </c>
      <c r="D11" s="27">
        <v>635152</v>
      </c>
      <c r="E11" s="27">
        <v>307</v>
      </c>
      <c r="F11" s="14"/>
      <c r="G11" s="15"/>
      <c r="H11" s="15"/>
      <c r="I11" s="14"/>
      <c r="J11" s="15"/>
      <c r="K11" s="15"/>
      <c r="L11" s="14"/>
      <c r="M11" s="15"/>
      <c r="N11" s="15"/>
      <c r="P11" s="14"/>
      <c r="Q11" s="15"/>
      <c r="R11" s="15"/>
    </row>
    <row r="12" spans="2:18" x14ac:dyDescent="0.25">
      <c r="B12" s="24"/>
      <c r="C12" s="26" t="s">
        <v>1</v>
      </c>
      <c r="D12" s="27">
        <v>41</v>
      </c>
      <c r="E12" s="27">
        <v>762</v>
      </c>
      <c r="F12" s="14"/>
      <c r="G12" s="15"/>
      <c r="H12" s="15"/>
      <c r="I12" s="14"/>
      <c r="J12" s="15"/>
      <c r="K12" s="15"/>
      <c r="L12" s="14"/>
      <c r="M12" s="15"/>
      <c r="N12" s="15"/>
      <c r="P12" s="14"/>
      <c r="Q12" s="15"/>
      <c r="R12" s="15"/>
    </row>
    <row r="14" spans="2:18" x14ac:dyDescent="0.25">
      <c r="C14" s="18" t="s">
        <v>13</v>
      </c>
      <c r="D14" s="18"/>
      <c r="E14" s="18"/>
    </row>
    <row r="15" spans="2:18" x14ac:dyDescent="0.25">
      <c r="C15" s="18"/>
      <c r="D15" s="18"/>
      <c r="E15" s="18"/>
    </row>
    <row r="16" spans="2:18" x14ac:dyDescent="0.25">
      <c r="B16" s="18" t="s">
        <v>11</v>
      </c>
      <c r="C16" s="19"/>
      <c r="D16" s="19" t="s">
        <v>0</v>
      </c>
      <c r="E16" s="19" t="s">
        <v>1</v>
      </c>
    </row>
    <row r="17" spans="2:5" x14ac:dyDescent="0.25">
      <c r="B17" s="18"/>
      <c r="C17" s="20" t="s">
        <v>0</v>
      </c>
      <c r="D17" s="21">
        <v>635437</v>
      </c>
      <c r="E17" s="21">
        <v>0</v>
      </c>
    </row>
    <row r="18" spans="2:5" x14ac:dyDescent="0.25">
      <c r="B18" s="18"/>
      <c r="C18" s="20" t="s">
        <v>1</v>
      </c>
      <c r="D18" s="21">
        <v>794</v>
      </c>
      <c r="E18" s="21">
        <v>31</v>
      </c>
    </row>
    <row r="19" spans="2:5" x14ac:dyDescent="0.25">
      <c r="B19" s="18" t="s">
        <v>9</v>
      </c>
      <c r="C19" s="19"/>
      <c r="D19" s="19" t="s">
        <v>0</v>
      </c>
      <c r="E19" s="19" t="s">
        <v>1</v>
      </c>
    </row>
    <row r="20" spans="2:5" x14ac:dyDescent="0.25">
      <c r="B20" s="18"/>
      <c r="C20" s="20" t="s">
        <v>0</v>
      </c>
      <c r="D20" s="21">
        <v>635202</v>
      </c>
      <c r="E20" s="21">
        <v>280</v>
      </c>
    </row>
    <row r="21" spans="2:5" x14ac:dyDescent="0.25">
      <c r="B21" s="18"/>
      <c r="C21" s="20" t="s">
        <v>1</v>
      </c>
      <c r="D21" s="21">
        <v>183</v>
      </c>
      <c r="E21" s="21">
        <v>597</v>
      </c>
    </row>
    <row r="22" spans="2:5" x14ac:dyDescent="0.25">
      <c r="B22" s="18" t="s">
        <v>10</v>
      </c>
      <c r="C22" s="19"/>
      <c r="D22" s="19" t="s">
        <v>0</v>
      </c>
      <c r="E22" s="19" t="s">
        <v>1</v>
      </c>
    </row>
    <row r="23" spans="2:5" x14ac:dyDescent="0.25">
      <c r="B23" s="18"/>
      <c r="C23" s="20" t="s">
        <v>0</v>
      </c>
      <c r="D23" s="21">
        <v>635222</v>
      </c>
      <c r="E23" s="21">
        <v>260</v>
      </c>
    </row>
    <row r="24" spans="2:5" x14ac:dyDescent="0.25">
      <c r="B24" s="18"/>
      <c r="C24" s="20" t="s">
        <v>1</v>
      </c>
      <c r="D24" s="21">
        <v>30</v>
      </c>
      <c r="E24" s="21">
        <v>750</v>
      </c>
    </row>
    <row r="26" spans="2:5" x14ac:dyDescent="0.25">
      <c r="C26" s="18" t="s">
        <v>14</v>
      </c>
      <c r="D26" s="18"/>
      <c r="E26" s="18"/>
    </row>
    <row r="27" spans="2:5" x14ac:dyDescent="0.25">
      <c r="C27" s="18"/>
      <c r="D27" s="18"/>
      <c r="E27" s="18"/>
    </row>
    <row r="28" spans="2:5" x14ac:dyDescent="0.25">
      <c r="B28" s="18" t="s">
        <v>11</v>
      </c>
      <c r="C28" s="19"/>
      <c r="D28" s="19" t="s">
        <v>0</v>
      </c>
      <c r="E28" s="19" t="s">
        <v>1</v>
      </c>
    </row>
    <row r="29" spans="2:5" x14ac:dyDescent="0.25">
      <c r="B29" s="18"/>
      <c r="C29" s="20" t="s">
        <v>0</v>
      </c>
      <c r="D29" s="21">
        <v>635459</v>
      </c>
      <c r="E29" s="21">
        <v>0</v>
      </c>
    </row>
    <row r="30" spans="2:5" x14ac:dyDescent="0.25">
      <c r="B30" s="18"/>
      <c r="C30" s="20" t="s">
        <v>1</v>
      </c>
      <c r="D30" s="21">
        <v>766</v>
      </c>
      <c r="E30" s="21">
        <v>31</v>
      </c>
    </row>
    <row r="31" spans="2:5" x14ac:dyDescent="0.25">
      <c r="B31" s="18" t="s">
        <v>9</v>
      </c>
      <c r="C31" s="19"/>
      <c r="D31" s="19" t="s">
        <v>0</v>
      </c>
      <c r="E31" s="19" t="s">
        <v>1</v>
      </c>
    </row>
    <row r="32" spans="2:5" x14ac:dyDescent="0.25">
      <c r="B32" s="18"/>
      <c r="C32" s="20" t="s">
        <v>0</v>
      </c>
      <c r="D32" s="21">
        <v>635102</v>
      </c>
      <c r="E32" s="21">
        <v>357</v>
      </c>
    </row>
    <row r="33" spans="2:5" x14ac:dyDescent="0.25">
      <c r="B33" s="18"/>
      <c r="C33" s="20" t="s">
        <v>1</v>
      </c>
      <c r="D33" s="21">
        <v>239</v>
      </c>
      <c r="E33" s="21">
        <v>654</v>
      </c>
    </row>
    <row r="34" spans="2:5" x14ac:dyDescent="0.25">
      <c r="B34" s="18" t="s">
        <v>10</v>
      </c>
      <c r="C34" s="19"/>
      <c r="D34" s="19" t="s">
        <v>0</v>
      </c>
      <c r="E34" s="19" t="s">
        <v>1</v>
      </c>
    </row>
    <row r="35" spans="2:5" x14ac:dyDescent="0.25">
      <c r="B35" s="18"/>
      <c r="C35" s="20" t="s">
        <v>0</v>
      </c>
      <c r="D35" s="21">
        <v>635152</v>
      </c>
      <c r="E35" s="21">
        <v>307</v>
      </c>
    </row>
    <row r="36" spans="2:5" x14ac:dyDescent="0.25">
      <c r="B36" s="18"/>
      <c r="C36" s="20" t="s">
        <v>1</v>
      </c>
      <c r="D36" s="21">
        <v>41</v>
      </c>
      <c r="E36" s="21">
        <v>762</v>
      </c>
    </row>
    <row r="38" spans="2:5" x14ac:dyDescent="0.25">
      <c r="C38" s="22"/>
      <c r="D38" s="22"/>
      <c r="E38" s="22"/>
    </row>
    <row r="39" spans="2:5" x14ac:dyDescent="0.25">
      <c r="C39" s="22"/>
      <c r="D39" s="22"/>
      <c r="E39" s="22"/>
    </row>
    <row r="40" spans="2:5" x14ac:dyDescent="0.25">
      <c r="B40" s="22"/>
      <c r="C40" s="19"/>
      <c r="D40" s="19"/>
      <c r="E40" s="19"/>
    </row>
    <row r="41" spans="2:5" x14ac:dyDescent="0.25">
      <c r="B41" s="22"/>
      <c r="C41" s="20"/>
      <c r="D41" s="21"/>
      <c r="E41" s="21"/>
    </row>
    <row r="42" spans="2:5" x14ac:dyDescent="0.25">
      <c r="B42" s="22"/>
      <c r="C42" s="20"/>
      <c r="D42" s="21"/>
      <c r="E42" s="21"/>
    </row>
    <row r="43" spans="2:5" x14ac:dyDescent="0.25">
      <c r="B43" s="22"/>
      <c r="C43" s="19"/>
      <c r="D43" s="19"/>
      <c r="E43" s="19"/>
    </row>
    <row r="44" spans="2:5" x14ac:dyDescent="0.25">
      <c r="B44" s="22"/>
      <c r="C44" s="20"/>
      <c r="D44" s="21"/>
      <c r="E44" s="21"/>
    </row>
    <row r="45" spans="2:5" x14ac:dyDescent="0.25">
      <c r="B45" s="22"/>
      <c r="C45" s="20"/>
      <c r="D45" s="21"/>
      <c r="E45" s="21"/>
    </row>
    <row r="46" spans="2:5" x14ac:dyDescent="0.25">
      <c r="B46" s="22"/>
      <c r="C46" s="19"/>
      <c r="D46" s="19"/>
      <c r="E46" s="19"/>
    </row>
    <row r="47" spans="2:5" x14ac:dyDescent="0.25">
      <c r="B47" s="22"/>
      <c r="C47" s="20"/>
      <c r="D47" s="21"/>
      <c r="E47" s="21"/>
    </row>
    <row r="48" spans="2:5" x14ac:dyDescent="0.25">
      <c r="B48" s="22"/>
      <c r="C48" s="20"/>
      <c r="D48" s="21"/>
      <c r="E48" s="21"/>
    </row>
  </sheetData>
  <mergeCells count="13">
    <mergeCell ref="B28:B30"/>
    <mergeCell ref="B31:B33"/>
    <mergeCell ref="B34:B36"/>
    <mergeCell ref="C26:E27"/>
    <mergeCell ref="B16:B18"/>
    <mergeCell ref="B19:B21"/>
    <mergeCell ref="B22:B24"/>
    <mergeCell ref="C14:E15"/>
    <mergeCell ref="B7:B9"/>
    <mergeCell ref="B10:B12"/>
    <mergeCell ref="B2:B3"/>
    <mergeCell ref="C2:E3"/>
    <mergeCell ref="B4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</vt:lpstr>
      <vt:lpstr>ROS</vt:lpstr>
      <vt:lpstr>SMOTe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Bruno Paes</cp:lastModifiedBy>
  <dcterms:created xsi:type="dcterms:W3CDTF">2020-05-19T16:37:13Z</dcterms:created>
  <dcterms:modified xsi:type="dcterms:W3CDTF">2020-05-23T00:27:53Z</dcterms:modified>
</cp:coreProperties>
</file>