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aPasta_de_trabalho"/>
  <bookViews>
    <workbookView xWindow="255" yWindow="75" windowWidth="13530" windowHeight="8175" activeTab="2"/>
  </bookViews>
  <sheets>
    <sheet name="Funcionários" sheetId="1" r:id="rId1"/>
    <sheet name="Lançamento" sheetId="7" r:id="rId2"/>
    <sheet name="Cálculo" sheetId="2" r:id="rId3"/>
    <sheet name="Tabela IR" sheetId="8" r:id="rId4"/>
    <sheet name="Eventos" sheetId="6" r:id="rId5"/>
  </sheets>
  <definedNames>
    <definedName name="_xlnm.Print_Area" localSheetId="2">Cálculo!$A$1:$K$2</definedName>
    <definedName name="_xlnm.Print_Area" localSheetId="4">Eventos!$A$1:$F$3</definedName>
    <definedName name="_xlnm.Print_Area" localSheetId="0">Funcionários!$A$1:$C$2</definedName>
    <definedName name="_xlnm.Print_Area" localSheetId="1">Lançamento!$A$1:$B$3</definedName>
  </definedNames>
  <calcPr calcId="152511" iterate="1"/>
  <webPublishing codePage="1252"/>
</workbook>
</file>

<file path=xl/calcChain.xml><?xml version="1.0" encoding="utf-8"?>
<calcChain xmlns="http://schemas.openxmlformats.org/spreadsheetml/2006/main">
  <c r="C2" i="2" l="1"/>
  <c r="D3" i="7"/>
  <c r="B5" i="7" l="1"/>
  <c r="D5" i="7"/>
  <c r="B2" i="7"/>
  <c r="D2" i="7"/>
  <c r="H2" i="2"/>
  <c r="J2" i="2"/>
  <c r="C13" i="8"/>
  <c r="C12" i="8"/>
  <c r="C11" i="8"/>
  <c r="C10" i="8"/>
  <c r="C9" i="8"/>
  <c r="B9" i="8"/>
  <c r="D4" i="7" l="1"/>
  <c r="B3" i="8"/>
  <c r="B10" i="8" s="1"/>
  <c r="B4" i="8"/>
  <c r="B11" i="8" s="1"/>
  <c r="B6" i="8"/>
  <c r="B13" i="8" s="1"/>
  <c r="B5" i="8"/>
  <c r="B12" i="8" s="1"/>
  <c r="A2" i="1"/>
  <c r="A24" i="6"/>
  <c r="A23" i="6"/>
  <c r="A22" i="6"/>
  <c r="A21" i="6"/>
  <c r="A20" i="6"/>
  <c r="A19" i="6"/>
  <c r="A18" i="6"/>
  <c r="A17" i="6"/>
  <c r="A16" i="6"/>
  <c r="A15" i="6"/>
  <c r="A13" i="6"/>
  <c r="A12" i="6"/>
  <c r="A11" i="6"/>
  <c r="A10" i="6"/>
  <c r="A9" i="6"/>
  <c r="A8" i="6"/>
  <c r="A7" i="6"/>
  <c r="A6" i="6"/>
  <c r="A5" i="6"/>
  <c r="A4" i="6"/>
  <c r="A3" i="6"/>
  <c r="A2" i="6"/>
  <c r="B4" i="7" l="1"/>
  <c r="B3" i="7"/>
  <c r="B2" i="2"/>
  <c r="D2" i="2"/>
  <c r="E2" i="2"/>
  <c r="F2" i="2"/>
  <c r="G2" i="2"/>
  <c r="I2" i="2"/>
  <c r="K2" i="2"/>
</calcChain>
</file>

<file path=xl/sharedStrings.xml><?xml version="1.0" encoding="utf-8"?>
<sst xmlns="http://schemas.openxmlformats.org/spreadsheetml/2006/main" count="55" uniqueCount="36">
  <si>
    <t>Faixa</t>
  </si>
  <si>
    <t>Alíquota (%)</t>
  </si>
  <si>
    <t>Faixa Inicial</t>
  </si>
  <si>
    <t>Faixa Final</t>
  </si>
  <si>
    <t>ID</t>
  </si>
  <si>
    <t>Nome</t>
  </si>
  <si>
    <t>Salário Base</t>
  </si>
  <si>
    <t>Evento</t>
  </si>
  <si>
    <t>Descrição</t>
  </si>
  <si>
    <t>INSS</t>
  </si>
  <si>
    <t>IRRF</t>
  </si>
  <si>
    <t>Anuênio</t>
  </si>
  <si>
    <t>HE 50%</t>
  </si>
  <si>
    <t>HE 100%</t>
  </si>
  <si>
    <t>Assistência Médica</t>
  </si>
  <si>
    <t>Assistência Odontológica</t>
  </si>
  <si>
    <t>Valor</t>
  </si>
  <si>
    <t>Previdência Privada</t>
  </si>
  <si>
    <t>Funcionário</t>
  </si>
  <si>
    <t>Cadastrar</t>
  </si>
  <si>
    <t>Faltas</t>
  </si>
  <si>
    <t>Atrasos</t>
  </si>
  <si>
    <t>Pensão Vlr Fixo</t>
  </si>
  <si>
    <t>% IRRF</t>
  </si>
  <si>
    <t>Dedução</t>
  </si>
  <si>
    <t>Base IRRF</t>
  </si>
  <si>
    <t>% Pensao</t>
  </si>
  <si>
    <t>Pensao</t>
  </si>
  <si>
    <t>Pensão</t>
  </si>
  <si>
    <t>% Pensão</t>
  </si>
  <si>
    <t>Somar Base Pensão</t>
  </si>
  <si>
    <t>Base Pensão</t>
  </si>
  <si>
    <t>Parcela a Deduzir</t>
  </si>
  <si>
    <t>Dedução por Dependente</t>
  </si>
  <si>
    <t>Nome do Funcionário 1</t>
  </si>
  <si>
    <t>Somar Base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</si>
</sst>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5" x14ac:knownFonts="1"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theme="8" tint="-0.499984740745262"/>
      <name val="Cambria"/>
      <family val="1"/>
      <scheme val="major"/>
    </font>
    <font>
      <b/>
      <sz val="8"/>
      <name val="Calibri"/>
      <family val="2"/>
      <scheme val="minor"/>
    </font>
    <font>
      <sz val="22"/>
      <color theme="8" tint="-0.499984740745262"/>
      <name val="Cambria"/>
      <family val="1"/>
      <scheme val="maj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rgb="FF623F32"/>
      <name val="Calibri"/>
      <family val="2"/>
      <scheme val="minor"/>
    </font>
    <font>
      <b/>
      <sz val="12"/>
      <color rgb="FF623F3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623F3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623F3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22"/>
      </top>
      <bottom style="thin">
        <color indexed="2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1">
      <alignment horizontal="left" vertical="center"/>
    </xf>
    <xf numFmtId="0" fontId="4" fillId="2" borderId="2">
      <alignment horizontal="right" vertical="center"/>
    </xf>
    <xf numFmtId="0" fontId="5" fillId="0" borderId="0">
      <alignment horizontal="left"/>
    </xf>
    <xf numFmtId="0" fontId="1" fillId="3" borderId="3" applyFont="0" applyAlignment="0">
      <alignment horizontal="left" vertical="center" indent="1"/>
    </xf>
  </cellStyleXfs>
  <cellXfs count="74">
    <xf numFmtId="0" fontId="0" fillId="0" borderId="0" xfId="0">
      <alignment vertical="center"/>
    </xf>
    <xf numFmtId="2" fontId="6" fillId="0" borderId="14" xfId="0" applyNumberFormat="1" applyFont="1" applyBorder="1" applyAlignment="1" applyProtection="1">
      <alignment horizontal="center" vertical="center"/>
    </xf>
    <xf numFmtId="10" fontId="6" fillId="0" borderId="14" xfId="0" applyNumberFormat="1" applyFont="1" applyBorder="1" applyAlignment="1" applyProtection="1">
      <alignment horizontal="center" vertical="center"/>
    </xf>
    <xf numFmtId="0" fontId="8" fillId="4" borderId="4" xfId="0" applyFont="1" applyFill="1" applyBorder="1" applyAlignment="1" applyProtection="1">
      <alignment horizontal="left" vertical="center" indent="1"/>
    </xf>
    <xf numFmtId="0" fontId="8" fillId="5" borderId="4" xfId="0" applyFont="1" applyFill="1" applyBorder="1" applyAlignment="1" applyProtection="1">
      <alignment horizontal="left" vertical="center" indent="1"/>
    </xf>
    <xf numFmtId="0" fontId="8" fillId="4" borderId="7" xfId="0" applyFont="1" applyFill="1" applyBorder="1" applyAlignment="1" applyProtection="1">
      <alignment horizontal="left" vertical="center" indent="1"/>
    </xf>
    <xf numFmtId="164" fontId="8" fillId="4" borderId="2" xfId="0" applyNumberFormat="1" applyFont="1" applyFill="1" applyBorder="1" applyProtection="1">
      <alignment vertical="center"/>
      <protection locked="0"/>
    </xf>
    <xf numFmtId="10" fontId="8" fillId="4" borderId="5" xfId="0" applyNumberFormat="1" applyFont="1" applyFill="1" applyBorder="1" applyAlignment="1" applyProtection="1">
      <alignment horizontal="center" vertical="center"/>
      <protection locked="0"/>
    </xf>
    <xf numFmtId="164" fontId="8" fillId="5" borderId="2" xfId="0" applyNumberFormat="1" applyFont="1" applyFill="1" applyBorder="1" applyProtection="1">
      <alignment vertical="center"/>
      <protection locked="0"/>
    </xf>
    <xf numFmtId="10" fontId="8" fillId="5" borderId="5" xfId="0" applyNumberFormat="1" applyFont="1" applyFill="1" applyBorder="1" applyAlignment="1" applyProtection="1">
      <alignment horizontal="center" vertical="center"/>
      <protection locked="0"/>
    </xf>
    <xf numFmtId="164" fontId="8" fillId="4" borderId="16" xfId="0" applyNumberFormat="1" applyFont="1" applyFill="1" applyBorder="1" applyProtection="1">
      <alignment vertical="center"/>
      <protection locked="0"/>
    </xf>
    <xf numFmtId="10" fontId="8" fillId="4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2" fontId="8" fillId="4" borderId="5" xfId="0" applyNumberFormat="1" applyFont="1" applyFill="1" applyBorder="1" applyAlignment="1" applyProtection="1">
      <alignment horizontal="center" vertical="center"/>
      <protection locked="0"/>
    </xf>
    <xf numFmtId="2" fontId="8" fillId="5" borderId="5" xfId="0" applyNumberFormat="1" applyFont="1" applyFill="1" applyBorder="1" applyAlignment="1" applyProtection="1">
      <alignment horizontal="center" vertical="center"/>
      <protection locked="0"/>
    </xf>
    <xf numFmtId="2" fontId="8" fillId="4" borderId="6" xfId="0" applyNumberFormat="1" applyFont="1" applyFill="1" applyBorder="1" applyAlignment="1" applyProtection="1">
      <alignment horizontal="center" vertical="center"/>
      <protection locked="0"/>
    </xf>
    <xf numFmtId="0" fontId="10" fillId="6" borderId="9" xfId="0" applyFont="1" applyFill="1" applyBorder="1" applyAlignment="1" applyProtection="1">
      <alignment horizontal="left" wrapText="1" indent="1"/>
    </xf>
    <xf numFmtId="0" fontId="10" fillId="6" borderId="10" xfId="0" applyFont="1" applyFill="1" applyBorder="1" applyAlignment="1" applyProtection="1">
      <alignment horizontal="left" wrapText="1" indent="1"/>
    </xf>
    <xf numFmtId="164" fontId="8" fillId="4" borderId="2" xfId="0" applyNumberFormat="1" applyFont="1" applyFill="1" applyBorder="1" applyProtection="1">
      <alignment vertical="center"/>
    </xf>
    <xf numFmtId="164" fontId="8" fillId="5" borderId="2" xfId="0" applyNumberFormat="1" applyFont="1" applyFill="1" applyBorder="1" applyProtection="1">
      <alignment vertical="center"/>
    </xf>
    <xf numFmtId="164" fontId="8" fillId="4" borderId="16" xfId="0" applyNumberFormat="1" applyFont="1" applyFill="1" applyBorder="1" applyProtection="1">
      <alignment vertical="center"/>
    </xf>
    <xf numFmtId="0" fontId="10" fillId="6" borderId="8" xfId="0" applyFont="1" applyFill="1" applyBorder="1" applyAlignment="1" applyProtection="1">
      <alignment horizontal="center" wrapText="1"/>
    </xf>
    <xf numFmtId="0" fontId="6" fillId="0" borderId="0" xfId="0" applyFont="1" applyAlignment="1" applyProtection="1">
      <alignment horizontal="left" vertical="center" indent="1"/>
      <protection locked="0"/>
    </xf>
    <xf numFmtId="0" fontId="12" fillId="0" borderId="0" xfId="0" applyFont="1" applyAlignment="1" applyProtection="1">
      <alignment horizontal="left" wrapText="1" indent="1"/>
    </xf>
    <xf numFmtId="0" fontId="12" fillId="0" borderId="14" xfId="0" applyFont="1" applyBorder="1" applyAlignment="1" applyProtection="1">
      <alignment horizontal="center" wrapText="1"/>
    </xf>
    <xf numFmtId="0" fontId="6" fillId="0" borderId="0" xfId="0" applyNumberFormat="1" applyFont="1" applyProtection="1">
      <alignment vertical="center"/>
    </xf>
    <xf numFmtId="0" fontId="7" fillId="0" borderId="13" xfId="0" applyFont="1" applyFill="1" applyBorder="1" applyAlignment="1" applyProtection="1">
      <alignment horizontal="left" vertical="center" indent="1"/>
      <protection locked="0"/>
    </xf>
    <xf numFmtId="0" fontId="7" fillId="0" borderId="14" xfId="0" applyNumberFormat="1" applyFont="1" applyFill="1" applyBorder="1" applyProtection="1">
      <alignment vertical="center"/>
      <protection locked="0"/>
    </xf>
    <xf numFmtId="8" fontId="7" fillId="0" borderId="14" xfId="0" applyNumberFormat="1" applyFont="1" applyFill="1" applyBorder="1" applyProtection="1">
      <alignment vertical="center"/>
      <protection locked="0"/>
    </xf>
    <xf numFmtId="0" fontId="7" fillId="0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20" xfId="0" applyNumberFormat="1" applyFont="1" applyFill="1" applyBorder="1" applyAlignment="1" applyProtection="1">
      <alignment horizontal="center" vertical="center"/>
      <protection locked="0"/>
    </xf>
    <xf numFmtId="0" fontId="7" fillId="0" borderId="14" xfId="0" applyNumberFormat="1" applyFont="1" applyBorder="1" applyProtection="1">
      <alignment vertical="center"/>
      <protection locked="0"/>
    </xf>
    <xf numFmtId="0" fontId="7" fillId="0" borderId="15" xfId="0" applyNumberFormat="1" applyFont="1" applyFill="1" applyBorder="1" applyProtection="1">
      <alignment vertical="center"/>
      <protection locked="0"/>
    </xf>
    <xf numFmtId="8" fontId="7" fillId="0" borderId="15" xfId="0" applyNumberFormat="1" applyFont="1" applyFill="1" applyBorder="1" applyProtection="1">
      <alignment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/>
      <protection locked="0"/>
    </xf>
    <xf numFmtId="0" fontId="7" fillId="0" borderId="18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left" wrapText="1" indent="1"/>
    </xf>
    <xf numFmtId="0" fontId="7" fillId="0" borderId="14" xfId="0" applyNumberFormat="1" applyFont="1" applyFill="1" applyBorder="1" applyProtection="1">
      <alignment vertical="center"/>
    </xf>
    <xf numFmtId="0" fontId="7" fillId="0" borderId="14" xfId="0" applyNumberFormat="1" applyFont="1" applyBorder="1" applyProtection="1">
      <alignment vertical="center"/>
    </xf>
    <xf numFmtId="0" fontId="7" fillId="0" borderId="15" xfId="0" applyNumberFormat="1" applyFont="1" applyFill="1" applyBorder="1" applyProtection="1">
      <alignment vertical="center"/>
    </xf>
    <xf numFmtId="0" fontId="10" fillId="0" borderId="11" xfId="0" applyFont="1" applyBorder="1" applyAlignment="1" applyProtection="1">
      <alignment horizontal="left" wrapText="1" indent="1"/>
    </xf>
    <xf numFmtId="0" fontId="11" fillId="0" borderId="12" xfId="0" applyFont="1" applyFill="1" applyBorder="1" applyAlignment="1" applyProtection="1">
      <alignment wrapText="1"/>
    </xf>
    <xf numFmtId="0" fontId="11" fillId="0" borderId="19" xfId="0" applyFont="1" applyFill="1" applyBorder="1" applyAlignment="1" applyProtection="1">
      <alignment wrapText="1"/>
    </xf>
    <xf numFmtId="0" fontId="7" fillId="0" borderId="2" xfId="0" applyFont="1" applyBorder="1" applyAlignment="1" applyProtection="1">
      <alignment horizontal="left" vertical="center" indent="1"/>
      <protection locked="0"/>
    </xf>
    <xf numFmtId="164" fontId="7" fillId="0" borderId="2" xfId="0" applyNumberFormat="1" applyFont="1" applyBorder="1" applyProtection="1">
      <alignment vertical="center"/>
      <protection locked="0"/>
    </xf>
    <xf numFmtId="164" fontId="7" fillId="0" borderId="2" xfId="0" applyNumberFormat="1" applyFont="1" applyFill="1" applyBorder="1" applyProtection="1">
      <alignment vertical="center"/>
      <protection locked="0"/>
    </xf>
    <xf numFmtId="0" fontId="8" fillId="4" borderId="2" xfId="0" applyFont="1" applyFill="1" applyBorder="1" applyAlignment="1" applyProtection="1">
      <alignment horizontal="left" vertical="center" indent="1"/>
      <protection locked="0"/>
    </xf>
    <xf numFmtId="0" fontId="10" fillId="0" borderId="10" xfId="0" applyFont="1" applyBorder="1" applyAlignment="1" applyProtection="1">
      <alignment horizontal="left" wrapText="1" indent="1"/>
    </xf>
    <xf numFmtId="0" fontId="7" fillId="0" borderId="17" xfId="0" applyFont="1" applyBorder="1" applyAlignment="1" applyProtection="1">
      <alignment horizontal="left" vertical="center" indent="1"/>
      <protection locked="0"/>
    </xf>
    <xf numFmtId="0" fontId="9" fillId="0" borderId="15" xfId="0" applyFont="1" applyBorder="1" applyAlignment="1" applyProtection="1">
      <alignment horizontal="left" vertical="center"/>
      <protection locked="0"/>
    </xf>
    <xf numFmtId="10" fontId="7" fillId="0" borderId="18" xfId="0" applyNumberFormat="1" applyFont="1" applyBorder="1" applyAlignment="1" applyProtection="1">
      <alignment horizontal="center" vertical="center"/>
      <protection locked="0"/>
    </xf>
    <xf numFmtId="0" fontId="10" fillId="0" borderId="11" xfId="0" applyNumberFormat="1" applyFont="1" applyBorder="1" applyAlignment="1" applyProtection="1">
      <alignment horizontal="left" wrapText="1"/>
    </xf>
    <xf numFmtId="0" fontId="10" fillId="0" borderId="12" xfId="0" applyNumberFormat="1" applyFont="1" applyBorder="1" applyAlignment="1" applyProtection="1">
      <alignment horizontal="left" wrapText="1"/>
    </xf>
    <xf numFmtId="0" fontId="10" fillId="0" borderId="19" xfId="0" applyNumberFormat="1" applyFont="1" applyBorder="1" applyAlignment="1" applyProtection="1">
      <alignment horizontal="center" wrapText="1"/>
    </xf>
    <xf numFmtId="0" fontId="4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left" wrapText="1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7" fillId="0" borderId="0" xfId="0" applyNumberFormat="1" applyFont="1" applyFill="1" applyBorder="1" applyAlignment="1" applyProtection="1">
      <alignment horizontal="left" vertical="center"/>
      <protection locked="0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0" fillId="0" borderId="0" xfId="0" applyProtection="1">
      <alignment vertical="center"/>
    </xf>
  </cellXfs>
  <cellStyles count="5">
    <cellStyle name="Company Name" xfId="1"/>
    <cellStyle name="Employee ID number" xfId="2"/>
    <cellStyle name="Normal" xfId="0" builtinId="0" customBuiltin="1"/>
    <cellStyle name="Page Title" xfId="3"/>
    <cellStyle name="Paystub Style 1" xfId="4"/>
  </cellStyles>
  <dxfs count="69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&quot;R$&quot;\ #,##0.0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indent="1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border>
        <top style="thin">
          <color theme="8"/>
        </top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protection locked="0" hidden="0"/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623F32"/>
        <name val="Calibri"/>
        <scheme val="minor"/>
      </font>
      <fill>
        <patternFill patternType="solid">
          <fgColor indexed="64"/>
          <bgColor theme="6" tint="0.39994506668294322"/>
        </patternFill>
      </fill>
      <alignment horizontal="left" vertical="bottom" textRotation="0" wrapText="1" indent="1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border>
        <top style="thin">
          <color theme="8"/>
        </top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protection locked="0" hidden="0"/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623F32"/>
        <name val="Calibri"/>
        <scheme val="minor"/>
      </font>
      <fill>
        <patternFill patternType="solid">
          <fgColor indexed="64"/>
          <bgColor theme="6" tint="0.39994506668294322"/>
        </patternFill>
      </fill>
      <alignment horizontal="left" vertical="bottom" textRotation="0" wrapText="1" indent="1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9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2" formatCode="&quot;R$&quot;\ #,##0.00;[Red]\-&quot;R$&quot;\ 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protection locked="0" hidden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rgb="FF623F32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1" hidden="0"/>
    </dxf>
    <dxf>
      <font>
        <sz val="7.5"/>
        <color theme="8" tint="-0.499984740745262"/>
      </font>
      <fill>
        <patternFill>
          <bgColor theme="0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 style="thin">
          <color theme="8"/>
        </horizontal>
      </border>
    </dxf>
    <dxf>
      <font>
        <sz val="7.5"/>
        <color theme="8" tint="-0.499984740745262"/>
      </font>
      <fill>
        <patternFill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 style="thin">
          <color theme="8"/>
        </horizontal>
      </border>
    </dxf>
    <dxf>
      <font>
        <sz val="8"/>
        <color theme="8" tint="-0.499984740745262"/>
      </font>
      <fill>
        <patternFill>
          <bgColor theme="6" tint="0.3999450666829432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9" defaultPivotStyle="PivotStyleLight16">
    <tableStyle name="Payroll Calculator" pivot="0" count="3">
      <tableStyleElement type="headerRow" dxfId="68"/>
      <tableStyleElement type="firstRowStripe" dxfId="67"/>
      <tableStyleElement type="secondRowStripe" dxfId="6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8EED8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CBCB"/>
      <rgbColor rgb="0077777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DAB2"/>
      <rgbColor rgb="00F8EED8"/>
      <rgbColor rgb="0099CCFF"/>
      <rgbColor rgb="00FCF9EC"/>
      <rgbColor rgb="00EAEAEA"/>
      <rgbColor rgb="00FBF8EB"/>
      <rgbColor rgb="00C3D2E5"/>
      <rgbColor rgb="0033CCCC"/>
      <rgbColor rgb="0099CC00"/>
      <rgbColor rgb="00FFCC00"/>
      <rgbColor rgb="00FF9900"/>
      <rgbColor rgb="00FF6600"/>
      <rgbColor rgb="004B6B85"/>
      <rgbColor rgb="00757A8B"/>
      <rgbColor rgb="00003366"/>
      <rgbColor rgb="00339966"/>
      <rgbColor rgb="00003300"/>
      <rgbColor rgb="00333300"/>
      <rgbColor rgb="00993300"/>
      <rgbColor rgb="00DDDDD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C2" totalsRowShown="0" headerRowDxfId="65" dataDxfId="63" headerRowBorderDxfId="64" tableBorderDxfId="62" totalsRowBorderDxfId="61" headerRowCellStyle="Normal" dataCellStyle="Normal">
  <autoFilter ref="A1:C2"/>
  <tableColumns count="3">
    <tableColumn id="1" name="ID" dataDxfId="60" dataCellStyle="Normal">
      <calculatedColumnFormula>ROW()-1</calculatedColumnFormula>
    </tableColumn>
    <tableColumn id="2" name="Nome" dataDxfId="59" dataCellStyle="Normal"/>
    <tableColumn id="6" name="% Pensao" dataDxfId="58" dataCellStyle="Normal"/>
  </tableColumns>
  <tableStyleInfo name="Payroll Calculator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1:G5" totalsRowShown="0" headerRowDxfId="57" dataDxfId="55" headerRowBorderDxfId="56" tableBorderDxfId="54" totalsRowBorderDxfId="53" headerRowCellStyle="Normal" dataCellStyle="Normal">
  <autoFilter ref="A1:G5"/>
  <tableColumns count="7">
    <tableColumn id="1" name="ID" dataDxfId="52" dataCellStyle="Normal"/>
    <tableColumn id="2" name="Funcionário" dataDxfId="51" dataCellStyle="Normal">
      <calculatedColumnFormula>VLOOKUP(A2,Funcionários!$A$2:$C$2,2,FALSE)</calculatedColumnFormula>
    </tableColumn>
    <tableColumn id="3" name="Evento" dataDxfId="50" dataCellStyle="Normal"/>
    <tableColumn id="4" name="Descrição" dataDxfId="49" dataCellStyle="Normal">
      <calculatedColumnFormula>VLOOKUP(C2,Eventos!A2:B11,2,FALSE)</calculatedColumnFormula>
    </tableColumn>
    <tableColumn id="5" name="Valor" dataDxfId="48" dataCellStyle="Normal"/>
    <tableColumn id="6" name="IRRF" dataDxfId="47" dataCellStyle="Normal"/>
    <tableColumn id="8" name="Pensao" dataDxfId="46" dataCellStyle="Normal"/>
  </tableColumns>
  <tableStyleInfo name="Payroll Calculator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K2" totalsRowShown="0" headerRowDxfId="45" dataDxfId="44" headerRowCellStyle="Normal" dataCellStyle="Normal">
  <autoFilter ref="A1:K2"/>
  <tableColumns count="11">
    <tableColumn id="1" name="ID" dataDxfId="43" totalsRowDxfId="42" dataCellStyle="Normal"/>
    <tableColumn id="2" name="Funcionário" dataDxfId="41" totalsRowDxfId="40" dataCellStyle="Normal">
      <calculatedColumnFormula>VLOOKUP(A2,Funcionários!$A$2:$C$2,2,FALSE)</calculatedColumnFormula>
    </tableColumn>
    <tableColumn id="3" name="Somar Base IRRF" dataDxfId="39" totalsRowDxfId="38">
      <calculatedColumnFormula>SUMIFS(Table27[Valor],Table27[ID],Table1[ID],Table27[IRRF],1)</calculatedColumnFormula>
    </tableColumn>
    <tableColumn id="11" name="Base IRRF" dataDxfId="37" totalsRowDxfId="36">
      <calculatedColumnFormula>Table2[Somar Base IRRF]-Table2[Pensão]</calculatedColumnFormula>
    </tableColumn>
    <tableColumn id="12" name="% IRRF" dataDxfId="35" totalsRowDxfId="34">
      <calculatedColumnFormula>VLOOKUP(Table2[Base IRRF],Tabela9[[Faixa Inicial]:[Alíquota (%)]],3,TRUE)</calculatedColumnFormula>
    </tableColumn>
    <tableColumn id="18" name="Dedução" dataDxfId="33" totalsRowDxfId="32">
      <calculatedColumnFormula>VLOOKUP(Table2[Base IRRF],Tabela11[[Faixa Inicial]:[Parcela a Deduzir]],3,TRUE)</calculatedColumnFormula>
    </tableColumn>
    <tableColumn id="19" name="IRRF" dataDxfId="31" totalsRowDxfId="30">
      <calculatedColumnFormula>Table2[Base IRRF]*Table2[% IRRF]-Table2[Dedução]</calculatedColumnFormula>
    </tableColumn>
    <tableColumn id="5" name="Somar Base Pensão" dataDxfId="29" totalsRowDxfId="28" dataCellStyle="Normal">
      <calculatedColumnFormula>SUMIFS(Table27[Valor],Table27[ID],Table1[ID],Table27[Pensao],1)</calculatedColumnFormula>
    </tableColumn>
    <tableColumn id="21" name="Base Pensão" dataDxfId="27" totalsRowDxfId="26">
      <calculatedColumnFormula>Table2[Somar Base Pensão]-Table2[IRRF]</calculatedColumnFormula>
    </tableColumn>
    <tableColumn id="20" name="% Pensão" dataDxfId="25" totalsRowDxfId="24">
      <calculatedColumnFormula>Table1[% Pensao]</calculatedColumnFormula>
    </tableColumn>
    <tableColumn id="13" name="Pensão" dataDxfId="23" totalsRowDxfId="22">
      <calculatedColumnFormula>Table2[Base Pensão]*Table2[% Pensão]</calculatedColumnFormula>
    </tableColumn>
  </tableColumns>
  <tableStyleInfo name="Payroll Calculator" showFirstColumn="0" showLastColumn="0" showRowStripes="1" showColumnStripes="0"/>
</table>
</file>

<file path=xl/tables/table4.xml><?xml version="1.0" encoding="utf-8"?>
<table xmlns="http://schemas.openxmlformats.org/spreadsheetml/2006/main" id="9" name="Tabela9" displayName="Tabela9" ref="A1:D6" totalsRowShown="0" headerRowDxfId="21" dataDxfId="19" headerRowBorderDxfId="20" tableBorderDxfId="18" totalsRowBorderDxfId="17">
  <autoFilter ref="A1:D6"/>
  <tableColumns count="4">
    <tableColumn id="1" name="Faixa" dataDxfId="16"/>
    <tableColumn id="2" name="Faixa Inicial" dataDxfId="15">
      <calculatedColumnFormula>C1+0.01</calculatedColumnFormula>
    </tableColumn>
    <tableColumn id="3" name="Faixa Final" dataDxfId="14"/>
    <tableColumn id="4" name="Alíquota (%)" dataDxfId="1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11" name="Tabela11" displayName="Tabela11" ref="A8:D13" totalsRowShown="0" headerRowDxfId="12" dataDxfId="10" headerRowBorderDxfId="11" tableBorderDxfId="9" totalsRowBorderDxfId="8">
  <autoFilter ref="A8:D13"/>
  <tableColumns count="4">
    <tableColumn id="1" name="Faixa" dataDxfId="7"/>
    <tableColumn id="2" name="Faixa Inicial" dataDxfId="6">
      <calculatedColumnFormula>B2</calculatedColumnFormula>
    </tableColumn>
    <tableColumn id="3" name="Faixa Final" dataDxfId="5"/>
    <tableColumn id="4" name="Parcela a Deduzir" dataDxfId="4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5" name="Table2456" displayName="Table2456" ref="A1:B4" totalsRowShown="0" headerRowDxfId="3" dataDxfId="2" headerRowCellStyle="Normal" dataCellStyle="Normal">
  <autoFilter ref="A1:B4"/>
  <tableColumns count="2">
    <tableColumn id="1" name="Evento" dataDxfId="1" dataCellStyle="Normal"/>
    <tableColumn id="2" name="Descrição" dataDxfId="0" dataCellStyle="Normal"/>
  </tableColumns>
  <tableStyleInfo name="Payroll Calculator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C23"/>
  <sheetViews>
    <sheetView showGridLines="0" zoomScaleNormal="100" workbookViewId="0">
      <selection activeCell="B2" sqref="B2"/>
    </sheetView>
  </sheetViews>
  <sheetFormatPr defaultRowHeight="11.25" x14ac:dyDescent="0.2"/>
  <cols>
    <col min="1" max="1" width="6.1640625" style="56" bestFit="1" customWidth="1"/>
    <col min="2" max="2" width="23" style="56" bestFit="1" customWidth="1"/>
    <col min="3" max="3" width="17.33203125" style="56" bestFit="1" customWidth="1"/>
    <col min="4" max="246" width="12" style="56" customWidth="1"/>
    <col min="247" max="16384" width="9.33203125" style="56"/>
  </cols>
  <sheetData>
    <row r="1" spans="1:3" s="55" customFormat="1" ht="15.75" x14ac:dyDescent="0.25">
      <c r="A1" s="52" t="s">
        <v>4</v>
      </c>
      <c r="B1" s="53" t="s">
        <v>5</v>
      </c>
      <c r="C1" s="54" t="s">
        <v>26</v>
      </c>
    </row>
    <row r="2" spans="1:3" ht="12.75" x14ac:dyDescent="0.2">
      <c r="A2" s="49">
        <f>ROW()-1</f>
        <v>1</v>
      </c>
      <c r="B2" s="50" t="s">
        <v>34</v>
      </c>
      <c r="C2" s="51">
        <v>0.23</v>
      </c>
    </row>
    <row r="3" spans="1:3" ht="18.95" customHeight="1" x14ac:dyDescent="0.2"/>
    <row r="4" spans="1:3" ht="18.95" customHeight="1" x14ac:dyDescent="0.2"/>
    <row r="5" spans="1:3" ht="18.95" customHeight="1" x14ac:dyDescent="0.2"/>
    <row r="6" spans="1:3" ht="18.95" customHeight="1" x14ac:dyDescent="0.2"/>
    <row r="7" spans="1:3" ht="18.95" customHeight="1" x14ac:dyDescent="0.2"/>
    <row r="8" spans="1:3" ht="18.95" customHeight="1" x14ac:dyDescent="0.2"/>
    <row r="9" spans="1:3" ht="18.95" customHeight="1" x14ac:dyDescent="0.2"/>
    <row r="10" spans="1:3" ht="18.95" customHeight="1" x14ac:dyDescent="0.2"/>
    <row r="11" spans="1:3" ht="18.95" customHeight="1" x14ac:dyDescent="0.2"/>
    <row r="12" spans="1:3" ht="18.95" customHeight="1" x14ac:dyDescent="0.2"/>
    <row r="13" spans="1:3" ht="18.95" customHeight="1" x14ac:dyDescent="0.2"/>
    <row r="14" spans="1:3" ht="18.95" customHeight="1" x14ac:dyDescent="0.2"/>
    <row r="15" spans="1:3" ht="18.95" customHeight="1" x14ac:dyDescent="0.2"/>
    <row r="16" spans="1:3" ht="18.95" customHeight="1" x14ac:dyDescent="0.2"/>
    <row r="17" ht="18.95" customHeight="1" x14ac:dyDescent="0.2"/>
    <row r="18" ht="18.95" customHeight="1" x14ac:dyDescent="0.2"/>
    <row r="19" ht="18.95" customHeight="1" x14ac:dyDescent="0.2"/>
    <row r="20" ht="18.95" customHeight="1" x14ac:dyDescent="0.2"/>
    <row r="21" ht="18.95" customHeight="1" x14ac:dyDescent="0.2"/>
    <row r="22" ht="18.95" customHeight="1" x14ac:dyDescent="0.2"/>
    <row r="23" ht="18.95" customHeight="1" x14ac:dyDescent="0.2"/>
  </sheetData>
  <sheetProtection formatColumns="0" insertRows="0" deleteRows="0" sort="0" autoFilter="0"/>
  <phoneticPr fontId="2" type="noConversion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G63"/>
  <sheetViews>
    <sheetView showGridLines="0" zoomScaleNormal="100" workbookViewId="0">
      <selection activeCell="D2" sqref="D2"/>
    </sheetView>
  </sheetViews>
  <sheetFormatPr defaultRowHeight="12.75" x14ac:dyDescent="0.2"/>
  <cols>
    <col min="1" max="1" width="7.1640625" style="60" bestFit="1" customWidth="1"/>
    <col min="2" max="2" width="23" style="65" bestFit="1" customWidth="1"/>
    <col min="3" max="3" width="12.83203125" style="60" bestFit="1" customWidth="1"/>
    <col min="4" max="4" width="20" style="65" bestFit="1" customWidth="1"/>
    <col min="5" max="5" width="12" style="60" bestFit="1" customWidth="1"/>
    <col min="6" max="6" width="8.6640625" style="62" bestFit="1" customWidth="1"/>
    <col min="7" max="245" width="12" style="62" customWidth="1"/>
    <col min="246" max="16384" width="9.33203125" style="62"/>
  </cols>
  <sheetData>
    <row r="1" spans="1:7" s="57" customFormat="1" ht="15.75" x14ac:dyDescent="0.25">
      <c r="A1" s="41" t="s">
        <v>4</v>
      </c>
      <c r="B1" s="37" t="s">
        <v>18</v>
      </c>
      <c r="C1" s="37" t="s">
        <v>7</v>
      </c>
      <c r="D1" s="37" t="s">
        <v>8</v>
      </c>
      <c r="E1" s="42" t="s">
        <v>16</v>
      </c>
      <c r="F1" s="42" t="s">
        <v>10</v>
      </c>
      <c r="G1" s="43" t="s">
        <v>27</v>
      </c>
    </row>
    <row r="2" spans="1:7" s="57" customFormat="1" ht="15.75" x14ac:dyDescent="0.25">
      <c r="A2" s="27">
        <v>1</v>
      </c>
      <c r="B2" s="38" t="str">
        <f>VLOOKUP(A2,Funcionários!$A$2:$C$2,2,FALSE)</f>
        <v>Nome do Funcionário 1</v>
      </c>
      <c r="C2" s="28">
        <v>1</v>
      </c>
      <c r="D2" s="38" t="str">
        <f>VLOOKUP(C2,Eventos!A2:B11,2,FALSE)</f>
        <v>Salário Base</v>
      </c>
      <c r="E2" s="29">
        <v>3000</v>
      </c>
      <c r="F2" s="30">
        <v>1</v>
      </c>
      <c r="G2" s="31">
        <v>1</v>
      </c>
    </row>
    <row r="3" spans="1:7" s="58" customFormat="1" ht="18.95" customHeight="1" x14ac:dyDescent="0.2">
      <c r="A3" s="27">
        <v>1</v>
      </c>
      <c r="B3" s="39" t="str">
        <f>VLOOKUP(A3,Funcionários!$A$2:$C$2,2,FALSE)</f>
        <v>Nome do Funcionário 1</v>
      </c>
      <c r="C3" s="32">
        <v>2</v>
      </c>
      <c r="D3" s="39" t="str">
        <f>VLOOKUP(C3,Eventos!A:B,2,FALSE)</f>
        <v>Anuênio</v>
      </c>
      <c r="E3" s="29">
        <v>300</v>
      </c>
      <c r="F3" s="30">
        <v>1</v>
      </c>
      <c r="G3" s="31">
        <v>1</v>
      </c>
    </row>
    <row r="4" spans="1:7" s="58" customFormat="1" ht="18.95" customHeight="1" x14ac:dyDescent="0.2">
      <c r="A4" s="27">
        <v>1</v>
      </c>
      <c r="B4" s="38" t="str">
        <f>VLOOKUP(A4,Funcionários!$A$2:$C$2,2,FALSE)</f>
        <v>Nome do Funcionário 1</v>
      </c>
      <c r="C4" s="28">
        <v>10</v>
      </c>
      <c r="D4" s="39" t="str">
        <f>VLOOKUP(C4,Eventos!A:B,2,FALSE)</f>
        <v>Previdência Privada</v>
      </c>
      <c r="E4" s="29">
        <v>-78.12</v>
      </c>
      <c r="F4" s="30">
        <v>1</v>
      </c>
      <c r="G4" s="31">
        <v>0</v>
      </c>
    </row>
    <row r="5" spans="1:7" s="58" customFormat="1" ht="18.95" customHeight="1" x14ac:dyDescent="0.2">
      <c r="A5" s="27">
        <v>1</v>
      </c>
      <c r="B5" s="40" t="str">
        <f>VLOOKUP(A5,Funcionários!$A$2:$C$2,2,FALSE)</f>
        <v>Nome do Funcionário 1</v>
      </c>
      <c r="C5" s="33">
        <v>5</v>
      </c>
      <c r="D5" s="40" t="str">
        <f>VLOOKUP(C5,Eventos!A5:B14,2,FALSE)</f>
        <v>INSS</v>
      </c>
      <c r="E5" s="34">
        <v>-363</v>
      </c>
      <c r="F5" s="35">
        <v>1</v>
      </c>
      <c r="G5" s="36">
        <v>1</v>
      </c>
    </row>
    <row r="6" spans="1:7" s="58" customFormat="1" ht="18.95" customHeight="1" x14ac:dyDescent="0.2">
      <c r="A6" s="12"/>
      <c r="B6" s="63"/>
      <c r="C6" s="13"/>
      <c r="D6" s="63"/>
      <c r="E6" s="13"/>
    </row>
    <row r="7" spans="1:7" s="58" customFormat="1" ht="18.95" customHeight="1" x14ac:dyDescent="0.2">
      <c r="A7" s="12"/>
      <c r="B7" s="63"/>
      <c r="C7" s="13"/>
      <c r="D7" s="63"/>
      <c r="E7" s="13"/>
    </row>
    <row r="8" spans="1:7" s="58" customFormat="1" ht="18.95" customHeight="1" x14ac:dyDescent="0.2">
      <c r="A8" s="12"/>
      <c r="B8" s="63"/>
      <c r="C8" s="13"/>
      <c r="D8" s="63"/>
      <c r="E8" s="13"/>
    </row>
    <row r="9" spans="1:7" s="58" customFormat="1" ht="18.95" customHeight="1" x14ac:dyDescent="0.2">
      <c r="A9" s="12"/>
      <c r="B9" s="63"/>
      <c r="C9" s="13"/>
      <c r="D9" s="63"/>
      <c r="E9" s="13"/>
    </row>
    <row r="10" spans="1:7" s="58" customFormat="1" ht="18.95" customHeight="1" x14ac:dyDescent="0.2">
      <c r="A10" s="12"/>
      <c r="B10" s="63"/>
      <c r="C10" s="13"/>
      <c r="D10" s="63"/>
      <c r="E10" s="13"/>
    </row>
    <row r="11" spans="1:7" s="58" customFormat="1" ht="18.95" customHeight="1" x14ac:dyDescent="0.2">
      <c r="A11" s="12"/>
      <c r="B11" s="63"/>
      <c r="C11" s="13"/>
      <c r="D11" s="63"/>
      <c r="E11" s="13"/>
    </row>
    <row r="12" spans="1:7" s="58" customFormat="1" ht="18.95" customHeight="1" x14ac:dyDescent="0.2">
      <c r="A12" s="12"/>
      <c r="B12" s="63"/>
      <c r="C12" s="13"/>
      <c r="D12" s="63"/>
      <c r="E12" s="13"/>
    </row>
    <row r="13" spans="1:7" s="58" customFormat="1" ht="18.95" customHeight="1" x14ac:dyDescent="0.2">
      <c r="A13" s="12"/>
      <c r="B13" s="63"/>
      <c r="C13" s="13"/>
      <c r="D13" s="63"/>
      <c r="E13" s="13"/>
    </row>
    <row r="14" spans="1:7" s="58" customFormat="1" ht="18.95" customHeight="1" x14ac:dyDescent="0.2">
      <c r="A14" s="12"/>
      <c r="B14" s="63"/>
      <c r="C14" s="13"/>
      <c r="D14" s="63"/>
      <c r="E14" s="13"/>
    </row>
    <row r="15" spans="1:7" s="58" customFormat="1" ht="18.95" customHeight="1" x14ac:dyDescent="0.2">
      <c r="A15" s="12"/>
      <c r="B15" s="63"/>
      <c r="C15" s="13"/>
      <c r="D15" s="63"/>
      <c r="E15" s="13"/>
    </row>
    <row r="16" spans="1:7" s="58" customFormat="1" ht="18.95" customHeight="1" x14ac:dyDescent="0.2">
      <c r="A16" s="12"/>
      <c r="B16" s="63"/>
      <c r="C16" s="13"/>
      <c r="D16" s="63"/>
      <c r="E16" s="13"/>
    </row>
    <row r="17" spans="1:7" s="59" customFormat="1" x14ac:dyDescent="0.2">
      <c r="A17" s="12"/>
      <c r="B17" s="63"/>
      <c r="C17" s="13"/>
      <c r="D17" s="63"/>
      <c r="E17" s="13"/>
      <c r="F17" s="58"/>
      <c r="G17" s="58"/>
    </row>
    <row r="18" spans="1:7" s="59" customFormat="1" x14ac:dyDescent="0.2">
      <c r="A18" s="12"/>
      <c r="B18" s="63"/>
      <c r="C18" s="13"/>
      <c r="D18" s="63"/>
      <c r="E18" s="13"/>
      <c r="F18" s="58"/>
      <c r="G18" s="58"/>
    </row>
    <row r="19" spans="1:7" s="59" customFormat="1" x14ac:dyDescent="0.2">
      <c r="A19" s="12"/>
      <c r="B19" s="63"/>
      <c r="C19" s="13"/>
      <c r="D19" s="63"/>
      <c r="E19" s="13"/>
      <c r="F19" s="58"/>
      <c r="G19" s="58"/>
    </row>
    <row r="20" spans="1:7" s="59" customFormat="1" x14ac:dyDescent="0.2">
      <c r="A20" s="12"/>
      <c r="B20" s="63"/>
      <c r="C20" s="13"/>
      <c r="D20" s="63"/>
      <c r="E20" s="13"/>
      <c r="F20" s="58"/>
      <c r="G20" s="58"/>
    </row>
    <row r="21" spans="1:7" s="59" customFormat="1" x14ac:dyDescent="0.2">
      <c r="A21" s="12"/>
      <c r="B21" s="63"/>
      <c r="C21" s="13"/>
      <c r="D21" s="63"/>
      <c r="E21" s="13"/>
    </row>
    <row r="22" spans="1:7" s="59" customFormat="1" x14ac:dyDescent="0.2">
      <c r="A22" s="12"/>
      <c r="B22" s="63"/>
      <c r="C22" s="13"/>
      <c r="D22" s="63"/>
      <c r="E22" s="13"/>
    </row>
    <row r="23" spans="1:7" s="59" customFormat="1" x14ac:dyDescent="0.2">
      <c r="A23" s="12"/>
      <c r="B23" s="63"/>
      <c r="C23" s="13"/>
      <c r="D23" s="63"/>
      <c r="E23" s="13"/>
    </row>
    <row r="24" spans="1:7" s="59" customFormat="1" x14ac:dyDescent="0.2">
      <c r="A24" s="12"/>
      <c r="B24" s="63"/>
      <c r="C24" s="13"/>
      <c r="D24" s="63"/>
      <c r="E24" s="13"/>
    </row>
    <row r="25" spans="1:7" s="59" customFormat="1" x14ac:dyDescent="0.2">
      <c r="A25" s="12"/>
      <c r="B25" s="63"/>
      <c r="C25" s="13"/>
      <c r="D25" s="63"/>
      <c r="E25" s="13"/>
    </row>
    <row r="26" spans="1:7" s="59" customFormat="1" x14ac:dyDescent="0.2">
      <c r="A26" s="12"/>
      <c r="B26" s="63"/>
      <c r="C26" s="13"/>
      <c r="D26" s="63"/>
      <c r="E26" s="13"/>
    </row>
    <row r="27" spans="1:7" s="59" customFormat="1" x14ac:dyDescent="0.2">
      <c r="A27" s="12"/>
      <c r="B27" s="63"/>
      <c r="C27" s="13"/>
      <c r="D27" s="63"/>
      <c r="E27" s="13"/>
    </row>
    <row r="28" spans="1:7" s="59" customFormat="1" x14ac:dyDescent="0.2">
      <c r="A28" s="12"/>
      <c r="B28" s="63"/>
      <c r="C28" s="13"/>
      <c r="D28" s="63"/>
      <c r="E28" s="13"/>
    </row>
    <row r="29" spans="1:7" s="59" customFormat="1" x14ac:dyDescent="0.2">
      <c r="A29" s="12"/>
      <c r="B29" s="63"/>
      <c r="C29" s="13"/>
      <c r="D29" s="63"/>
      <c r="E29" s="13"/>
    </row>
    <row r="30" spans="1:7" s="59" customFormat="1" x14ac:dyDescent="0.2">
      <c r="A30" s="12"/>
      <c r="B30" s="63"/>
      <c r="C30" s="13"/>
      <c r="D30" s="63"/>
      <c r="E30" s="13"/>
    </row>
    <row r="31" spans="1:7" s="59" customFormat="1" x14ac:dyDescent="0.2">
      <c r="A31" s="12"/>
      <c r="B31" s="63"/>
      <c r="C31" s="13"/>
      <c r="D31" s="63"/>
      <c r="E31" s="13"/>
    </row>
    <row r="32" spans="1:7" s="59" customFormat="1" x14ac:dyDescent="0.2">
      <c r="A32" s="12"/>
      <c r="B32" s="63"/>
      <c r="C32" s="13"/>
      <c r="D32" s="63"/>
      <c r="E32" s="13"/>
    </row>
    <row r="33" spans="1:5" s="59" customFormat="1" x14ac:dyDescent="0.2">
      <c r="A33" s="12"/>
      <c r="B33" s="63"/>
      <c r="C33" s="13"/>
      <c r="D33" s="63"/>
      <c r="E33" s="13"/>
    </row>
    <row r="34" spans="1:5" s="59" customFormat="1" x14ac:dyDescent="0.2">
      <c r="A34" s="12"/>
      <c r="B34" s="63"/>
      <c r="C34" s="13"/>
      <c r="D34" s="63"/>
      <c r="E34" s="13"/>
    </row>
    <row r="35" spans="1:5" s="59" customFormat="1" x14ac:dyDescent="0.2">
      <c r="A35" s="12"/>
      <c r="B35" s="63"/>
      <c r="C35" s="13"/>
      <c r="D35" s="63"/>
      <c r="E35" s="13"/>
    </row>
    <row r="36" spans="1:5" s="59" customFormat="1" x14ac:dyDescent="0.2">
      <c r="A36" s="60"/>
      <c r="B36" s="64"/>
      <c r="C36" s="61"/>
      <c r="D36" s="64"/>
      <c r="E36" s="61"/>
    </row>
    <row r="37" spans="1:5" s="59" customFormat="1" x14ac:dyDescent="0.2">
      <c r="A37" s="60"/>
      <c r="B37" s="64"/>
      <c r="C37" s="61"/>
      <c r="D37" s="64"/>
      <c r="E37" s="61"/>
    </row>
    <row r="38" spans="1:5" s="59" customFormat="1" x14ac:dyDescent="0.2">
      <c r="A38" s="60"/>
      <c r="B38" s="64"/>
      <c r="C38" s="61"/>
      <c r="D38" s="64"/>
      <c r="E38" s="61"/>
    </row>
    <row r="39" spans="1:5" s="59" customFormat="1" x14ac:dyDescent="0.2">
      <c r="A39" s="60"/>
      <c r="B39" s="64"/>
      <c r="C39" s="61"/>
      <c r="D39" s="64"/>
      <c r="E39" s="61"/>
    </row>
    <row r="40" spans="1:5" s="59" customFormat="1" x14ac:dyDescent="0.2">
      <c r="A40" s="60"/>
      <c r="B40" s="64"/>
      <c r="C40" s="61"/>
      <c r="D40" s="64"/>
      <c r="E40" s="61"/>
    </row>
    <row r="41" spans="1:5" s="59" customFormat="1" x14ac:dyDescent="0.2">
      <c r="A41" s="60"/>
      <c r="B41" s="64"/>
      <c r="C41" s="61"/>
      <c r="D41" s="64"/>
      <c r="E41" s="61"/>
    </row>
    <row r="42" spans="1:5" s="59" customFormat="1" x14ac:dyDescent="0.2">
      <c r="A42" s="60"/>
      <c r="B42" s="64"/>
      <c r="C42" s="61"/>
      <c r="D42" s="64"/>
      <c r="E42" s="61"/>
    </row>
    <row r="43" spans="1:5" s="59" customFormat="1" x14ac:dyDescent="0.2">
      <c r="A43" s="60"/>
      <c r="B43" s="64"/>
      <c r="C43" s="61"/>
      <c r="D43" s="64"/>
      <c r="E43" s="61"/>
    </row>
    <row r="44" spans="1:5" s="59" customFormat="1" x14ac:dyDescent="0.2">
      <c r="A44" s="60"/>
      <c r="B44" s="64"/>
      <c r="C44" s="61"/>
      <c r="D44" s="64"/>
      <c r="E44" s="61"/>
    </row>
    <row r="45" spans="1:5" s="59" customFormat="1" x14ac:dyDescent="0.2">
      <c r="A45" s="60"/>
      <c r="B45" s="64"/>
      <c r="C45" s="61"/>
      <c r="D45" s="64"/>
      <c r="E45" s="61"/>
    </row>
    <row r="46" spans="1:5" s="59" customFormat="1" x14ac:dyDescent="0.2">
      <c r="A46" s="60"/>
      <c r="B46" s="64"/>
      <c r="C46" s="61"/>
      <c r="D46" s="64"/>
      <c r="E46" s="61"/>
    </row>
    <row r="47" spans="1:5" s="59" customFormat="1" x14ac:dyDescent="0.2">
      <c r="A47" s="60"/>
      <c r="B47" s="64"/>
      <c r="C47" s="61"/>
      <c r="D47" s="64"/>
      <c r="E47" s="61"/>
    </row>
    <row r="48" spans="1:5" s="59" customFormat="1" x14ac:dyDescent="0.2">
      <c r="A48" s="60"/>
      <c r="B48" s="64"/>
      <c r="C48" s="61"/>
      <c r="D48" s="64"/>
      <c r="E48" s="61"/>
    </row>
    <row r="49" spans="1:7" s="59" customFormat="1" x14ac:dyDescent="0.2">
      <c r="A49" s="60"/>
      <c r="B49" s="64"/>
      <c r="C49" s="61"/>
      <c r="D49" s="64"/>
      <c r="E49" s="61"/>
    </row>
    <row r="50" spans="1:7" s="59" customFormat="1" x14ac:dyDescent="0.2">
      <c r="A50" s="60"/>
      <c r="B50" s="64"/>
      <c r="C50" s="61"/>
      <c r="D50" s="64"/>
      <c r="E50" s="61"/>
    </row>
    <row r="51" spans="1:7" s="59" customFormat="1" x14ac:dyDescent="0.2">
      <c r="A51" s="60"/>
      <c r="B51" s="64"/>
      <c r="C51" s="61"/>
      <c r="D51" s="64"/>
      <c r="E51" s="61"/>
    </row>
    <row r="52" spans="1:7" s="59" customFormat="1" x14ac:dyDescent="0.2">
      <c r="A52" s="60"/>
      <c r="B52" s="64"/>
      <c r="C52" s="61"/>
      <c r="D52" s="64"/>
      <c r="E52" s="61"/>
    </row>
    <row r="53" spans="1:7" s="59" customFormat="1" x14ac:dyDescent="0.2">
      <c r="A53" s="60"/>
      <c r="B53" s="64"/>
      <c r="C53" s="61"/>
      <c r="D53" s="64"/>
      <c r="E53" s="61"/>
    </row>
    <row r="54" spans="1:7" s="59" customFormat="1" x14ac:dyDescent="0.2">
      <c r="A54" s="60"/>
      <c r="B54" s="64"/>
      <c r="C54" s="61"/>
      <c r="D54" s="64"/>
      <c r="E54" s="61"/>
    </row>
    <row r="55" spans="1:7" s="59" customFormat="1" x14ac:dyDescent="0.2">
      <c r="A55" s="60"/>
      <c r="B55" s="64"/>
      <c r="C55" s="61"/>
      <c r="D55" s="64"/>
      <c r="E55" s="61"/>
    </row>
    <row r="56" spans="1:7" s="59" customFormat="1" x14ac:dyDescent="0.2">
      <c r="A56" s="60"/>
      <c r="B56" s="64"/>
      <c r="C56" s="61"/>
      <c r="D56" s="64"/>
      <c r="E56" s="61"/>
    </row>
    <row r="57" spans="1:7" s="59" customFormat="1" x14ac:dyDescent="0.2">
      <c r="A57" s="60"/>
      <c r="B57" s="64"/>
      <c r="C57" s="61"/>
      <c r="D57" s="64"/>
      <c r="E57" s="61"/>
    </row>
    <row r="58" spans="1:7" s="59" customFormat="1" x14ac:dyDescent="0.2">
      <c r="A58" s="60"/>
      <c r="B58" s="64"/>
      <c r="C58" s="61"/>
      <c r="D58" s="64"/>
      <c r="E58" s="61"/>
    </row>
    <row r="59" spans="1:7" s="59" customFormat="1" x14ac:dyDescent="0.2">
      <c r="A59" s="60"/>
      <c r="B59" s="64"/>
      <c r="C59" s="61"/>
      <c r="D59" s="64"/>
      <c r="E59" s="61"/>
    </row>
    <row r="60" spans="1:7" x14ac:dyDescent="0.2">
      <c r="B60" s="64"/>
      <c r="C60" s="61"/>
      <c r="D60" s="64"/>
      <c r="E60" s="61"/>
      <c r="F60" s="59"/>
      <c r="G60" s="59"/>
    </row>
    <row r="61" spans="1:7" x14ac:dyDescent="0.2">
      <c r="F61" s="59"/>
      <c r="G61" s="59"/>
    </row>
    <row r="62" spans="1:7" x14ac:dyDescent="0.2">
      <c r="F62" s="59"/>
      <c r="G62" s="59"/>
    </row>
    <row r="63" spans="1:7" x14ac:dyDescent="0.2">
      <c r="F63" s="59"/>
      <c r="G63" s="59"/>
    </row>
  </sheetData>
  <sheetProtection formatColumns="0" insertRows="0" deleteRows="0" autoFilter="0"/>
  <printOptions horizontalCentered="1"/>
  <pageMargins left="0.6" right="0.6" top="0.75" bottom="0.75" header="0.5" footer="0.5"/>
  <pageSetup paperSize="9" fitToHeight="0" orientation="landscape" r:id="rId1"/>
  <headerFooter alignWithMargins="0"/>
  <ignoredErrors>
    <ignoredError sqref="D3 D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O63"/>
  <sheetViews>
    <sheetView showGridLines="0" tabSelected="1" zoomScaleNormal="100" workbookViewId="0">
      <selection activeCell="K2" sqref="K2"/>
    </sheetView>
  </sheetViews>
  <sheetFormatPr defaultRowHeight="12.75" x14ac:dyDescent="0.2"/>
  <cols>
    <col min="1" max="1" width="7.5" style="60" bestFit="1" customWidth="1"/>
    <col min="2" max="2" width="22.6640625" style="65" bestFit="1" customWidth="1"/>
    <col min="3" max="3" width="19.1640625" style="65" bestFit="1" customWidth="1"/>
    <col min="4" max="4" width="14.83203125" style="65" bestFit="1" customWidth="1"/>
    <col min="5" max="5" width="12.33203125" style="65" bestFit="1" customWidth="1"/>
    <col min="6" max="6" width="13.6640625" style="65" bestFit="1" customWidth="1"/>
    <col min="7" max="7" width="10.33203125" style="65" bestFit="1" customWidth="1"/>
    <col min="8" max="8" width="23" style="73" customWidth="1"/>
    <col min="9" max="9" width="16.83203125" style="73" bestFit="1" customWidth="1"/>
    <col min="10" max="10" width="14.33203125" style="73" bestFit="1" customWidth="1"/>
    <col min="11" max="11" width="12.33203125" style="73" bestFit="1" customWidth="1"/>
    <col min="12" max="12" width="18.33203125" style="60" bestFit="1" customWidth="1"/>
    <col min="13" max="13" width="20.6640625" style="60" bestFit="1" customWidth="1"/>
    <col min="14" max="14" width="15" style="60" bestFit="1" customWidth="1"/>
    <col min="15" max="15" width="9.33203125" style="56"/>
    <col min="16" max="260" width="12" style="62" customWidth="1"/>
    <col min="261" max="16384" width="9.33203125" style="62"/>
  </cols>
  <sheetData>
    <row r="1" spans="1:14" s="67" customFormat="1" ht="12" x14ac:dyDescent="0.2">
      <c r="A1" s="24" t="s">
        <v>4</v>
      </c>
      <c r="B1" s="24" t="s">
        <v>18</v>
      </c>
      <c r="C1" s="24" t="s">
        <v>35</v>
      </c>
      <c r="D1" s="25" t="s">
        <v>25</v>
      </c>
      <c r="E1" s="25" t="s">
        <v>23</v>
      </c>
      <c r="F1" s="25" t="s">
        <v>24</v>
      </c>
      <c r="G1" s="25" t="s">
        <v>10</v>
      </c>
      <c r="H1" s="25" t="s">
        <v>30</v>
      </c>
      <c r="I1" s="25" t="s">
        <v>31</v>
      </c>
      <c r="J1" s="25" t="s">
        <v>29</v>
      </c>
      <c r="K1" s="25" t="s">
        <v>28</v>
      </c>
      <c r="L1" s="66"/>
    </row>
    <row r="2" spans="1:14" s="58" customFormat="1" ht="18.95" customHeight="1" x14ac:dyDescent="0.2">
      <c r="A2" s="23">
        <v>1</v>
      </c>
      <c r="B2" s="26" t="str">
        <f>VLOOKUP(A2,Funcionários!$A$2:$C$2,2,FALSE)</f>
        <v>Nome do Funcionário 1</v>
      </c>
      <c r="C2" s="26">
        <f>SUMIFS(Table27[Valor],Table27[ID],Table1[ID],Table27[IRRF],1)</f>
        <v>2858.88</v>
      </c>
      <c r="D2" s="1">
        <f ca="1">Table2[Somar Base IRRF]-Table2[Pensão]</f>
        <v>2188.2737216993132</v>
      </c>
      <c r="E2" s="2">
        <f ca="1">VLOOKUP(Table2[Base IRRF],Tabela9[[Faixa Inicial]:[Alíquota (%)]],3,TRUE)</f>
        <v>7.4999999999999997E-2</v>
      </c>
      <c r="F2" s="1">
        <f ca="1">VLOOKUP(Table2[Base IRRF],Tabela11[[Faixa Inicial]:[Parcela a Deduzir]],3,TRUE)</f>
        <v>142.80000000000001</v>
      </c>
      <c r="G2" s="1">
        <f ca="1">Table2[Base IRRF]*Table2[% IRRF]-Table2[Dedução]</f>
        <v>21.320529127448481</v>
      </c>
      <c r="H2" s="1">
        <f>SUMIFS(Table27[Valor],Table27[ID],Table1[ID],Table27[Pensao],1)</f>
        <v>2937</v>
      </c>
      <c r="I2" s="1">
        <f ca="1">Table2[Somar Base Pensão]-Table2[IRRF]</f>
        <v>2915.6794708725515</v>
      </c>
      <c r="J2" s="2">
        <f>Table1[% Pensao]</f>
        <v>0.23</v>
      </c>
      <c r="K2" s="1">
        <f ca="1">Table2[Base Pensão]*Table2[% Pensão]</f>
        <v>670.60627830068688</v>
      </c>
      <c r="L2" s="68"/>
    </row>
    <row r="3" spans="1:14" s="58" customFormat="1" ht="18.95" customHeight="1" x14ac:dyDescent="0.2">
      <c r="A3" s="69"/>
      <c r="B3" s="70"/>
      <c r="C3" s="70"/>
      <c r="D3" s="63"/>
      <c r="E3" s="63"/>
      <c r="F3" s="63"/>
      <c r="G3" s="63"/>
      <c r="H3" s="71"/>
      <c r="I3" s="71"/>
      <c r="J3" s="71"/>
      <c r="K3" s="71"/>
      <c r="L3" s="13"/>
      <c r="M3" s="13"/>
      <c r="N3" s="13"/>
    </row>
    <row r="4" spans="1:14" s="58" customFormat="1" ht="18.95" customHeight="1" x14ac:dyDescent="0.2">
      <c r="A4" s="69"/>
      <c r="B4" s="70"/>
      <c r="C4" s="70"/>
      <c r="D4" s="63"/>
      <c r="E4" s="63"/>
      <c r="F4" s="63"/>
      <c r="G4" s="63"/>
      <c r="H4" s="71"/>
      <c r="I4" s="71"/>
      <c r="J4" s="71"/>
      <c r="K4" s="71"/>
      <c r="L4" s="13"/>
      <c r="M4" s="13"/>
      <c r="N4" s="13"/>
    </row>
    <row r="5" spans="1:14" s="58" customFormat="1" ht="18.95" customHeight="1" x14ac:dyDescent="0.2">
      <c r="A5" s="69"/>
      <c r="B5" s="63"/>
      <c r="C5" s="63"/>
      <c r="D5" s="63"/>
      <c r="E5" s="63"/>
      <c r="F5" s="63"/>
      <c r="G5" s="63"/>
      <c r="H5" s="71"/>
      <c r="I5" s="71"/>
      <c r="J5" s="71"/>
      <c r="K5" s="71"/>
      <c r="L5" s="13"/>
      <c r="M5" s="13"/>
      <c r="N5" s="13"/>
    </row>
    <row r="6" spans="1:14" s="58" customFormat="1" ht="18.95" customHeight="1" x14ac:dyDescent="0.2">
      <c r="A6" s="69"/>
      <c r="B6" s="63"/>
      <c r="C6" s="63"/>
      <c r="D6" s="63"/>
      <c r="E6" s="63"/>
      <c r="F6" s="63"/>
      <c r="G6" s="63"/>
      <c r="H6" s="71"/>
      <c r="I6" s="71"/>
      <c r="J6" s="71"/>
      <c r="K6" s="71"/>
      <c r="L6" s="13"/>
      <c r="M6" s="13"/>
      <c r="N6" s="13"/>
    </row>
    <row r="7" spans="1:14" s="58" customFormat="1" ht="18.95" customHeight="1" x14ac:dyDescent="0.2">
      <c r="A7" s="12"/>
      <c r="B7" s="63"/>
      <c r="C7" s="63"/>
      <c r="D7" s="63"/>
      <c r="E7" s="63"/>
      <c r="F7" s="63"/>
      <c r="G7" s="63"/>
      <c r="H7" s="71"/>
      <c r="I7" s="71"/>
      <c r="J7" s="71"/>
      <c r="K7" s="71"/>
      <c r="L7" s="13"/>
      <c r="M7" s="13"/>
      <c r="N7" s="13"/>
    </row>
    <row r="8" spans="1:14" s="58" customFormat="1" ht="18.95" customHeight="1" x14ac:dyDescent="0.2">
      <c r="A8" s="12"/>
      <c r="B8" s="63"/>
      <c r="C8" s="63"/>
      <c r="D8" s="63"/>
      <c r="E8" s="63"/>
      <c r="F8" s="63"/>
      <c r="G8" s="63"/>
      <c r="H8" s="71"/>
      <c r="I8" s="71"/>
      <c r="J8" s="71"/>
      <c r="K8" s="71"/>
      <c r="L8" s="13"/>
      <c r="M8" s="13"/>
      <c r="N8" s="13"/>
    </row>
    <row r="9" spans="1:14" s="58" customFormat="1" ht="18.95" customHeight="1" x14ac:dyDescent="0.2">
      <c r="A9" s="12"/>
      <c r="B9" s="63"/>
      <c r="C9" s="63"/>
      <c r="D9" s="63"/>
      <c r="E9" s="63"/>
      <c r="F9" s="63"/>
      <c r="G9" s="63"/>
      <c r="H9" s="71"/>
      <c r="I9" s="71"/>
      <c r="J9" s="71"/>
      <c r="K9" s="71"/>
      <c r="L9" s="13"/>
      <c r="M9" s="13"/>
      <c r="N9" s="13"/>
    </row>
    <row r="10" spans="1:14" s="58" customFormat="1" ht="18.95" customHeight="1" x14ac:dyDescent="0.2">
      <c r="A10" s="12"/>
      <c r="B10" s="63"/>
      <c r="C10" s="63"/>
      <c r="D10" s="63"/>
      <c r="E10" s="63"/>
      <c r="F10" s="63"/>
      <c r="G10" s="63"/>
      <c r="H10" s="71"/>
      <c r="I10" s="71"/>
      <c r="J10" s="71"/>
      <c r="K10" s="71"/>
      <c r="L10" s="13"/>
      <c r="M10" s="13"/>
      <c r="N10" s="13"/>
    </row>
    <row r="11" spans="1:14" s="58" customFormat="1" ht="18.95" customHeight="1" x14ac:dyDescent="0.2">
      <c r="A11" s="12"/>
      <c r="B11" s="63"/>
      <c r="C11" s="63"/>
      <c r="D11" s="63"/>
      <c r="E11" s="63"/>
      <c r="F11" s="63"/>
      <c r="G11" s="63"/>
      <c r="H11" s="71"/>
      <c r="I11" s="71"/>
      <c r="J11" s="71"/>
      <c r="K11" s="71"/>
      <c r="L11" s="13"/>
      <c r="M11" s="13"/>
      <c r="N11" s="13"/>
    </row>
    <row r="12" spans="1:14" s="58" customFormat="1" ht="18.95" customHeight="1" x14ac:dyDescent="0.2">
      <c r="A12" s="12"/>
      <c r="B12" s="63"/>
      <c r="C12" s="63"/>
      <c r="D12" s="63"/>
      <c r="E12" s="63"/>
      <c r="F12" s="63"/>
      <c r="G12" s="63"/>
      <c r="H12" s="71"/>
      <c r="I12" s="71"/>
      <c r="J12" s="71"/>
      <c r="K12" s="71"/>
      <c r="L12" s="13"/>
      <c r="M12" s="13"/>
      <c r="N12" s="13"/>
    </row>
    <row r="13" spans="1:14" s="58" customFormat="1" ht="18.95" customHeight="1" x14ac:dyDescent="0.2">
      <c r="A13" s="12"/>
      <c r="B13" s="63"/>
      <c r="C13" s="63"/>
      <c r="D13" s="63"/>
      <c r="E13" s="63"/>
      <c r="F13" s="63"/>
      <c r="G13" s="63"/>
      <c r="H13" s="71"/>
      <c r="I13" s="71"/>
      <c r="J13" s="71"/>
      <c r="K13" s="71"/>
      <c r="L13" s="13"/>
      <c r="M13" s="13"/>
      <c r="N13" s="13"/>
    </row>
    <row r="14" spans="1:14" s="58" customFormat="1" ht="18.95" customHeight="1" x14ac:dyDescent="0.2">
      <c r="A14" s="12"/>
      <c r="B14" s="63"/>
      <c r="C14" s="63"/>
      <c r="D14" s="63"/>
      <c r="E14" s="63"/>
      <c r="F14" s="63"/>
      <c r="G14" s="63"/>
      <c r="H14" s="71"/>
      <c r="I14" s="71"/>
      <c r="J14" s="71"/>
      <c r="K14" s="71"/>
      <c r="L14" s="13"/>
      <c r="M14" s="13"/>
      <c r="N14" s="13"/>
    </row>
    <row r="15" spans="1:14" s="58" customFormat="1" ht="18.95" customHeight="1" x14ac:dyDescent="0.2">
      <c r="A15" s="12"/>
      <c r="B15" s="63"/>
      <c r="C15" s="63"/>
      <c r="D15" s="63"/>
      <c r="E15" s="63"/>
      <c r="F15" s="63"/>
      <c r="G15" s="63"/>
      <c r="H15" s="71"/>
      <c r="I15" s="71"/>
      <c r="J15" s="71"/>
      <c r="K15" s="71"/>
      <c r="L15" s="13"/>
      <c r="M15" s="13"/>
      <c r="N15" s="13"/>
    </row>
    <row r="16" spans="1:14" s="58" customFormat="1" ht="18.95" customHeight="1" x14ac:dyDescent="0.2">
      <c r="A16" s="12"/>
      <c r="B16" s="63"/>
      <c r="C16" s="63"/>
      <c r="D16" s="63"/>
      <c r="E16" s="63"/>
      <c r="F16" s="63"/>
      <c r="G16" s="63"/>
      <c r="H16" s="71"/>
      <c r="I16" s="71"/>
      <c r="J16" s="71"/>
      <c r="K16" s="71"/>
      <c r="L16" s="13"/>
      <c r="M16" s="13"/>
      <c r="N16" s="13"/>
    </row>
    <row r="17" spans="1:14" s="58" customFormat="1" ht="18.95" customHeight="1" x14ac:dyDescent="0.2">
      <c r="A17" s="12"/>
      <c r="B17" s="63"/>
      <c r="C17" s="63"/>
      <c r="D17" s="63"/>
      <c r="E17" s="63"/>
      <c r="F17" s="63"/>
      <c r="G17" s="63"/>
      <c r="H17" s="71"/>
      <c r="I17" s="71"/>
      <c r="J17" s="71"/>
      <c r="K17" s="71"/>
      <c r="L17" s="13"/>
      <c r="M17" s="13"/>
      <c r="N17" s="13"/>
    </row>
    <row r="18" spans="1:14" s="58" customFormat="1" ht="18.95" customHeight="1" x14ac:dyDescent="0.2">
      <c r="A18" s="12"/>
      <c r="B18" s="63"/>
      <c r="C18" s="63"/>
      <c r="D18" s="63"/>
      <c r="E18" s="63"/>
      <c r="F18" s="63"/>
      <c r="G18" s="63"/>
      <c r="H18" s="71"/>
      <c r="I18" s="71"/>
      <c r="J18" s="71"/>
      <c r="K18" s="71"/>
      <c r="L18" s="13"/>
      <c r="M18" s="13"/>
      <c r="N18" s="13"/>
    </row>
    <row r="19" spans="1:14" s="58" customFormat="1" ht="18.95" customHeight="1" x14ac:dyDescent="0.2">
      <c r="A19" s="12"/>
      <c r="B19" s="63"/>
      <c r="C19" s="63"/>
      <c r="D19" s="63"/>
      <c r="E19" s="63"/>
      <c r="F19" s="63"/>
      <c r="G19" s="63"/>
      <c r="H19" s="71"/>
      <c r="I19" s="71"/>
      <c r="J19" s="71"/>
      <c r="K19" s="71"/>
      <c r="L19" s="13"/>
      <c r="M19" s="13"/>
      <c r="N19" s="13"/>
    </row>
    <row r="20" spans="1:14" s="58" customFormat="1" ht="18.95" customHeight="1" x14ac:dyDescent="0.2">
      <c r="A20" s="12"/>
      <c r="B20" s="63"/>
      <c r="C20" s="63"/>
      <c r="D20" s="63"/>
      <c r="E20" s="63"/>
      <c r="F20" s="63"/>
      <c r="G20" s="63"/>
      <c r="H20" s="71"/>
      <c r="I20" s="71"/>
      <c r="J20" s="71"/>
      <c r="K20" s="71"/>
      <c r="L20" s="13"/>
      <c r="M20" s="13"/>
      <c r="N20" s="13"/>
    </row>
    <row r="21" spans="1:14" s="59" customFormat="1" x14ac:dyDescent="0.2">
      <c r="A21" s="12"/>
      <c r="B21" s="63"/>
      <c r="C21" s="63"/>
      <c r="D21" s="63"/>
      <c r="E21" s="63"/>
      <c r="F21" s="63"/>
      <c r="G21" s="63"/>
      <c r="H21" s="72"/>
      <c r="I21" s="72"/>
      <c r="J21" s="72"/>
      <c r="K21" s="72"/>
      <c r="L21" s="13"/>
      <c r="M21" s="13"/>
      <c r="N21" s="13"/>
    </row>
    <row r="22" spans="1:14" s="59" customFormat="1" x14ac:dyDescent="0.2">
      <c r="A22" s="12"/>
      <c r="B22" s="63"/>
      <c r="C22" s="63"/>
      <c r="D22" s="63"/>
      <c r="E22" s="63"/>
      <c r="F22" s="63"/>
      <c r="G22" s="63"/>
      <c r="H22" s="72"/>
      <c r="I22" s="72"/>
      <c r="J22" s="72"/>
      <c r="K22" s="72"/>
      <c r="L22" s="13"/>
      <c r="M22" s="13"/>
      <c r="N22" s="13"/>
    </row>
    <row r="23" spans="1:14" s="59" customFormat="1" x14ac:dyDescent="0.2">
      <c r="A23" s="12"/>
      <c r="B23" s="63"/>
      <c r="C23" s="63"/>
      <c r="D23" s="63"/>
      <c r="E23" s="63"/>
      <c r="F23" s="63"/>
      <c r="G23" s="63"/>
      <c r="H23" s="72"/>
      <c r="I23" s="72"/>
      <c r="J23" s="72"/>
      <c r="K23" s="72"/>
      <c r="L23" s="13"/>
      <c r="M23" s="13"/>
      <c r="N23" s="13"/>
    </row>
    <row r="24" spans="1:14" s="59" customFormat="1" x14ac:dyDescent="0.2">
      <c r="A24" s="12"/>
      <c r="B24" s="63"/>
      <c r="C24" s="63"/>
      <c r="D24" s="63"/>
      <c r="E24" s="63"/>
      <c r="F24" s="63"/>
      <c r="G24" s="63"/>
      <c r="H24" s="72"/>
      <c r="I24" s="72"/>
      <c r="J24" s="72"/>
      <c r="K24" s="72"/>
      <c r="L24" s="13"/>
      <c r="M24" s="13"/>
      <c r="N24" s="13"/>
    </row>
    <row r="25" spans="1:14" s="59" customFormat="1" x14ac:dyDescent="0.2">
      <c r="A25" s="12"/>
      <c r="B25" s="63"/>
      <c r="C25" s="63"/>
      <c r="D25" s="63"/>
      <c r="E25" s="63"/>
      <c r="F25" s="63"/>
      <c r="G25" s="63"/>
      <c r="H25" s="72"/>
      <c r="I25" s="72"/>
      <c r="J25" s="72"/>
      <c r="K25" s="72"/>
      <c r="L25" s="13"/>
      <c r="M25" s="13"/>
      <c r="N25" s="13"/>
    </row>
    <row r="26" spans="1:14" s="59" customFormat="1" x14ac:dyDescent="0.2">
      <c r="A26" s="12"/>
      <c r="B26" s="63"/>
      <c r="C26" s="63"/>
      <c r="D26" s="63"/>
      <c r="E26" s="63"/>
      <c r="F26" s="63"/>
      <c r="G26" s="63"/>
      <c r="H26" s="72"/>
      <c r="I26" s="72"/>
      <c r="J26" s="72"/>
      <c r="K26" s="72"/>
      <c r="L26" s="13"/>
      <c r="M26" s="13"/>
      <c r="N26" s="13"/>
    </row>
    <row r="27" spans="1:14" s="59" customFormat="1" x14ac:dyDescent="0.2">
      <c r="A27" s="12"/>
      <c r="B27" s="63"/>
      <c r="C27" s="63"/>
      <c r="D27" s="63"/>
      <c r="E27" s="63"/>
      <c r="F27" s="63"/>
      <c r="G27" s="63"/>
      <c r="H27" s="72"/>
      <c r="I27" s="72"/>
      <c r="J27" s="72"/>
      <c r="K27" s="72"/>
      <c r="L27" s="13"/>
      <c r="M27" s="13"/>
      <c r="N27" s="13"/>
    </row>
    <row r="28" spans="1:14" s="59" customFormat="1" x14ac:dyDescent="0.2">
      <c r="A28" s="12"/>
      <c r="B28" s="63"/>
      <c r="C28" s="63"/>
      <c r="D28" s="63"/>
      <c r="E28" s="63"/>
      <c r="F28" s="63"/>
      <c r="G28" s="63"/>
      <c r="H28" s="72"/>
      <c r="I28" s="72"/>
      <c r="J28" s="72"/>
      <c r="K28" s="72"/>
      <c r="L28" s="13"/>
      <c r="M28" s="13"/>
      <c r="N28" s="13"/>
    </row>
    <row r="29" spans="1:14" s="59" customFormat="1" x14ac:dyDescent="0.2">
      <c r="A29" s="12"/>
      <c r="B29" s="63"/>
      <c r="C29" s="63"/>
      <c r="D29" s="63"/>
      <c r="E29" s="63"/>
      <c r="F29" s="63"/>
      <c r="G29" s="63"/>
      <c r="H29" s="72"/>
      <c r="I29" s="72"/>
      <c r="J29" s="72"/>
      <c r="K29" s="72"/>
      <c r="L29" s="13"/>
      <c r="M29" s="13"/>
      <c r="N29" s="13"/>
    </row>
    <row r="30" spans="1:14" s="59" customFormat="1" x14ac:dyDescent="0.2">
      <c r="A30" s="12"/>
      <c r="B30" s="63"/>
      <c r="C30" s="63"/>
      <c r="D30" s="63"/>
      <c r="E30" s="63"/>
      <c r="F30" s="63"/>
      <c r="G30" s="63"/>
      <c r="H30" s="72"/>
      <c r="I30" s="72"/>
      <c r="J30" s="72"/>
      <c r="K30" s="72"/>
      <c r="L30" s="13"/>
      <c r="M30" s="13"/>
      <c r="N30" s="13"/>
    </row>
    <row r="31" spans="1:14" s="59" customFormat="1" x14ac:dyDescent="0.2">
      <c r="A31" s="12"/>
      <c r="B31" s="63"/>
      <c r="C31" s="63"/>
      <c r="D31" s="63"/>
      <c r="E31" s="63"/>
      <c r="F31" s="63"/>
      <c r="G31" s="63"/>
      <c r="H31" s="72"/>
      <c r="I31" s="72"/>
      <c r="J31" s="72"/>
      <c r="K31" s="72"/>
      <c r="L31" s="13"/>
      <c r="M31" s="13"/>
      <c r="N31" s="13"/>
    </row>
    <row r="32" spans="1:14" s="59" customFormat="1" x14ac:dyDescent="0.2">
      <c r="A32" s="12"/>
      <c r="B32" s="63"/>
      <c r="C32" s="63"/>
      <c r="D32" s="63"/>
      <c r="E32" s="63"/>
      <c r="F32" s="63"/>
      <c r="G32" s="63"/>
      <c r="H32" s="72"/>
      <c r="I32" s="72"/>
      <c r="J32" s="72"/>
      <c r="K32" s="72"/>
      <c r="L32" s="13"/>
      <c r="M32" s="13"/>
      <c r="N32" s="13"/>
    </row>
    <row r="33" spans="1:14" s="59" customFormat="1" x14ac:dyDescent="0.2">
      <c r="A33" s="12"/>
      <c r="B33" s="63"/>
      <c r="C33" s="63"/>
      <c r="D33" s="63"/>
      <c r="E33" s="63"/>
      <c r="F33" s="63"/>
      <c r="G33" s="63"/>
      <c r="H33" s="72"/>
      <c r="I33" s="72"/>
      <c r="J33" s="72"/>
      <c r="K33" s="72"/>
      <c r="L33" s="13"/>
      <c r="M33" s="13"/>
      <c r="N33" s="13"/>
    </row>
    <row r="34" spans="1:14" s="59" customFormat="1" x14ac:dyDescent="0.2">
      <c r="A34" s="12"/>
      <c r="B34" s="63"/>
      <c r="C34" s="63"/>
      <c r="D34" s="63"/>
      <c r="E34" s="63"/>
      <c r="F34" s="63"/>
      <c r="G34" s="63"/>
      <c r="H34" s="72"/>
      <c r="I34" s="72"/>
      <c r="J34" s="72"/>
      <c r="K34" s="72"/>
      <c r="L34" s="13"/>
      <c r="M34" s="13"/>
      <c r="N34" s="13"/>
    </row>
    <row r="35" spans="1:14" s="59" customFormat="1" x14ac:dyDescent="0.2">
      <c r="A35" s="12"/>
      <c r="B35" s="63"/>
      <c r="C35" s="63"/>
      <c r="D35" s="63"/>
      <c r="E35" s="63"/>
      <c r="F35" s="63"/>
      <c r="G35" s="63"/>
      <c r="H35" s="72"/>
      <c r="I35" s="72"/>
      <c r="J35" s="72"/>
      <c r="K35" s="72"/>
      <c r="L35" s="13"/>
      <c r="M35" s="13"/>
      <c r="N35" s="13"/>
    </row>
    <row r="36" spans="1:14" s="59" customFormat="1" x14ac:dyDescent="0.2">
      <c r="A36" s="60"/>
      <c r="B36" s="64"/>
      <c r="C36" s="64"/>
      <c r="D36" s="64"/>
      <c r="E36" s="64"/>
      <c r="F36" s="64"/>
      <c r="G36" s="64"/>
      <c r="H36" s="72"/>
      <c r="I36" s="72"/>
      <c r="J36" s="72"/>
      <c r="K36" s="72"/>
      <c r="L36" s="61"/>
      <c r="M36" s="61"/>
      <c r="N36" s="61"/>
    </row>
    <row r="37" spans="1:14" s="59" customFormat="1" x14ac:dyDescent="0.2">
      <c r="A37" s="60"/>
      <c r="B37" s="64"/>
      <c r="C37" s="64"/>
      <c r="D37" s="64"/>
      <c r="E37" s="64"/>
      <c r="F37" s="64"/>
      <c r="G37" s="64"/>
      <c r="H37" s="72"/>
      <c r="I37" s="72"/>
      <c r="J37" s="72"/>
      <c r="K37" s="72"/>
      <c r="L37" s="61"/>
      <c r="M37" s="61"/>
      <c r="N37" s="61"/>
    </row>
    <row r="38" spans="1:14" s="59" customFormat="1" x14ac:dyDescent="0.2">
      <c r="A38" s="60"/>
      <c r="B38" s="64"/>
      <c r="C38" s="64"/>
      <c r="D38" s="64"/>
      <c r="E38" s="64"/>
      <c r="F38" s="64"/>
      <c r="G38" s="64"/>
      <c r="H38" s="72"/>
      <c r="I38" s="72"/>
      <c r="J38" s="72"/>
      <c r="K38" s="72"/>
      <c r="L38" s="61"/>
      <c r="M38" s="61"/>
      <c r="N38" s="61"/>
    </row>
    <row r="39" spans="1:14" s="59" customFormat="1" x14ac:dyDescent="0.2">
      <c r="A39" s="60"/>
      <c r="B39" s="64"/>
      <c r="C39" s="64"/>
      <c r="D39" s="64"/>
      <c r="E39" s="64"/>
      <c r="F39" s="64"/>
      <c r="G39" s="64"/>
      <c r="H39" s="72"/>
      <c r="I39" s="72"/>
      <c r="J39" s="72"/>
      <c r="K39" s="72"/>
      <c r="L39" s="61"/>
      <c r="M39" s="61"/>
      <c r="N39" s="61"/>
    </row>
    <row r="40" spans="1:14" s="59" customFormat="1" x14ac:dyDescent="0.2">
      <c r="A40" s="60"/>
      <c r="B40" s="64"/>
      <c r="C40" s="64"/>
      <c r="D40" s="64"/>
      <c r="E40" s="64"/>
      <c r="F40" s="64"/>
      <c r="G40" s="64"/>
      <c r="H40" s="72"/>
      <c r="I40" s="72"/>
      <c r="J40" s="72"/>
      <c r="K40" s="72"/>
      <c r="L40" s="61"/>
      <c r="M40" s="61"/>
      <c r="N40" s="61"/>
    </row>
    <row r="41" spans="1:14" s="59" customFormat="1" x14ac:dyDescent="0.2">
      <c r="A41" s="60"/>
      <c r="B41" s="64"/>
      <c r="C41" s="64"/>
      <c r="D41" s="64"/>
      <c r="E41" s="64"/>
      <c r="F41" s="64"/>
      <c r="G41" s="64"/>
      <c r="H41" s="72"/>
      <c r="I41" s="72"/>
      <c r="J41" s="72"/>
      <c r="K41" s="72"/>
      <c r="L41" s="61"/>
      <c r="M41" s="61"/>
      <c r="N41" s="61"/>
    </row>
    <row r="42" spans="1:14" s="59" customFormat="1" x14ac:dyDescent="0.2">
      <c r="A42" s="60"/>
      <c r="B42" s="64"/>
      <c r="C42" s="64"/>
      <c r="D42" s="64"/>
      <c r="E42" s="64"/>
      <c r="F42" s="64"/>
      <c r="G42" s="64"/>
      <c r="H42" s="72"/>
      <c r="I42" s="72"/>
      <c r="J42" s="72"/>
      <c r="K42" s="72"/>
      <c r="L42" s="61"/>
      <c r="M42" s="61"/>
      <c r="N42" s="61"/>
    </row>
    <row r="43" spans="1:14" s="59" customFormat="1" x14ac:dyDescent="0.2">
      <c r="A43" s="60"/>
      <c r="B43" s="64"/>
      <c r="C43" s="64"/>
      <c r="D43" s="64"/>
      <c r="E43" s="64"/>
      <c r="F43" s="64"/>
      <c r="G43" s="64"/>
      <c r="H43" s="72"/>
      <c r="I43" s="72"/>
      <c r="J43" s="72"/>
      <c r="K43" s="72"/>
      <c r="L43" s="61"/>
      <c r="M43" s="61"/>
      <c r="N43" s="61"/>
    </row>
    <row r="44" spans="1:14" s="59" customFormat="1" x14ac:dyDescent="0.2">
      <c r="A44" s="60"/>
      <c r="B44" s="64"/>
      <c r="C44" s="64"/>
      <c r="D44" s="64"/>
      <c r="E44" s="64"/>
      <c r="F44" s="64"/>
      <c r="G44" s="64"/>
      <c r="H44" s="72"/>
      <c r="I44" s="72"/>
      <c r="J44" s="72"/>
      <c r="K44" s="72"/>
      <c r="L44" s="61"/>
      <c r="M44" s="61"/>
      <c r="N44" s="61"/>
    </row>
    <row r="45" spans="1:14" s="59" customFormat="1" x14ac:dyDescent="0.2">
      <c r="A45" s="60"/>
      <c r="B45" s="64"/>
      <c r="C45" s="64"/>
      <c r="D45" s="64"/>
      <c r="E45" s="64"/>
      <c r="F45" s="64"/>
      <c r="G45" s="64"/>
      <c r="H45" s="72"/>
      <c r="I45" s="72"/>
      <c r="J45" s="72"/>
      <c r="K45" s="72"/>
      <c r="L45" s="61"/>
      <c r="M45" s="61"/>
      <c r="N45" s="61"/>
    </row>
    <row r="46" spans="1:14" s="59" customFormat="1" x14ac:dyDescent="0.2">
      <c r="A46" s="60"/>
      <c r="B46" s="64"/>
      <c r="C46" s="64"/>
      <c r="D46" s="64"/>
      <c r="E46" s="64"/>
      <c r="F46" s="64"/>
      <c r="G46" s="64"/>
      <c r="H46" s="72"/>
      <c r="I46" s="72"/>
      <c r="J46" s="72"/>
      <c r="K46" s="72"/>
      <c r="L46" s="61"/>
      <c r="M46" s="61"/>
      <c r="N46" s="61"/>
    </row>
    <row r="47" spans="1:14" s="59" customFormat="1" x14ac:dyDescent="0.2">
      <c r="A47" s="60"/>
      <c r="B47" s="64"/>
      <c r="C47" s="64"/>
      <c r="D47" s="64"/>
      <c r="E47" s="64"/>
      <c r="F47" s="64"/>
      <c r="G47" s="64"/>
      <c r="H47" s="72"/>
      <c r="I47" s="72"/>
      <c r="J47" s="72"/>
      <c r="K47" s="72"/>
      <c r="L47" s="61"/>
      <c r="M47" s="61"/>
      <c r="N47" s="61"/>
    </row>
    <row r="48" spans="1:14" s="59" customFormat="1" x14ac:dyDescent="0.2">
      <c r="A48" s="60"/>
      <c r="B48" s="64"/>
      <c r="C48" s="64"/>
      <c r="D48" s="64"/>
      <c r="E48" s="64"/>
      <c r="F48" s="64"/>
      <c r="G48" s="64"/>
      <c r="H48" s="72"/>
      <c r="I48" s="72"/>
      <c r="J48" s="72"/>
      <c r="K48" s="72"/>
      <c r="L48" s="61"/>
      <c r="M48" s="61"/>
      <c r="N48" s="61"/>
    </row>
    <row r="49" spans="1:14" s="59" customFormat="1" x14ac:dyDescent="0.2">
      <c r="A49" s="60"/>
      <c r="B49" s="64"/>
      <c r="C49" s="64"/>
      <c r="D49" s="64"/>
      <c r="E49" s="64"/>
      <c r="F49" s="64"/>
      <c r="G49" s="64"/>
      <c r="H49" s="72"/>
      <c r="I49" s="72"/>
      <c r="J49" s="72"/>
      <c r="K49" s="72"/>
      <c r="L49" s="61"/>
      <c r="M49" s="61"/>
      <c r="N49" s="61"/>
    </row>
    <row r="50" spans="1:14" s="59" customFormat="1" x14ac:dyDescent="0.2">
      <c r="A50" s="60"/>
      <c r="B50" s="64"/>
      <c r="C50" s="64"/>
      <c r="D50" s="64"/>
      <c r="E50" s="64"/>
      <c r="F50" s="64"/>
      <c r="G50" s="64"/>
      <c r="H50" s="72"/>
      <c r="I50" s="72"/>
      <c r="J50" s="72"/>
      <c r="K50" s="72"/>
      <c r="L50" s="61"/>
      <c r="M50" s="61"/>
      <c r="N50" s="61"/>
    </row>
    <row r="51" spans="1:14" s="59" customFormat="1" x14ac:dyDescent="0.2">
      <c r="A51" s="60"/>
      <c r="B51" s="64"/>
      <c r="C51" s="64"/>
      <c r="D51" s="64"/>
      <c r="E51" s="64"/>
      <c r="F51" s="64"/>
      <c r="G51" s="64"/>
      <c r="H51" s="72"/>
      <c r="I51" s="72"/>
      <c r="J51" s="72"/>
      <c r="K51" s="72"/>
      <c r="L51" s="61"/>
      <c r="M51" s="61"/>
      <c r="N51" s="61"/>
    </row>
    <row r="52" spans="1:14" s="59" customFormat="1" x14ac:dyDescent="0.2">
      <c r="A52" s="60"/>
      <c r="B52" s="64"/>
      <c r="C52" s="64"/>
      <c r="D52" s="64"/>
      <c r="E52" s="64"/>
      <c r="F52" s="64"/>
      <c r="G52" s="64"/>
      <c r="H52" s="72"/>
      <c r="I52" s="72"/>
      <c r="J52" s="72"/>
      <c r="K52" s="72"/>
      <c r="L52" s="61"/>
      <c r="M52" s="61"/>
      <c r="N52" s="61"/>
    </row>
    <row r="53" spans="1:14" s="59" customFormat="1" x14ac:dyDescent="0.2">
      <c r="A53" s="60"/>
      <c r="B53" s="64"/>
      <c r="C53" s="64"/>
      <c r="D53" s="64"/>
      <c r="E53" s="64"/>
      <c r="F53" s="64"/>
      <c r="G53" s="64"/>
      <c r="H53" s="72"/>
      <c r="I53" s="72"/>
      <c r="J53" s="72"/>
      <c r="K53" s="72"/>
      <c r="L53" s="61"/>
      <c r="M53" s="61"/>
      <c r="N53" s="61"/>
    </row>
    <row r="54" spans="1:14" s="59" customFormat="1" x14ac:dyDescent="0.2">
      <c r="A54" s="60"/>
      <c r="B54" s="64"/>
      <c r="C54" s="64"/>
      <c r="D54" s="64"/>
      <c r="E54" s="64"/>
      <c r="F54" s="64"/>
      <c r="G54" s="64"/>
      <c r="H54" s="72"/>
      <c r="I54" s="72"/>
      <c r="J54" s="72"/>
      <c r="K54" s="72"/>
      <c r="L54" s="61"/>
      <c r="M54" s="61"/>
      <c r="N54" s="61"/>
    </row>
    <row r="55" spans="1:14" s="59" customFormat="1" x14ac:dyDescent="0.2">
      <c r="A55" s="60"/>
      <c r="B55" s="64"/>
      <c r="C55" s="64"/>
      <c r="D55" s="64"/>
      <c r="E55" s="64"/>
      <c r="F55" s="64"/>
      <c r="G55" s="64"/>
      <c r="H55" s="72"/>
      <c r="I55" s="72"/>
      <c r="J55" s="72"/>
      <c r="K55" s="72"/>
      <c r="L55" s="61"/>
      <c r="M55" s="61"/>
      <c r="N55" s="61"/>
    </row>
    <row r="56" spans="1:14" s="59" customFormat="1" x14ac:dyDescent="0.2">
      <c r="A56" s="60"/>
      <c r="B56" s="64"/>
      <c r="C56" s="64"/>
      <c r="D56" s="64"/>
      <c r="E56" s="64"/>
      <c r="F56" s="64"/>
      <c r="G56" s="64"/>
      <c r="H56" s="72"/>
      <c r="I56" s="72"/>
      <c r="J56" s="72"/>
      <c r="K56" s="72"/>
      <c r="L56" s="61"/>
      <c r="M56" s="61"/>
      <c r="N56" s="61"/>
    </row>
    <row r="57" spans="1:14" s="59" customFormat="1" x14ac:dyDescent="0.2">
      <c r="A57" s="60"/>
      <c r="B57" s="64"/>
      <c r="C57" s="64"/>
      <c r="D57" s="64"/>
      <c r="E57" s="64"/>
      <c r="F57" s="64"/>
      <c r="G57" s="64"/>
      <c r="H57" s="72"/>
      <c r="I57" s="72"/>
      <c r="J57" s="72"/>
      <c r="K57" s="72"/>
      <c r="L57" s="61"/>
      <c r="M57" s="61"/>
      <c r="N57" s="61"/>
    </row>
    <row r="58" spans="1:14" s="59" customFormat="1" x14ac:dyDescent="0.2">
      <c r="A58" s="60"/>
      <c r="B58" s="64"/>
      <c r="C58" s="64"/>
      <c r="D58" s="64"/>
      <c r="E58" s="64"/>
      <c r="F58" s="64"/>
      <c r="G58" s="64"/>
      <c r="H58" s="72"/>
      <c r="I58" s="72"/>
      <c r="J58" s="72"/>
      <c r="K58" s="72"/>
      <c r="L58" s="61"/>
      <c r="M58" s="61"/>
      <c r="N58" s="61"/>
    </row>
    <row r="59" spans="1:14" s="59" customFormat="1" x14ac:dyDescent="0.2">
      <c r="A59" s="60"/>
      <c r="B59" s="64"/>
      <c r="C59" s="64"/>
      <c r="D59" s="64"/>
      <c r="E59" s="64"/>
      <c r="F59" s="64"/>
      <c r="G59" s="64"/>
      <c r="H59" s="72"/>
      <c r="I59" s="72"/>
      <c r="J59" s="72"/>
      <c r="K59" s="72"/>
      <c r="L59" s="61"/>
      <c r="M59" s="61"/>
      <c r="N59" s="61"/>
    </row>
    <row r="60" spans="1:14" s="59" customFormat="1" x14ac:dyDescent="0.2">
      <c r="A60" s="60"/>
      <c r="B60" s="64"/>
      <c r="C60" s="64"/>
      <c r="D60" s="64"/>
      <c r="E60" s="64"/>
      <c r="F60" s="64"/>
      <c r="G60" s="64"/>
      <c r="H60" s="72"/>
      <c r="I60" s="72"/>
      <c r="J60" s="72"/>
      <c r="K60" s="72"/>
      <c r="L60" s="61"/>
      <c r="M60" s="61"/>
      <c r="N60" s="61"/>
    </row>
    <row r="61" spans="1:14" s="59" customFormat="1" x14ac:dyDescent="0.2">
      <c r="A61" s="60"/>
      <c r="B61" s="65"/>
      <c r="C61" s="65"/>
      <c r="D61" s="65"/>
      <c r="E61" s="65"/>
      <c r="F61" s="65"/>
      <c r="G61" s="65"/>
      <c r="H61" s="72"/>
      <c r="I61" s="72"/>
      <c r="J61" s="72"/>
      <c r="K61" s="72"/>
      <c r="L61" s="60"/>
      <c r="M61" s="60"/>
      <c r="N61" s="60"/>
    </row>
    <row r="62" spans="1:14" s="59" customFormat="1" x14ac:dyDescent="0.2">
      <c r="A62" s="60"/>
      <c r="B62" s="65"/>
      <c r="C62" s="65"/>
      <c r="D62" s="65"/>
      <c r="E62" s="65"/>
      <c r="F62" s="65"/>
      <c r="G62" s="65"/>
      <c r="H62" s="72"/>
      <c r="I62" s="72"/>
      <c r="J62" s="72"/>
      <c r="K62" s="72"/>
      <c r="L62" s="60"/>
      <c r="M62" s="60"/>
      <c r="N62" s="60"/>
    </row>
    <row r="63" spans="1:14" s="59" customFormat="1" x14ac:dyDescent="0.2">
      <c r="A63" s="60"/>
      <c r="B63" s="65"/>
      <c r="C63" s="65"/>
      <c r="D63" s="65"/>
      <c r="E63" s="65"/>
      <c r="F63" s="65"/>
      <c r="G63" s="65"/>
      <c r="H63" s="72"/>
      <c r="I63" s="72"/>
      <c r="J63" s="72"/>
      <c r="K63" s="72"/>
      <c r="L63" s="60"/>
      <c r="M63" s="60"/>
      <c r="N63" s="60"/>
    </row>
  </sheetData>
  <sheetProtection formatColumns="0" insertRows="0" deleteRows="0" sort="0" autoFilter="0"/>
  <phoneticPr fontId="2" type="noConversion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D13"/>
  <sheetViews>
    <sheetView workbookViewId="0">
      <selection activeCell="B14" sqref="B14"/>
    </sheetView>
  </sheetViews>
  <sheetFormatPr defaultColWidth="20.6640625" defaultRowHeight="11.25" x14ac:dyDescent="0.2"/>
  <cols>
    <col min="1" max="1" width="10.5" style="56" bestFit="1" customWidth="1"/>
    <col min="2" max="2" width="18" style="56" bestFit="1" customWidth="1"/>
    <col min="3" max="3" width="20.33203125" style="56" bestFit="1" customWidth="1"/>
    <col min="4" max="4" width="20.83203125" style="56" bestFit="1" customWidth="1"/>
    <col min="5" max="16384" width="20.6640625" style="56"/>
  </cols>
  <sheetData>
    <row r="1" spans="1:4" ht="15.75" x14ac:dyDescent="0.25">
      <c r="A1" s="17" t="s">
        <v>0</v>
      </c>
      <c r="B1" s="18" t="s">
        <v>2</v>
      </c>
      <c r="C1" s="18" t="s">
        <v>3</v>
      </c>
      <c r="D1" s="22" t="s">
        <v>1</v>
      </c>
    </row>
    <row r="2" spans="1:4" ht="12.75" x14ac:dyDescent="0.2">
      <c r="A2" s="3">
        <v>1</v>
      </c>
      <c r="B2" s="6">
        <v>0</v>
      </c>
      <c r="C2" s="6">
        <v>1903.98</v>
      </c>
      <c r="D2" s="7">
        <v>0</v>
      </c>
    </row>
    <row r="3" spans="1:4" ht="12.75" x14ac:dyDescent="0.2">
      <c r="A3" s="4">
        <v>2</v>
      </c>
      <c r="B3" s="8">
        <f>C2+0.01</f>
        <v>1903.99</v>
      </c>
      <c r="C3" s="8">
        <v>2826.65</v>
      </c>
      <c r="D3" s="9">
        <v>7.4999999999999997E-2</v>
      </c>
    </row>
    <row r="4" spans="1:4" ht="12.75" x14ac:dyDescent="0.2">
      <c r="A4" s="3">
        <v>4</v>
      </c>
      <c r="B4" s="6">
        <f>C3+0.01</f>
        <v>2826.6600000000003</v>
      </c>
      <c r="C4" s="6">
        <v>3751.05</v>
      </c>
      <c r="D4" s="7">
        <v>0.15</v>
      </c>
    </row>
    <row r="5" spans="1:4" ht="12.75" x14ac:dyDescent="0.2">
      <c r="A5" s="4">
        <v>5</v>
      </c>
      <c r="B5" s="8">
        <f>C4+0.01</f>
        <v>3751.0600000000004</v>
      </c>
      <c r="C5" s="8">
        <v>4664.68</v>
      </c>
      <c r="D5" s="9">
        <v>0.22500000000000001</v>
      </c>
    </row>
    <row r="6" spans="1:4" ht="12.75" x14ac:dyDescent="0.2">
      <c r="A6" s="5">
        <v>6</v>
      </c>
      <c r="B6" s="10">
        <f>C5+0.01</f>
        <v>4664.6900000000005</v>
      </c>
      <c r="C6" s="10">
        <v>9999999999.9899998</v>
      </c>
      <c r="D6" s="11">
        <v>0.27500000000000002</v>
      </c>
    </row>
    <row r="7" spans="1:4" ht="12.75" x14ac:dyDescent="0.2">
      <c r="A7" s="12"/>
      <c r="B7" s="13"/>
      <c r="C7" s="13"/>
      <c r="D7" s="13"/>
    </row>
    <row r="8" spans="1:4" ht="31.5" x14ac:dyDescent="0.25">
      <c r="A8" s="17" t="s">
        <v>0</v>
      </c>
      <c r="B8" s="18" t="s">
        <v>2</v>
      </c>
      <c r="C8" s="18" t="s">
        <v>3</v>
      </c>
      <c r="D8" s="22" t="s">
        <v>32</v>
      </c>
    </row>
    <row r="9" spans="1:4" ht="12.75" x14ac:dyDescent="0.2">
      <c r="A9" s="3">
        <v>1</v>
      </c>
      <c r="B9" s="19">
        <f t="shared" ref="B9" si="0">B2</f>
        <v>0</v>
      </c>
      <c r="C9" s="19">
        <f>C2</f>
        <v>1903.98</v>
      </c>
      <c r="D9" s="14">
        <v>0</v>
      </c>
    </row>
    <row r="10" spans="1:4" ht="12.75" x14ac:dyDescent="0.2">
      <c r="A10" s="4">
        <v>2</v>
      </c>
      <c r="B10" s="20">
        <f>B3</f>
        <v>1903.99</v>
      </c>
      <c r="C10" s="20">
        <f>C3</f>
        <v>2826.65</v>
      </c>
      <c r="D10" s="15">
        <v>142.80000000000001</v>
      </c>
    </row>
    <row r="11" spans="1:4" ht="12.75" x14ac:dyDescent="0.2">
      <c r="A11" s="3">
        <v>4</v>
      </c>
      <c r="B11" s="19">
        <f>B4</f>
        <v>2826.6600000000003</v>
      </c>
      <c r="C11" s="19">
        <f>C4</f>
        <v>3751.05</v>
      </c>
      <c r="D11" s="14">
        <v>354.8</v>
      </c>
    </row>
    <row r="12" spans="1:4" ht="12.75" x14ac:dyDescent="0.2">
      <c r="A12" s="4">
        <v>5</v>
      </c>
      <c r="B12" s="20">
        <f>B5</f>
        <v>3751.0600000000004</v>
      </c>
      <c r="C12" s="20">
        <f>C5</f>
        <v>4664.68</v>
      </c>
      <c r="D12" s="15">
        <v>636.13</v>
      </c>
    </row>
    <row r="13" spans="1:4" ht="12.75" x14ac:dyDescent="0.2">
      <c r="A13" s="5">
        <v>6</v>
      </c>
      <c r="B13" s="21">
        <f>B6</f>
        <v>4664.6900000000005</v>
      </c>
      <c r="C13" s="21">
        <f>C6</f>
        <v>9999999999.9899998</v>
      </c>
      <c r="D13" s="16">
        <v>869.36</v>
      </c>
    </row>
  </sheetData>
  <sheetProtection formatColumns="0" sort="0" autoFilter="0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B2" calculatedColumn="1"/>
    <ignoredError sqref="B3:B6" unlockedFormula="1"/>
  </ignoredError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F52"/>
  <sheetViews>
    <sheetView showGridLines="0" zoomScaleNormal="100" workbookViewId="0">
      <selection activeCell="B5" sqref="B5"/>
    </sheetView>
  </sheetViews>
  <sheetFormatPr defaultRowHeight="12.75" x14ac:dyDescent="0.2"/>
  <cols>
    <col min="1" max="1" width="12.83203125" style="60" bestFit="1" customWidth="1"/>
    <col min="2" max="2" width="25.1640625" style="60" bestFit="1" customWidth="1"/>
    <col min="3" max="3" width="16.1640625" style="60" customWidth="1"/>
    <col min="4" max="4" width="14.6640625" style="60" customWidth="1"/>
    <col min="5" max="5" width="17.1640625" style="60" customWidth="1"/>
    <col min="6" max="6" width="10.5" style="60" bestFit="1" customWidth="1"/>
    <col min="7" max="251" width="12" style="62" customWidth="1"/>
    <col min="252" max="16384" width="9.33203125" style="62"/>
  </cols>
  <sheetData>
    <row r="1" spans="1:6" s="57" customFormat="1" ht="15.75" x14ac:dyDescent="0.25">
      <c r="A1" s="48" t="s">
        <v>7</v>
      </c>
      <c r="B1" s="48" t="s">
        <v>8</v>
      </c>
    </row>
    <row r="2" spans="1:6" s="58" customFormat="1" ht="18.95" customHeight="1" x14ac:dyDescent="0.2">
      <c r="A2" s="44">
        <f t="shared" ref="A2:A24" si="0">ROW()-1</f>
        <v>1</v>
      </c>
      <c r="B2" s="45" t="s">
        <v>6</v>
      </c>
    </row>
    <row r="3" spans="1:6" s="58" customFormat="1" ht="18.95" customHeight="1" x14ac:dyDescent="0.2">
      <c r="A3" s="44">
        <f t="shared" si="0"/>
        <v>2</v>
      </c>
      <c r="B3" s="45" t="s">
        <v>11</v>
      </c>
    </row>
    <row r="4" spans="1:6" s="58" customFormat="1" ht="18.95" customHeight="1" x14ac:dyDescent="0.2">
      <c r="A4" s="44">
        <f t="shared" si="0"/>
        <v>3</v>
      </c>
      <c r="B4" s="46" t="s">
        <v>12</v>
      </c>
    </row>
    <row r="5" spans="1:6" s="58" customFormat="1" ht="18.95" customHeight="1" x14ac:dyDescent="0.2">
      <c r="A5" s="47">
        <f t="shared" si="0"/>
        <v>4</v>
      </c>
      <c r="B5" s="8" t="s">
        <v>13</v>
      </c>
    </row>
    <row r="6" spans="1:6" s="58" customFormat="1" ht="18.95" customHeight="1" x14ac:dyDescent="0.2">
      <c r="A6" s="47">
        <f t="shared" si="0"/>
        <v>5</v>
      </c>
      <c r="B6" s="6" t="s">
        <v>9</v>
      </c>
      <c r="C6" s="13"/>
      <c r="D6" s="13"/>
      <c r="E6" s="13"/>
      <c r="F6" s="13"/>
    </row>
    <row r="7" spans="1:6" s="58" customFormat="1" ht="18.95" customHeight="1" x14ac:dyDescent="0.2">
      <c r="A7" s="47">
        <f t="shared" si="0"/>
        <v>6</v>
      </c>
      <c r="B7" s="8" t="s">
        <v>10</v>
      </c>
    </row>
    <row r="8" spans="1:6" s="58" customFormat="1" ht="18.95" customHeight="1" x14ac:dyDescent="0.2">
      <c r="A8" s="47">
        <f t="shared" si="0"/>
        <v>7</v>
      </c>
      <c r="B8" s="6" t="s">
        <v>14</v>
      </c>
      <c r="C8" s="13"/>
      <c r="D8" s="13"/>
      <c r="E8" s="13"/>
      <c r="F8" s="13"/>
    </row>
    <row r="9" spans="1:6" s="58" customFormat="1" ht="18.95" customHeight="1" x14ac:dyDescent="0.2">
      <c r="A9" s="47">
        <f t="shared" si="0"/>
        <v>8</v>
      </c>
      <c r="B9" s="8" t="s">
        <v>15</v>
      </c>
      <c r="C9" s="13"/>
      <c r="D9" s="13"/>
      <c r="E9" s="13"/>
      <c r="F9" s="13"/>
    </row>
    <row r="10" spans="1:6" s="58" customFormat="1" ht="18.95" customHeight="1" x14ac:dyDescent="0.2">
      <c r="A10" s="47">
        <f t="shared" si="0"/>
        <v>9</v>
      </c>
      <c r="B10" s="6" t="s">
        <v>22</v>
      </c>
      <c r="C10" s="13"/>
      <c r="D10" s="13"/>
      <c r="E10" s="13"/>
      <c r="F10" s="13"/>
    </row>
    <row r="11" spans="1:6" s="58" customFormat="1" ht="18.95" customHeight="1" x14ac:dyDescent="0.2">
      <c r="A11" s="47">
        <f t="shared" si="0"/>
        <v>10</v>
      </c>
      <c r="B11" s="6" t="s">
        <v>17</v>
      </c>
      <c r="C11" s="13"/>
      <c r="D11" s="13"/>
      <c r="E11" s="13"/>
      <c r="F11" s="13"/>
    </row>
    <row r="12" spans="1:6" s="58" customFormat="1" ht="18.95" customHeight="1" x14ac:dyDescent="0.2">
      <c r="A12" s="47">
        <f t="shared" si="0"/>
        <v>11</v>
      </c>
      <c r="B12" s="6" t="s">
        <v>20</v>
      </c>
    </row>
    <row r="13" spans="1:6" s="58" customFormat="1" ht="18.95" customHeight="1" x14ac:dyDescent="0.2">
      <c r="A13" s="47">
        <f t="shared" si="0"/>
        <v>12</v>
      </c>
      <c r="B13" s="8" t="s">
        <v>21</v>
      </c>
    </row>
    <row r="14" spans="1:6" s="58" customFormat="1" ht="18.95" customHeight="1" x14ac:dyDescent="0.2">
      <c r="A14" s="47">
        <v>14</v>
      </c>
      <c r="B14" s="6" t="s">
        <v>33</v>
      </c>
    </row>
    <row r="15" spans="1:6" s="58" customFormat="1" ht="18.95" customHeight="1" x14ac:dyDescent="0.2">
      <c r="A15" s="47">
        <f t="shared" si="0"/>
        <v>14</v>
      </c>
      <c r="B15" s="8" t="s">
        <v>19</v>
      </c>
    </row>
    <row r="16" spans="1:6" s="58" customFormat="1" ht="18.95" customHeight="1" x14ac:dyDescent="0.2">
      <c r="A16" s="47">
        <f t="shared" si="0"/>
        <v>15</v>
      </c>
      <c r="B16" s="6" t="s">
        <v>19</v>
      </c>
      <c r="C16" s="13"/>
      <c r="D16" s="13"/>
      <c r="E16" s="13"/>
      <c r="F16" s="13"/>
    </row>
    <row r="17" spans="1:6" s="58" customFormat="1" ht="18.95" customHeight="1" x14ac:dyDescent="0.2">
      <c r="A17" s="47">
        <f t="shared" si="0"/>
        <v>16</v>
      </c>
      <c r="B17" s="8" t="s">
        <v>19</v>
      </c>
    </row>
    <row r="18" spans="1:6" s="58" customFormat="1" ht="18.95" customHeight="1" x14ac:dyDescent="0.2">
      <c r="A18" s="47">
        <f t="shared" si="0"/>
        <v>17</v>
      </c>
      <c r="B18" s="6" t="s">
        <v>19</v>
      </c>
      <c r="C18" s="13"/>
      <c r="D18" s="13"/>
      <c r="E18" s="13"/>
      <c r="F18" s="13"/>
    </row>
    <row r="19" spans="1:6" s="58" customFormat="1" ht="18.95" customHeight="1" x14ac:dyDescent="0.2">
      <c r="A19" s="47">
        <f t="shared" si="0"/>
        <v>18</v>
      </c>
      <c r="B19" s="8" t="s">
        <v>19</v>
      </c>
      <c r="C19" s="13"/>
      <c r="D19" s="13"/>
      <c r="E19" s="13"/>
      <c r="F19" s="13"/>
    </row>
    <row r="20" spans="1:6" s="58" customFormat="1" ht="18.95" customHeight="1" x14ac:dyDescent="0.2">
      <c r="A20" s="47">
        <f t="shared" si="0"/>
        <v>19</v>
      </c>
      <c r="B20" s="6" t="s">
        <v>19</v>
      </c>
      <c r="C20" s="13"/>
      <c r="D20" s="13"/>
      <c r="E20" s="13"/>
      <c r="F20" s="13"/>
    </row>
    <row r="21" spans="1:6" s="58" customFormat="1" ht="18.95" customHeight="1" x14ac:dyDescent="0.2">
      <c r="A21" s="47">
        <f t="shared" si="0"/>
        <v>20</v>
      </c>
      <c r="B21" s="8" t="s">
        <v>19</v>
      </c>
      <c r="C21" s="13"/>
      <c r="D21" s="13"/>
      <c r="E21" s="13"/>
      <c r="F21" s="13"/>
    </row>
    <row r="22" spans="1:6" s="58" customFormat="1" ht="18.95" customHeight="1" x14ac:dyDescent="0.2">
      <c r="A22" s="47">
        <f t="shared" si="0"/>
        <v>21</v>
      </c>
      <c r="B22" s="6" t="s">
        <v>19</v>
      </c>
      <c r="C22" s="13"/>
      <c r="D22" s="13"/>
      <c r="E22" s="13"/>
      <c r="F22" s="13"/>
    </row>
    <row r="23" spans="1:6" s="58" customFormat="1" ht="18.95" customHeight="1" x14ac:dyDescent="0.2">
      <c r="A23" s="47">
        <f t="shared" si="0"/>
        <v>22</v>
      </c>
      <c r="B23" s="8" t="s">
        <v>19</v>
      </c>
      <c r="C23" s="13"/>
      <c r="D23" s="13"/>
      <c r="E23" s="13"/>
      <c r="F23" s="13"/>
    </row>
    <row r="24" spans="1:6" s="58" customFormat="1" ht="18.95" customHeight="1" x14ac:dyDescent="0.2">
      <c r="A24" s="47">
        <f t="shared" si="0"/>
        <v>23</v>
      </c>
      <c r="B24" s="6" t="s">
        <v>19</v>
      </c>
      <c r="C24" s="13"/>
      <c r="D24" s="13"/>
      <c r="E24" s="13"/>
      <c r="F24" s="13"/>
    </row>
    <row r="25" spans="1:6" s="59" customFormat="1" x14ac:dyDescent="0.2">
      <c r="A25" s="60"/>
      <c r="B25" s="61"/>
      <c r="C25" s="61"/>
      <c r="D25" s="61"/>
      <c r="E25" s="61"/>
      <c r="F25" s="61"/>
    </row>
    <row r="26" spans="1:6" s="59" customFormat="1" x14ac:dyDescent="0.2">
      <c r="A26" s="60"/>
      <c r="B26" s="61"/>
      <c r="C26" s="61"/>
      <c r="D26" s="61"/>
      <c r="E26" s="61"/>
      <c r="F26" s="61"/>
    </row>
    <row r="27" spans="1:6" s="59" customFormat="1" x14ac:dyDescent="0.2">
      <c r="A27" s="60"/>
      <c r="B27" s="61"/>
      <c r="C27" s="61"/>
      <c r="D27" s="61"/>
      <c r="E27" s="61"/>
      <c r="F27" s="61"/>
    </row>
    <row r="28" spans="1:6" s="59" customFormat="1" x14ac:dyDescent="0.2">
      <c r="A28" s="60"/>
      <c r="B28" s="61"/>
      <c r="C28" s="61"/>
      <c r="D28" s="61"/>
      <c r="E28" s="61"/>
      <c r="F28" s="61"/>
    </row>
    <row r="29" spans="1:6" s="59" customFormat="1" x14ac:dyDescent="0.2">
      <c r="A29" s="60"/>
      <c r="B29" s="61"/>
      <c r="C29" s="61"/>
      <c r="D29" s="61"/>
      <c r="E29" s="61"/>
      <c r="F29" s="61"/>
    </row>
    <row r="30" spans="1:6" s="59" customFormat="1" x14ac:dyDescent="0.2">
      <c r="A30" s="60"/>
      <c r="B30" s="61"/>
      <c r="C30" s="61"/>
      <c r="D30" s="61"/>
      <c r="E30" s="61"/>
      <c r="F30" s="61"/>
    </row>
    <row r="31" spans="1:6" s="59" customFormat="1" x14ac:dyDescent="0.2">
      <c r="A31" s="60"/>
      <c r="B31" s="61"/>
      <c r="C31" s="61"/>
      <c r="D31" s="61"/>
      <c r="E31" s="61"/>
      <c r="F31" s="61"/>
    </row>
    <row r="32" spans="1:6" s="59" customFormat="1" x14ac:dyDescent="0.2">
      <c r="A32" s="60"/>
      <c r="B32" s="61"/>
      <c r="C32" s="61"/>
      <c r="D32" s="61"/>
      <c r="E32" s="61"/>
      <c r="F32" s="61"/>
    </row>
    <row r="33" spans="1:6" s="59" customFormat="1" x14ac:dyDescent="0.2">
      <c r="A33" s="60"/>
      <c r="B33" s="61"/>
      <c r="C33" s="61"/>
      <c r="D33" s="61"/>
      <c r="E33" s="61"/>
      <c r="F33" s="61"/>
    </row>
    <row r="34" spans="1:6" s="59" customFormat="1" x14ac:dyDescent="0.2">
      <c r="A34" s="60"/>
      <c r="B34" s="61"/>
      <c r="C34" s="61"/>
      <c r="D34" s="61"/>
      <c r="E34" s="61"/>
      <c r="F34" s="61"/>
    </row>
    <row r="35" spans="1:6" s="59" customFormat="1" x14ac:dyDescent="0.2">
      <c r="A35" s="60"/>
      <c r="B35" s="61"/>
      <c r="C35" s="61"/>
      <c r="D35" s="61"/>
      <c r="E35" s="61"/>
      <c r="F35" s="61"/>
    </row>
    <row r="36" spans="1:6" s="59" customFormat="1" x14ac:dyDescent="0.2">
      <c r="A36" s="60"/>
      <c r="B36" s="61"/>
      <c r="C36" s="61"/>
      <c r="D36" s="61"/>
      <c r="E36" s="61"/>
      <c r="F36" s="61"/>
    </row>
    <row r="37" spans="1:6" s="59" customFormat="1" x14ac:dyDescent="0.2">
      <c r="A37" s="60"/>
      <c r="B37" s="61"/>
      <c r="C37" s="61"/>
      <c r="D37" s="61"/>
      <c r="E37" s="61"/>
      <c r="F37" s="61"/>
    </row>
    <row r="38" spans="1:6" s="59" customFormat="1" x14ac:dyDescent="0.2">
      <c r="A38" s="60"/>
      <c r="B38" s="61"/>
      <c r="C38" s="61"/>
      <c r="D38" s="61"/>
      <c r="E38" s="61"/>
      <c r="F38" s="61"/>
    </row>
    <row r="39" spans="1:6" s="59" customFormat="1" x14ac:dyDescent="0.2">
      <c r="A39" s="60"/>
      <c r="B39" s="61"/>
      <c r="C39" s="61"/>
      <c r="D39" s="61"/>
      <c r="E39" s="61"/>
      <c r="F39" s="61"/>
    </row>
    <row r="40" spans="1:6" s="59" customFormat="1" x14ac:dyDescent="0.2">
      <c r="A40" s="60"/>
      <c r="B40" s="61"/>
      <c r="C40" s="61"/>
      <c r="D40" s="61"/>
      <c r="E40" s="61"/>
      <c r="F40" s="61"/>
    </row>
    <row r="41" spans="1:6" s="59" customFormat="1" x14ac:dyDescent="0.2">
      <c r="A41" s="60"/>
      <c r="B41" s="61"/>
      <c r="C41" s="61"/>
      <c r="D41" s="61"/>
      <c r="E41" s="61"/>
      <c r="F41" s="61"/>
    </row>
    <row r="42" spans="1:6" s="59" customFormat="1" x14ac:dyDescent="0.2">
      <c r="A42" s="60"/>
      <c r="B42" s="61"/>
      <c r="C42" s="61"/>
      <c r="D42" s="61"/>
      <c r="E42" s="61"/>
      <c r="F42" s="61"/>
    </row>
    <row r="43" spans="1:6" s="59" customFormat="1" x14ac:dyDescent="0.2">
      <c r="A43" s="60"/>
      <c r="B43" s="61"/>
      <c r="C43" s="61"/>
      <c r="D43" s="61"/>
      <c r="E43" s="61"/>
      <c r="F43" s="61"/>
    </row>
    <row r="44" spans="1:6" s="59" customFormat="1" x14ac:dyDescent="0.2">
      <c r="A44" s="60"/>
      <c r="B44" s="61"/>
      <c r="C44" s="61"/>
      <c r="D44" s="61"/>
      <c r="E44" s="61"/>
      <c r="F44" s="61"/>
    </row>
    <row r="45" spans="1:6" s="59" customFormat="1" x14ac:dyDescent="0.2">
      <c r="A45" s="60"/>
      <c r="B45" s="61"/>
      <c r="C45" s="61"/>
      <c r="D45" s="61"/>
      <c r="E45" s="61"/>
      <c r="F45" s="61"/>
    </row>
    <row r="46" spans="1:6" s="59" customFormat="1" x14ac:dyDescent="0.2">
      <c r="A46" s="60"/>
      <c r="B46" s="61"/>
      <c r="C46" s="61"/>
      <c r="D46" s="61"/>
      <c r="E46" s="61"/>
      <c r="F46" s="61"/>
    </row>
    <row r="47" spans="1:6" s="59" customFormat="1" x14ac:dyDescent="0.2">
      <c r="A47" s="60"/>
      <c r="B47" s="61"/>
      <c r="C47" s="61"/>
      <c r="D47" s="61"/>
      <c r="E47" s="61"/>
      <c r="F47" s="61"/>
    </row>
    <row r="48" spans="1:6" s="59" customFormat="1" x14ac:dyDescent="0.2">
      <c r="A48" s="60"/>
      <c r="B48" s="61"/>
      <c r="C48" s="61"/>
      <c r="D48" s="61"/>
      <c r="E48" s="61"/>
      <c r="F48" s="61"/>
    </row>
    <row r="49" spans="1:6" s="59" customFormat="1" x14ac:dyDescent="0.2">
      <c r="A49" s="60"/>
      <c r="B49" s="61"/>
      <c r="C49" s="61"/>
      <c r="D49" s="61"/>
      <c r="E49" s="61"/>
      <c r="F49" s="61"/>
    </row>
    <row r="50" spans="1:6" s="59" customFormat="1" x14ac:dyDescent="0.2">
      <c r="A50" s="60"/>
      <c r="B50" s="60"/>
      <c r="C50" s="60"/>
      <c r="D50" s="60"/>
      <c r="E50" s="60"/>
      <c r="F50" s="60"/>
    </row>
    <row r="51" spans="1:6" s="59" customFormat="1" x14ac:dyDescent="0.2">
      <c r="A51" s="60"/>
      <c r="B51" s="60"/>
      <c r="C51" s="60"/>
      <c r="D51" s="60"/>
      <c r="E51" s="60"/>
      <c r="F51" s="60"/>
    </row>
    <row r="52" spans="1:6" s="59" customFormat="1" x14ac:dyDescent="0.2">
      <c r="A52" s="60"/>
      <c r="B52" s="60"/>
      <c r="C52" s="60"/>
      <c r="D52" s="60"/>
      <c r="E52" s="60"/>
      <c r="F52" s="60"/>
    </row>
  </sheetData>
  <sheetProtection formatColumns="0" insertRows="0" deleteRows="0" sort="0" autoFilter="0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Funcionários</vt:lpstr>
      <vt:lpstr>Lançamento</vt:lpstr>
      <vt:lpstr>Cálculo</vt:lpstr>
      <vt:lpstr>Tabela IR</vt:lpstr>
      <vt:lpstr>Eventos</vt:lpstr>
      <vt:lpstr>Cálculo!Area_de_impressao</vt:lpstr>
      <vt:lpstr>Eventos!Area_de_impressao</vt:lpstr>
      <vt:lpstr>Funcionários!Area_de_impressao</vt:lpstr>
      <vt:lpstr>Lançamento!Area_de_impressao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2015-08-03T04:36:34Z</dcterms:created>
  <dcterms:modified xsi:type="dcterms:W3CDTF">2015-08-03T14:02:21Z</dcterms:modified>
  <cp:version/>
</cp:coreProperties>
</file>