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EstaPasta_de_trabalho"/>
  <bookViews>
    <workbookView xWindow="0" yWindow="0" windowWidth="20490" windowHeight="9195" activeTab="2"/>
  </bookViews>
  <sheets>
    <sheet name="Funcionários" sheetId="1" r:id="rId1"/>
    <sheet name="Lançamento" sheetId="7" r:id="rId2"/>
    <sheet name="Cálculo" sheetId="2" r:id="rId3"/>
    <sheet name="Tabela IR" sheetId="8" r:id="rId4"/>
    <sheet name="Eventos" sheetId="6" r:id="rId5"/>
  </sheets>
  <definedNames>
    <definedName name="_xlnm.Print_Area" localSheetId="2">Cálculo!$A$1:$K$2</definedName>
    <definedName name="_xlnm.Print_Area" localSheetId="4">Eventos!$A$1:$F$3</definedName>
    <definedName name="_xlnm.Print_Area" localSheetId="0">Funcionários!$A$1:$C$2</definedName>
    <definedName name="_xlnm.Print_Area" localSheetId="1">Lançamento!$A$1:$B$3</definedName>
  </definedNames>
  <calcPr calcId="152511" iterate="1"/>
  <webPublishing codePage="1252"/>
</workbook>
</file>

<file path=xl/calcChain.xml><?xml version="1.0" encoding="utf-8"?>
<calcChain xmlns="http://schemas.openxmlformats.org/spreadsheetml/2006/main">
  <c r="H2" i="2" l="1"/>
  <c r="C2" i="2"/>
  <c r="J2" i="2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2" i="2" l="1"/>
  <c r="B7" i="7"/>
  <c r="B6" i="7"/>
  <c r="B5" i="7"/>
  <c r="B4" i="7"/>
  <c r="B3" i="7"/>
  <c r="B2" i="7"/>
  <c r="C13" i="8" l="1"/>
  <c r="C12" i="8"/>
  <c r="C11" i="8"/>
  <c r="C10" i="8"/>
  <c r="C9" i="8"/>
  <c r="B9" i="8"/>
  <c r="B3" i="8" l="1"/>
  <c r="B10" i="8" s="1"/>
  <c r="B4" i="8"/>
  <c r="B11" i="8" s="1"/>
  <c r="B6" i="8"/>
  <c r="B13" i="8" s="1"/>
  <c r="B5" i="8"/>
  <c r="B12" i="8" s="1"/>
  <c r="A2" i="1"/>
  <c r="A2" i="6"/>
  <c r="D23" i="7" l="1"/>
  <c r="D19" i="7"/>
  <c r="D17" i="7"/>
  <c r="D13" i="7"/>
  <c r="D9" i="7"/>
  <c r="D22" i="7"/>
  <c r="D18" i="7"/>
  <c r="D12" i="7"/>
  <c r="D10" i="7"/>
  <c r="D25" i="7"/>
  <c r="D21" i="7"/>
  <c r="D15" i="7"/>
  <c r="D11" i="7"/>
  <c r="D24" i="7"/>
  <c r="D20" i="7"/>
  <c r="D14" i="7"/>
  <c r="D8" i="7"/>
  <c r="D16" i="7"/>
  <c r="D6" i="7"/>
  <c r="D3" i="7"/>
  <c r="D4" i="7"/>
  <c r="D2" i="7"/>
  <c r="D7" i="7"/>
  <c r="D5" i="7"/>
  <c r="D2" i="2" l="1"/>
  <c r="E2" i="2"/>
  <c r="F2" i="2"/>
  <c r="G2" i="2"/>
  <c r="I2" i="2"/>
  <c r="K2" i="2"/>
</calcChain>
</file>

<file path=xl/sharedStrings.xml><?xml version="1.0" encoding="utf-8"?>
<sst xmlns="http://schemas.openxmlformats.org/spreadsheetml/2006/main" count="120" uniqueCount="37">
  <si>
    <t>Faixa</t>
  </si>
  <si>
    <t>Alíquota (%)</t>
  </si>
  <si>
    <t>Faixa Inicial</t>
  </si>
  <si>
    <t>Faixa Final</t>
  </si>
  <si>
    <t>ID</t>
  </si>
  <si>
    <t>Nome</t>
  </si>
  <si>
    <t>Salário Base</t>
  </si>
  <si>
    <t>Evento</t>
  </si>
  <si>
    <t>Descrição</t>
  </si>
  <si>
    <t>INSS</t>
  </si>
  <si>
    <t>IRRF</t>
  </si>
  <si>
    <t>Anuênio</t>
  </si>
  <si>
    <t>HE 50%</t>
  </si>
  <si>
    <t>HE 100%</t>
  </si>
  <si>
    <t>Assistência Médica</t>
  </si>
  <si>
    <t>Assistência Odontológica</t>
  </si>
  <si>
    <t>Valor</t>
  </si>
  <si>
    <t>Previdência Privada</t>
  </si>
  <si>
    <t>Funcionário</t>
  </si>
  <si>
    <t>Cadastrar</t>
  </si>
  <si>
    <t>Faltas</t>
  </si>
  <si>
    <t>Atrasos</t>
  </si>
  <si>
    <t>Pensão Vlr Fixo</t>
  </si>
  <si>
    <t>% IRRF</t>
  </si>
  <si>
    <t>Dedução</t>
  </si>
  <si>
    <t>Base IRRF</t>
  </si>
  <si>
    <t>% Pensao</t>
  </si>
  <si>
    <t>Pensao</t>
  </si>
  <si>
    <t>Pensão</t>
  </si>
  <si>
    <t>% Pensão</t>
  </si>
  <si>
    <t>Somar Base Pensão</t>
  </si>
  <si>
    <t>Base Pensão</t>
  </si>
  <si>
    <t>Parcela a Deduzir</t>
  </si>
  <si>
    <t>Dedução por Dependente</t>
  </si>
  <si>
    <t>Nome do Funcionário 1</t>
  </si>
  <si>
    <t>Somar Base IRRF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</si>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</sst>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6" x14ac:knownFonts="1"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theme="8" tint="-0.499984740745262"/>
      <name val="Cambria"/>
      <family val="1"/>
      <scheme val="major"/>
    </font>
    <font>
      <b/>
      <sz val="8"/>
      <name val="Calibri"/>
      <family val="2"/>
      <scheme val="minor"/>
    </font>
    <font>
      <sz val="22"/>
      <color theme="8" tint="-0.499984740745262"/>
      <name val="Cambria"/>
      <family val="1"/>
      <scheme val="maj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rgb="FF623F32"/>
      <name val="Calibri"/>
      <family val="2"/>
      <scheme val="minor"/>
    </font>
    <font>
      <b/>
      <sz val="12"/>
      <color rgb="FF623F3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623F32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623F32"/>
      <name val="Cambria"/>
      <family val="1"/>
      <scheme val="maj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22"/>
      </top>
      <bottom style="thin">
        <color indexed="22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3" fillId="0" borderId="1">
      <alignment horizontal="left" vertical="center"/>
    </xf>
    <xf numFmtId="0" fontId="4" fillId="2" borderId="2">
      <alignment horizontal="right" vertical="center"/>
    </xf>
    <xf numFmtId="0" fontId="5" fillId="0" borderId="0">
      <alignment horizontal="left"/>
    </xf>
    <xf numFmtId="0" fontId="1" fillId="3" borderId="3" applyFont="0" applyAlignment="0">
      <alignment horizontal="left" vertical="center" indent="1"/>
    </xf>
  </cellStyleXfs>
  <cellXfs count="69">
    <xf numFmtId="0" fontId="0" fillId="0" borderId="0" xfId="0">
      <alignment vertical="center"/>
    </xf>
    <xf numFmtId="2" fontId="6" fillId="0" borderId="13" xfId="0" applyNumberFormat="1" applyFont="1" applyBorder="1" applyAlignment="1" applyProtection="1">
      <alignment horizontal="center" vertical="center"/>
    </xf>
    <xf numFmtId="10" fontId="6" fillId="0" borderId="13" xfId="0" applyNumberFormat="1" applyFont="1" applyBorder="1" applyAlignment="1" applyProtection="1">
      <alignment horizontal="center" vertical="center"/>
    </xf>
    <xf numFmtId="0" fontId="8" fillId="4" borderId="4" xfId="0" applyFont="1" applyFill="1" applyBorder="1" applyAlignment="1" applyProtection="1">
      <alignment horizontal="left" vertical="center" indent="1"/>
    </xf>
    <xf numFmtId="0" fontId="8" fillId="5" borderId="4" xfId="0" applyFont="1" applyFill="1" applyBorder="1" applyAlignment="1" applyProtection="1">
      <alignment horizontal="left" vertical="center" indent="1"/>
    </xf>
    <xf numFmtId="0" fontId="8" fillId="4" borderId="7" xfId="0" applyFont="1" applyFill="1" applyBorder="1" applyAlignment="1" applyProtection="1">
      <alignment horizontal="left" vertical="center" indent="1"/>
    </xf>
    <xf numFmtId="164" fontId="8" fillId="4" borderId="2" xfId="0" applyNumberFormat="1" applyFont="1" applyFill="1" applyBorder="1" applyProtection="1">
      <alignment vertical="center"/>
      <protection locked="0"/>
    </xf>
    <xf numFmtId="10" fontId="8" fillId="4" borderId="5" xfId="0" applyNumberFormat="1" applyFont="1" applyFill="1" applyBorder="1" applyAlignment="1" applyProtection="1">
      <alignment horizontal="center" vertical="center"/>
      <protection locked="0"/>
    </xf>
    <xf numFmtId="164" fontId="8" fillId="5" borderId="2" xfId="0" applyNumberFormat="1" applyFont="1" applyFill="1" applyBorder="1" applyProtection="1">
      <alignment vertical="center"/>
      <protection locked="0"/>
    </xf>
    <xf numFmtId="10" fontId="8" fillId="5" borderId="5" xfId="0" applyNumberFormat="1" applyFont="1" applyFill="1" applyBorder="1" applyAlignment="1" applyProtection="1">
      <alignment horizontal="center" vertical="center"/>
      <protection locked="0"/>
    </xf>
    <xf numFmtId="164" fontId="8" fillId="4" borderId="15" xfId="0" applyNumberFormat="1" applyFont="1" applyFill="1" applyBorder="1" applyProtection="1">
      <alignment vertical="center"/>
      <protection locked="0"/>
    </xf>
    <xf numFmtId="10" fontId="8" fillId="4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2" fontId="8" fillId="4" borderId="5" xfId="0" applyNumberFormat="1" applyFont="1" applyFill="1" applyBorder="1" applyAlignment="1" applyProtection="1">
      <alignment horizontal="center" vertical="center"/>
      <protection locked="0"/>
    </xf>
    <xf numFmtId="2" fontId="8" fillId="5" borderId="5" xfId="0" applyNumberFormat="1" applyFont="1" applyFill="1" applyBorder="1" applyAlignment="1" applyProtection="1">
      <alignment horizontal="center" vertical="center"/>
      <protection locked="0"/>
    </xf>
    <xf numFmtId="2" fontId="8" fillId="4" borderId="6" xfId="0" applyNumberFormat="1" applyFont="1" applyFill="1" applyBorder="1" applyAlignment="1" applyProtection="1">
      <alignment horizontal="center" vertical="center"/>
      <protection locked="0"/>
    </xf>
    <xf numFmtId="0" fontId="10" fillId="6" borderId="9" xfId="0" applyFont="1" applyFill="1" applyBorder="1" applyAlignment="1" applyProtection="1">
      <alignment horizontal="left" wrapText="1" indent="1"/>
    </xf>
    <xf numFmtId="0" fontId="10" fillId="6" borderId="10" xfId="0" applyFont="1" applyFill="1" applyBorder="1" applyAlignment="1" applyProtection="1">
      <alignment horizontal="left" wrapText="1" indent="1"/>
    </xf>
    <xf numFmtId="164" fontId="8" fillId="4" borderId="2" xfId="0" applyNumberFormat="1" applyFont="1" applyFill="1" applyBorder="1" applyProtection="1">
      <alignment vertical="center"/>
    </xf>
    <xf numFmtId="164" fontId="8" fillId="5" borderId="2" xfId="0" applyNumberFormat="1" applyFont="1" applyFill="1" applyBorder="1" applyProtection="1">
      <alignment vertical="center"/>
    </xf>
    <xf numFmtId="164" fontId="8" fillId="4" borderId="15" xfId="0" applyNumberFormat="1" applyFont="1" applyFill="1" applyBorder="1" applyProtection="1">
      <alignment vertical="center"/>
    </xf>
    <xf numFmtId="0" fontId="10" fillId="6" borderId="8" xfId="0" applyFont="1" applyFill="1" applyBorder="1" applyAlignment="1" applyProtection="1">
      <alignment horizontal="center" wrapText="1"/>
    </xf>
    <xf numFmtId="0" fontId="6" fillId="0" borderId="0" xfId="0" applyFont="1" applyAlignment="1" applyProtection="1">
      <alignment horizontal="left" vertical="center" indent="1"/>
      <protection locked="0"/>
    </xf>
    <xf numFmtId="0" fontId="12" fillId="0" borderId="0" xfId="0" applyFont="1" applyAlignment="1" applyProtection="1">
      <alignment horizontal="left" wrapText="1" indent="1"/>
    </xf>
    <xf numFmtId="0" fontId="12" fillId="0" borderId="13" xfId="0" applyFont="1" applyBorder="1" applyAlignment="1" applyProtection="1">
      <alignment horizontal="center" wrapText="1"/>
    </xf>
    <xf numFmtId="0" fontId="6" fillId="0" borderId="0" xfId="0" applyNumberFormat="1" applyFont="1" applyProtection="1">
      <alignment vertical="center"/>
    </xf>
    <xf numFmtId="0" fontId="7" fillId="0" borderId="13" xfId="0" applyNumberFormat="1" applyFont="1" applyFill="1" applyBorder="1" applyProtection="1">
      <alignment vertical="center"/>
      <protection locked="0"/>
    </xf>
    <xf numFmtId="8" fontId="7" fillId="0" borderId="13" xfId="0" applyNumberFormat="1" applyFont="1" applyFill="1" applyBorder="1" applyProtection="1">
      <alignment vertical="center"/>
      <protection locked="0"/>
    </xf>
    <xf numFmtId="0" fontId="7" fillId="0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13" xfId="0" applyNumberFormat="1" applyFont="1" applyBorder="1" applyProtection="1">
      <alignment vertical="center"/>
      <protection locked="0"/>
    </xf>
    <xf numFmtId="0" fontId="7" fillId="0" borderId="13" xfId="0" applyNumberFormat="1" applyFont="1" applyFill="1" applyBorder="1" applyProtection="1">
      <alignment vertical="center"/>
    </xf>
    <xf numFmtId="0" fontId="7" fillId="0" borderId="2" xfId="0" applyFont="1" applyBorder="1" applyAlignment="1" applyProtection="1">
      <alignment horizontal="left" vertical="center" indent="1"/>
      <protection locked="0"/>
    </xf>
    <xf numFmtId="164" fontId="7" fillId="0" borderId="2" xfId="0" applyNumberFormat="1" applyFont="1" applyBorder="1" applyProtection="1">
      <alignment vertical="center"/>
      <protection locked="0"/>
    </xf>
    <xf numFmtId="164" fontId="7" fillId="0" borderId="2" xfId="0" applyNumberFormat="1" applyFont="1" applyFill="1" applyBorder="1" applyProtection="1">
      <alignment vertical="center"/>
      <protection locked="0"/>
    </xf>
    <xf numFmtId="0" fontId="10" fillId="0" borderId="10" xfId="0" applyFont="1" applyBorder="1" applyAlignment="1" applyProtection="1">
      <alignment horizontal="left" wrapText="1" indent="1"/>
    </xf>
    <xf numFmtId="0" fontId="7" fillId="0" borderId="16" xfId="0" applyFont="1" applyBorder="1" applyAlignment="1" applyProtection="1">
      <alignment horizontal="left" vertical="center" indent="1"/>
      <protection locked="0"/>
    </xf>
    <xf numFmtId="0" fontId="9" fillId="0" borderId="14" xfId="0" applyFont="1" applyBorder="1" applyAlignment="1" applyProtection="1">
      <alignment horizontal="left" vertical="center"/>
      <protection locked="0"/>
    </xf>
    <xf numFmtId="10" fontId="7" fillId="0" borderId="17" xfId="0" applyNumberFormat="1" applyFont="1" applyBorder="1" applyAlignment="1" applyProtection="1">
      <alignment horizontal="center" vertical="center"/>
      <protection locked="0"/>
    </xf>
    <xf numFmtId="0" fontId="10" fillId="0" borderId="11" xfId="0" applyNumberFormat="1" applyFont="1" applyBorder="1" applyAlignment="1" applyProtection="1">
      <alignment horizontal="left" wrapText="1"/>
    </xf>
    <xf numFmtId="0" fontId="10" fillId="0" borderId="12" xfId="0" applyNumberFormat="1" applyFont="1" applyBorder="1" applyAlignment="1" applyProtection="1">
      <alignment horizontal="left" wrapText="1"/>
    </xf>
    <xf numFmtId="0" fontId="10" fillId="0" borderId="18" xfId="0" applyNumberFormat="1" applyFont="1" applyBorder="1" applyAlignment="1" applyProtection="1">
      <alignment horizontal="center" wrapText="1"/>
    </xf>
    <xf numFmtId="0" fontId="4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left" wrapText="1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0" fontId="14" fillId="0" borderId="0" xfId="0" applyFont="1" applyAlignment="1" applyProtection="1">
      <alignment horizontal="center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7" fillId="0" borderId="0" xfId="0" applyNumberFormat="1" applyFont="1" applyFill="1" applyBorder="1" applyAlignment="1" applyProtection="1">
      <alignment horizontal="left" vertical="center"/>
      <protection locked="0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0" fillId="0" borderId="0" xfId="0" applyProtection="1">
      <alignment vertical="center"/>
    </xf>
    <xf numFmtId="0" fontId="15" fillId="0" borderId="13" xfId="0" applyNumberFormat="1" applyFont="1" applyFill="1" applyBorder="1" applyProtection="1">
      <alignment vertical="center"/>
    </xf>
    <xf numFmtId="0" fontId="15" fillId="0" borderId="13" xfId="0" applyNumberFormat="1" applyFont="1" applyFill="1" applyBorder="1" applyProtection="1">
      <alignment vertical="center"/>
      <protection locked="0"/>
    </xf>
    <xf numFmtId="8" fontId="15" fillId="0" borderId="13" xfId="0" applyNumberFormat="1" applyFont="1" applyFill="1" applyBorder="1" applyProtection="1">
      <alignment vertical="center"/>
      <protection locked="0"/>
    </xf>
    <xf numFmtId="0" fontId="15" fillId="0" borderId="13" xfId="0" applyNumberFormat="1" applyFont="1" applyFill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left" wrapText="1" indent="1"/>
    </xf>
    <xf numFmtId="0" fontId="11" fillId="0" borderId="13" xfId="0" applyFont="1" applyFill="1" applyBorder="1" applyAlignment="1" applyProtection="1">
      <alignment wrapText="1"/>
    </xf>
    <xf numFmtId="0" fontId="7" fillId="0" borderId="13" xfId="0" applyFont="1" applyFill="1" applyBorder="1" applyAlignment="1" applyProtection="1">
      <alignment horizontal="left" vertical="center" indent="1"/>
      <protection locked="0"/>
    </xf>
    <xf numFmtId="0" fontId="15" fillId="0" borderId="13" xfId="0" applyFont="1" applyFill="1" applyBorder="1" applyAlignment="1" applyProtection="1">
      <alignment horizontal="left" vertical="center" indent="1"/>
      <protection locked="0"/>
    </xf>
  </cellXfs>
  <cellStyles count="5">
    <cellStyle name="Company Name" xfId="1"/>
    <cellStyle name="Employee ID number" xfId="2"/>
    <cellStyle name="Normal" xfId="0" builtinId="0" customBuiltin="1"/>
    <cellStyle name="Page Title" xfId="3"/>
    <cellStyle name="Paystub Style 1" xfId="4"/>
  </cellStyles>
  <dxfs count="69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&quot;R$&quot;\ #,##0.0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border>
        <top style="thin">
          <color theme="8"/>
        </top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protection locked="0" hidden="0"/>
    </dxf>
    <dxf>
      <border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623F32"/>
        <name val="Calibri"/>
        <scheme val="minor"/>
      </font>
      <fill>
        <patternFill patternType="solid">
          <fgColor indexed="64"/>
          <bgColor theme="6" tint="0.39994506668294322"/>
        </patternFill>
      </fill>
      <alignment horizontal="left" vertical="bottom" textRotation="0" wrapText="1" indent="1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49998474074526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  <protection locked="1" hidden="0"/>
    </dxf>
    <dxf>
      <border>
        <top style="thin">
          <color theme="8"/>
        </top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protection locked="0" hidden="0"/>
    </dxf>
    <dxf>
      <border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623F32"/>
        <name val="Calibri"/>
        <scheme val="minor"/>
      </font>
      <fill>
        <patternFill patternType="solid">
          <fgColor indexed="64"/>
          <bgColor theme="6" tint="0.39994506668294322"/>
        </patternFill>
      </fill>
      <alignment horizontal="left" vertical="bottom" textRotation="0" wrapText="1" indent="1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protection locked="0" hidden="0"/>
    </dxf>
    <dxf>
      <font>
        <b/>
        <strike val="0"/>
        <outline val="0"/>
        <shadow val="0"/>
        <u val="none"/>
        <vertAlign val="baseline"/>
        <sz val="9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2" formatCode="&quot;R$&quot;\ #,##0.00;[Red]\-&quot;R$&quot;\ 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indent="1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protection locked="0" hidden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protection locked="0" hidden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rgb="FF623F32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  <protection locked="1" hidden="0"/>
    </dxf>
    <dxf>
      <font>
        <sz val="7.5"/>
        <color theme="8" tint="-0.499984740745262"/>
      </font>
      <fill>
        <patternFill>
          <bgColor theme="0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 style="thin">
          <color theme="8"/>
        </horizontal>
      </border>
    </dxf>
    <dxf>
      <font>
        <sz val="7.5"/>
        <color theme="8" tint="-0.499984740745262"/>
      </font>
      <fill>
        <patternFill>
          <bgColor theme="7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 style="thin">
          <color theme="8"/>
        </horizontal>
      </border>
    </dxf>
    <dxf>
      <font>
        <sz val="8"/>
        <color theme="8" tint="-0.499984740745262"/>
      </font>
      <fill>
        <patternFill>
          <bgColor theme="6" tint="0.3999450666829432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9" defaultPivotStyle="PivotStyleLight16">
    <tableStyle name="Payroll Calculator" pivot="0" count="3">
      <tableStyleElement type="headerRow" dxfId="68"/>
      <tableStyleElement type="firstRowStripe" dxfId="67"/>
      <tableStyleElement type="secondRowStripe" dxfId="6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8EED8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CBCB"/>
      <rgbColor rgb="0077777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DAB2"/>
      <rgbColor rgb="00F8EED8"/>
      <rgbColor rgb="0099CCFF"/>
      <rgbColor rgb="00FCF9EC"/>
      <rgbColor rgb="00EAEAEA"/>
      <rgbColor rgb="00FBF8EB"/>
      <rgbColor rgb="00C3D2E5"/>
      <rgbColor rgb="0033CCCC"/>
      <rgbColor rgb="0099CC00"/>
      <rgbColor rgb="00FFCC00"/>
      <rgbColor rgb="00FF9900"/>
      <rgbColor rgb="00FF6600"/>
      <rgbColor rgb="004B6B85"/>
      <rgbColor rgb="00757A8B"/>
      <rgbColor rgb="00003366"/>
      <rgbColor rgb="00339966"/>
      <rgbColor rgb="00003300"/>
      <rgbColor rgb="00333300"/>
      <rgbColor rgb="00993300"/>
      <rgbColor rgb="00DDDDD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C2" totalsRowShown="0" headerRowDxfId="65" dataDxfId="63" headerRowBorderDxfId="64" tableBorderDxfId="62" totalsRowBorderDxfId="61" headerRowCellStyle="Normal" dataCellStyle="Normal">
  <autoFilter ref="A1:C2"/>
  <tableColumns count="3">
    <tableColumn id="1" name="ID" dataDxfId="60" dataCellStyle="Normal">
      <calculatedColumnFormula>ROW()-1</calculatedColumnFormula>
    </tableColumn>
    <tableColumn id="2" name="Nome" dataDxfId="59" dataCellStyle="Normal"/>
    <tableColumn id="6" name="% Pensao" dataDxfId="58" dataCellStyle="Normal"/>
  </tableColumns>
  <tableStyleInfo name="Payroll Calculator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A1:G7" totalsRowShown="0" headerRowDxfId="57" dataDxfId="55" headerRowBorderDxfId="56" tableBorderDxfId="54" totalsRowBorderDxfId="53" headerRowCellStyle="Normal" dataCellStyle="Normal">
  <autoFilter ref="A1:G7"/>
  <tableColumns count="7">
    <tableColumn id="1" name="ID" dataDxfId="52" dataCellStyle="Normal"/>
    <tableColumn id="2" name="Funcionário" dataDxfId="51" dataCellStyle="Normal">
      <calculatedColumnFormula>VLOOKUP(A2,Funcionários!A:B,2,FALSE)</calculatedColumnFormula>
    </tableColumn>
    <tableColumn id="3" name="Evento" dataDxfId="50" dataCellStyle="Normal"/>
    <tableColumn id="4" name="Descrição" dataDxfId="49" dataCellStyle="Normal">
      <calculatedColumnFormula>VLOOKUP(C2,Eventos!A:B,2,FALSE)</calculatedColumnFormula>
    </tableColumn>
    <tableColumn id="5" name="Valor" dataDxfId="48" dataCellStyle="Normal"/>
    <tableColumn id="6" name="IRRF" dataDxfId="47" dataCellStyle="Normal"/>
    <tableColumn id="8" name="Pensao" dataDxfId="46" dataCellStyle="Normal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K2" totalsRowShown="0" headerRowDxfId="45" dataDxfId="44" headerRowCellStyle="Normal" dataCellStyle="Normal">
  <autoFilter ref="A1:K2"/>
  <tableColumns count="11">
    <tableColumn id="1" name="ID" dataDxfId="43" totalsRowDxfId="42" dataCellStyle="Normal"/>
    <tableColumn id="2" name="Funcionário" dataDxfId="41" totalsRowDxfId="40" dataCellStyle="Normal">
      <calculatedColumnFormula>VLOOKUP(A2,Funcionários!A:B,2,FALSE)</calculatedColumnFormula>
    </tableColumn>
    <tableColumn id="3" name="Somar Base IRRF" dataDxfId="39" totalsRowDxfId="38">
      <calculatedColumnFormula>SUMIFS(Lançamento!E2:E49,Lançamento!A2:A49,Table1[ID],Lançamento!F2:F49,1)</calculatedColumnFormula>
    </tableColumn>
    <tableColumn id="11" name="Base IRRF" dataDxfId="37" totalsRowDxfId="36">
      <calculatedColumnFormula>Table2[Somar Base IRRF]-Table2[Pensão]</calculatedColumnFormula>
    </tableColumn>
    <tableColumn id="12" name="% IRRF" dataDxfId="35" totalsRowDxfId="34">
      <calculatedColumnFormula>VLOOKUP(Table2[Base IRRF],Tabela9[[Faixa Inicial]:[Alíquota (%)]],3,TRUE)</calculatedColumnFormula>
    </tableColumn>
    <tableColumn id="18" name="Dedução" dataDxfId="33" totalsRowDxfId="32">
      <calculatedColumnFormula>VLOOKUP(Table2[Base IRRF],Tabela11[[Faixa Inicial]:[Parcela a Deduzir]],3,TRUE)</calculatedColumnFormula>
    </tableColumn>
    <tableColumn id="19" name="IRRF" dataDxfId="31" totalsRowDxfId="30">
      <calculatedColumnFormula>Table2[Base IRRF]*Table2[% IRRF]-Table2[Dedução]</calculatedColumnFormula>
    </tableColumn>
    <tableColumn id="5" name="Somar Base Pensão" dataDxfId="29" totalsRowDxfId="28" dataCellStyle="Normal">
      <calculatedColumnFormula>SUMIFS(Lançamento!E2:E49,Lançamento!A2:A49,Table1[ID],Lançamento!G2:G49,1)</calculatedColumnFormula>
    </tableColumn>
    <tableColumn id="21" name="Base Pensão" dataDxfId="27" totalsRowDxfId="26">
      <calculatedColumnFormula>Table2[Somar Base Pensão]-Table2[IRRF]</calculatedColumnFormula>
    </tableColumn>
    <tableColumn id="20" name="% Pensão" dataDxfId="25" totalsRowDxfId="24">
      <calculatedColumnFormula>VLOOKUP(A2,Funcionários!A:C,3,FALSE)</calculatedColumnFormula>
    </tableColumn>
    <tableColumn id="13" name="Pensão" dataDxfId="23" totalsRowDxfId="22">
      <calculatedColumnFormula>Table2[Base Pensão]*Table2[% Pensão]</calculatedColumnFormula>
    </tableColumn>
  </tableColumns>
  <tableStyleInfo name="Payroll Calculator" showFirstColumn="0" showLastColumn="0" showRowStripes="1" showColumnStripes="0"/>
</table>
</file>

<file path=xl/tables/table4.xml><?xml version="1.0" encoding="utf-8"?>
<table xmlns="http://schemas.openxmlformats.org/spreadsheetml/2006/main" id="9" name="Tabela9" displayName="Tabela9" ref="A1:D6" totalsRowShown="0" headerRowDxfId="21" dataDxfId="19" headerRowBorderDxfId="20" tableBorderDxfId="18" totalsRowBorderDxfId="17">
  <autoFilter ref="A1:D6"/>
  <tableColumns count="4">
    <tableColumn id="1" name="Faixa" dataDxfId="16"/>
    <tableColumn id="2" name="Faixa Inicial" dataDxfId="15">
      <calculatedColumnFormula>C1+0.01</calculatedColumnFormula>
    </tableColumn>
    <tableColumn id="3" name="Faixa Final" dataDxfId="14"/>
    <tableColumn id="4" name="Alíquota (%)" dataDxfId="1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11" name="Tabela11" displayName="Tabela11" ref="A8:D13" totalsRowShown="0" headerRowDxfId="12" dataDxfId="10" headerRowBorderDxfId="11" tableBorderDxfId="9" totalsRowBorderDxfId="8">
  <autoFilter ref="A8:D13"/>
  <tableColumns count="4">
    <tableColumn id="1" name="Faixa" dataDxfId="7"/>
    <tableColumn id="2" name="Faixa Inicial" dataDxfId="6">
      <calculatedColumnFormula>B2</calculatedColumnFormula>
    </tableColumn>
    <tableColumn id="3" name="Faixa Final" dataDxfId="5"/>
    <tableColumn id="4" name="Parcela a Deduzir" dataDxfId="4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5" name="Table2456" displayName="Table2456" ref="A1:B52" totalsRowShown="0" headerRowDxfId="3" dataDxfId="2" headerRowCellStyle="Normal" dataCellStyle="Normal">
  <autoFilter ref="A1:B52"/>
  <tableColumns count="2">
    <tableColumn id="1" name="Evento" dataDxfId="1" dataCellStyle="Normal">
      <calculatedColumnFormula>ROW()-1</calculatedColumnFormula>
    </tableColumn>
    <tableColumn id="2" name="Descrição" dataDxfId="0" dataCellStyle="Normal"/>
  </tableColumns>
  <tableStyleInfo name="Payroll Calculator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C23"/>
  <sheetViews>
    <sheetView showGridLines="0" zoomScaleNormal="100" workbookViewId="0">
      <selection activeCell="B2" sqref="B2"/>
    </sheetView>
  </sheetViews>
  <sheetFormatPr defaultRowHeight="11.25" x14ac:dyDescent="0.2"/>
  <cols>
    <col min="1" max="1" width="6.1640625" style="43" bestFit="1" customWidth="1"/>
    <col min="2" max="2" width="23" style="43" bestFit="1" customWidth="1"/>
    <col min="3" max="3" width="17.33203125" style="43" bestFit="1" customWidth="1"/>
    <col min="4" max="246" width="12" style="43" customWidth="1"/>
    <col min="247" max="16384" width="9.33203125" style="43"/>
  </cols>
  <sheetData>
    <row r="1" spans="1:3" s="42" customFormat="1" ht="15.75" x14ac:dyDescent="0.25">
      <c r="A1" s="39" t="s">
        <v>4</v>
      </c>
      <c r="B1" s="40" t="s">
        <v>5</v>
      </c>
      <c r="C1" s="41" t="s">
        <v>26</v>
      </c>
    </row>
    <row r="2" spans="1:3" ht="12.75" x14ac:dyDescent="0.2">
      <c r="A2" s="36">
        <f>ROW()-1</f>
        <v>1</v>
      </c>
      <c r="B2" s="37" t="s">
        <v>34</v>
      </c>
      <c r="C2" s="38">
        <v>0.23</v>
      </c>
    </row>
    <row r="3" spans="1:3" ht="18.95" customHeight="1" x14ac:dyDescent="0.2"/>
    <row r="4" spans="1:3" ht="18.95" customHeight="1" x14ac:dyDescent="0.2"/>
    <row r="5" spans="1:3" ht="18.95" customHeight="1" x14ac:dyDescent="0.2"/>
    <row r="6" spans="1:3" ht="18.95" customHeight="1" x14ac:dyDescent="0.2"/>
    <row r="7" spans="1:3" ht="18.95" customHeight="1" x14ac:dyDescent="0.2"/>
    <row r="8" spans="1:3" ht="18.95" customHeight="1" x14ac:dyDescent="0.2"/>
    <row r="9" spans="1:3" ht="18.95" customHeight="1" x14ac:dyDescent="0.2"/>
    <row r="10" spans="1:3" ht="18.95" customHeight="1" x14ac:dyDescent="0.2"/>
    <row r="11" spans="1:3" ht="18.95" customHeight="1" x14ac:dyDescent="0.2"/>
    <row r="12" spans="1:3" ht="18.95" customHeight="1" x14ac:dyDescent="0.2"/>
    <row r="13" spans="1:3" ht="18.95" customHeight="1" x14ac:dyDescent="0.2"/>
    <row r="14" spans="1:3" ht="18.95" customHeight="1" x14ac:dyDescent="0.2"/>
    <row r="15" spans="1:3" ht="18.95" customHeight="1" x14ac:dyDescent="0.2"/>
    <row r="16" spans="1:3" ht="18.95" customHeight="1" x14ac:dyDescent="0.2"/>
    <row r="17" ht="18.95" customHeight="1" x14ac:dyDescent="0.2"/>
    <row r="18" ht="18.95" customHeight="1" x14ac:dyDescent="0.2"/>
    <row r="19" ht="18.95" customHeight="1" x14ac:dyDescent="0.2"/>
    <row r="20" ht="18.95" customHeight="1" x14ac:dyDescent="0.2"/>
    <row r="21" ht="18.95" customHeight="1" x14ac:dyDescent="0.2"/>
    <row r="22" ht="18.95" customHeight="1" x14ac:dyDescent="0.2"/>
    <row r="23" ht="18.95" customHeight="1" x14ac:dyDescent="0.2"/>
  </sheetData>
  <sheetProtection formatColumns="0" insertRows="0" deleteRows="0" sort="0" autoFilter="0"/>
  <phoneticPr fontId="2" type="noConversion"/>
  <printOptions horizontalCentered="1"/>
  <pageMargins left="0.6" right="0.6" top="0.75" bottom="0.75" header="0.5" footer="0.5"/>
  <pageSetup paperSize="9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G83"/>
  <sheetViews>
    <sheetView showGridLines="0" topLeftCell="A31" zoomScaleNormal="100" workbookViewId="0">
      <selection activeCell="E6" sqref="E6"/>
    </sheetView>
  </sheetViews>
  <sheetFormatPr defaultRowHeight="12.75" x14ac:dyDescent="0.2"/>
  <cols>
    <col min="1" max="1" width="7.1640625" style="47" bestFit="1" customWidth="1"/>
    <col min="2" max="2" width="23" style="52" bestFit="1" customWidth="1"/>
    <col min="3" max="3" width="12.83203125" style="47" bestFit="1" customWidth="1"/>
    <col min="4" max="4" width="24.5" style="52" bestFit="1" customWidth="1"/>
    <col min="5" max="5" width="12" style="47" bestFit="1" customWidth="1"/>
    <col min="6" max="6" width="8.6640625" style="49" bestFit="1" customWidth="1"/>
    <col min="7" max="245" width="12" style="49" customWidth="1"/>
    <col min="246" max="16384" width="9.33203125" style="49"/>
  </cols>
  <sheetData>
    <row r="1" spans="1:7" s="44" customFormat="1" ht="15.75" x14ac:dyDescent="0.25">
      <c r="A1" s="65" t="s">
        <v>4</v>
      </c>
      <c r="B1" s="65" t="s">
        <v>18</v>
      </c>
      <c r="C1" s="65" t="s">
        <v>7</v>
      </c>
      <c r="D1" s="65" t="s">
        <v>8</v>
      </c>
      <c r="E1" s="66" t="s">
        <v>16</v>
      </c>
      <c r="F1" s="66" t="s">
        <v>10</v>
      </c>
      <c r="G1" s="66" t="s">
        <v>27</v>
      </c>
    </row>
    <row r="2" spans="1:7" s="44" customFormat="1" ht="15.75" x14ac:dyDescent="0.25">
      <c r="A2" s="67">
        <v>1</v>
      </c>
      <c r="B2" s="31" t="str">
        <f>VLOOKUP(A2,Funcionários!A:B,2,FALSE)</f>
        <v>Nome do Funcionário 1</v>
      </c>
      <c r="C2" s="27">
        <v>1</v>
      </c>
      <c r="D2" s="31" t="str">
        <f>VLOOKUP(C2,Eventos!A:B,2,FALSE)</f>
        <v>Salário Base</v>
      </c>
      <c r="E2" s="28">
        <v>3261.17</v>
      </c>
      <c r="F2" s="29">
        <v>1</v>
      </c>
      <c r="G2" s="29">
        <v>1</v>
      </c>
    </row>
    <row r="3" spans="1:7" s="45" customFormat="1" ht="18.95" customHeight="1" x14ac:dyDescent="0.2">
      <c r="A3" s="67">
        <v>1</v>
      </c>
      <c r="B3" s="31" t="str">
        <f>VLOOKUP(A3,Funcionários!A:B,2,FALSE)</f>
        <v>Nome do Funcionário 1</v>
      </c>
      <c r="C3" s="30">
        <v>2</v>
      </c>
      <c r="D3" s="31" t="str">
        <f>VLOOKUP(C3,Eventos!A:B,2,FALSE)</f>
        <v>Anuênio</v>
      </c>
      <c r="E3" s="28">
        <v>358.73</v>
      </c>
      <c r="F3" s="29">
        <v>1</v>
      </c>
      <c r="G3" s="29">
        <v>1</v>
      </c>
    </row>
    <row r="4" spans="1:7" s="45" customFormat="1" ht="18.95" customHeight="1" x14ac:dyDescent="0.2">
      <c r="A4" s="68">
        <v>1</v>
      </c>
      <c r="B4" s="31" t="str">
        <f>VLOOKUP(A4,Funcionários!A:B,2,FALSE)</f>
        <v>Nome do Funcionário 1</v>
      </c>
      <c r="C4" s="62">
        <v>3</v>
      </c>
      <c r="D4" s="61" t="str">
        <f>VLOOKUP(C4,Eventos!A:B,2,FALSE)</f>
        <v>HE 50%</v>
      </c>
      <c r="E4" s="63">
        <v>0</v>
      </c>
      <c r="F4" s="64">
        <v>1</v>
      </c>
      <c r="G4" s="64">
        <v>1</v>
      </c>
    </row>
    <row r="5" spans="1:7" s="45" customFormat="1" ht="18.95" customHeight="1" x14ac:dyDescent="0.2">
      <c r="A5" s="68">
        <v>1</v>
      </c>
      <c r="B5" s="31" t="str">
        <f>VLOOKUP(A5,Funcionários!A:B,2,FALSE)</f>
        <v>Nome do Funcionário 1</v>
      </c>
      <c r="C5" s="62">
        <v>4</v>
      </c>
      <c r="D5" s="61" t="str">
        <f>VLOOKUP(C5,Eventos!A:B,2,FALSE)</f>
        <v>HE 100%</v>
      </c>
      <c r="E5" s="63">
        <v>164.54</v>
      </c>
      <c r="F5" s="64">
        <v>1</v>
      </c>
      <c r="G5" s="64">
        <v>1</v>
      </c>
    </row>
    <row r="6" spans="1:7" s="45" customFormat="1" ht="18.95" customHeight="1" x14ac:dyDescent="0.2">
      <c r="A6" s="67">
        <v>1</v>
      </c>
      <c r="B6" s="31" t="str">
        <f>VLOOKUP(A6,Funcionários!A:B,2,FALSE)</f>
        <v>Nome do Funcionário 1</v>
      </c>
      <c r="C6" s="27">
        <v>10</v>
      </c>
      <c r="D6" s="31" t="str">
        <f>VLOOKUP(C6,Eventos!A:B,2,FALSE)</f>
        <v>Previdência Privada</v>
      </c>
      <c r="E6" s="28">
        <v>-153.47</v>
      </c>
      <c r="F6" s="29">
        <v>1</v>
      </c>
      <c r="G6" s="29">
        <v>0</v>
      </c>
    </row>
    <row r="7" spans="1:7" s="45" customFormat="1" ht="18.95" customHeight="1" x14ac:dyDescent="0.2">
      <c r="A7" s="67">
        <v>1</v>
      </c>
      <c r="B7" s="31" t="str">
        <f>VLOOKUP(A7,Funcionários!A:B,2,FALSE)</f>
        <v>Nome do Funcionário 1</v>
      </c>
      <c r="C7" s="27">
        <v>5</v>
      </c>
      <c r="D7" s="31" t="str">
        <f>VLOOKUP(C7,Eventos!A:B,2,FALSE)</f>
        <v>INSS</v>
      </c>
      <c r="E7" s="28">
        <v>-380.81</v>
      </c>
      <c r="F7" s="29">
        <v>1</v>
      </c>
      <c r="G7" s="29">
        <v>1</v>
      </c>
    </row>
    <row r="8" spans="1:7" s="44" customFormat="1" ht="15.75" x14ac:dyDescent="0.25">
      <c r="A8" s="67">
        <v>1</v>
      </c>
      <c r="B8" s="31" t="str">
        <f>VLOOKUP(A8,Funcionários!A:B,2,FALSE)</f>
        <v>Nome do Funcionário 1</v>
      </c>
      <c r="C8" s="27">
        <v>13</v>
      </c>
      <c r="D8" s="31" t="str">
        <f>VLOOKUP(C8,Eventos!A:B,2,FALSE)</f>
        <v>Dedução por Dependente</v>
      </c>
      <c r="E8" s="28">
        <v>-189.59</v>
      </c>
      <c r="F8" s="29">
        <v>1</v>
      </c>
      <c r="G8" s="29">
        <v>0</v>
      </c>
    </row>
    <row r="9" spans="1:7" s="45" customFormat="1" ht="18.95" customHeight="1" x14ac:dyDescent="0.2">
      <c r="A9" s="67">
        <v>1</v>
      </c>
      <c r="B9" s="31" t="str">
        <f>VLOOKUP(A9,Funcionários!A:B,2,FALSE)</f>
        <v>Nome do Funcionário 1</v>
      </c>
      <c r="C9" s="30">
        <v>15</v>
      </c>
      <c r="D9" s="31" t="str">
        <f>VLOOKUP(C9,Eventos!A:B,2,FALSE)</f>
        <v>Cadastrar</v>
      </c>
      <c r="E9" s="28">
        <v>32.909999999999997</v>
      </c>
      <c r="F9" s="29">
        <v>1</v>
      </c>
      <c r="G9" s="29">
        <v>1</v>
      </c>
    </row>
    <row r="10" spans="1:7" s="45" customFormat="1" ht="18.95" customHeight="1" x14ac:dyDescent="0.2">
      <c r="A10" s="67">
        <v>1</v>
      </c>
      <c r="B10" s="31" t="str">
        <f>VLOOKUP(A10,Funcionários!A:B,2,FALSE)</f>
        <v>Nome do Funcionário 1</v>
      </c>
      <c r="C10" s="62">
        <v>0</v>
      </c>
      <c r="D10" s="61" t="e">
        <f>VLOOKUP(C10,Eventos!A:B,2,FALSE)</f>
        <v>#N/A</v>
      </c>
      <c r="E10" s="63">
        <v>0</v>
      </c>
      <c r="F10" s="64">
        <v>0</v>
      </c>
      <c r="G10" s="64">
        <v>0</v>
      </c>
    </row>
    <row r="11" spans="1:7" s="45" customFormat="1" ht="18.95" customHeight="1" x14ac:dyDescent="0.2">
      <c r="A11" s="67">
        <v>1</v>
      </c>
      <c r="B11" s="31" t="str">
        <f>VLOOKUP(A11,Funcionários!A:B,2,FALSE)</f>
        <v>Nome do Funcionário 1</v>
      </c>
      <c r="C11" s="62">
        <v>0</v>
      </c>
      <c r="D11" s="61" t="e">
        <f>VLOOKUP(C11,Eventos!A:B,2,FALSE)</f>
        <v>#N/A</v>
      </c>
      <c r="E11" s="63">
        <v>0</v>
      </c>
      <c r="F11" s="64">
        <v>0</v>
      </c>
      <c r="G11" s="64">
        <v>0</v>
      </c>
    </row>
    <row r="12" spans="1:7" s="45" customFormat="1" ht="18.95" customHeight="1" x14ac:dyDescent="0.2">
      <c r="A12" s="67">
        <v>1</v>
      </c>
      <c r="B12" s="31" t="str">
        <f>VLOOKUP(A12,Funcionários!A:B,2,FALSE)</f>
        <v>Nome do Funcionário 1</v>
      </c>
      <c r="C12" s="27">
        <v>0</v>
      </c>
      <c r="D12" s="31" t="e">
        <f>VLOOKUP(C12,Eventos!A:B,2,FALSE)</f>
        <v>#N/A</v>
      </c>
      <c r="E12" s="28">
        <v>0</v>
      </c>
      <c r="F12" s="29">
        <v>0</v>
      </c>
      <c r="G12" s="29">
        <v>0</v>
      </c>
    </row>
    <row r="13" spans="1:7" s="45" customFormat="1" ht="18.95" customHeight="1" x14ac:dyDescent="0.2">
      <c r="A13" s="67">
        <v>1</v>
      </c>
      <c r="B13" s="31" t="str">
        <f>VLOOKUP(A13,Funcionários!A:B,2,FALSE)</f>
        <v>Nome do Funcionário 1</v>
      </c>
      <c r="C13" s="27">
        <v>0</v>
      </c>
      <c r="D13" s="31" t="e">
        <f>VLOOKUP(C13,Eventos!A:B,2,FALSE)</f>
        <v>#N/A</v>
      </c>
      <c r="E13" s="28">
        <v>0</v>
      </c>
      <c r="F13" s="29">
        <v>0</v>
      </c>
      <c r="G13" s="29">
        <v>0</v>
      </c>
    </row>
    <row r="14" spans="1:7" s="44" customFormat="1" ht="15.75" x14ac:dyDescent="0.25">
      <c r="A14" s="67">
        <v>1</v>
      </c>
      <c r="B14" s="31" t="str">
        <f>VLOOKUP(A14,Funcionários!A:B,2,FALSE)</f>
        <v>Nome do Funcionário 1</v>
      </c>
      <c r="C14" s="27">
        <v>0</v>
      </c>
      <c r="D14" s="31" t="e">
        <f>VLOOKUP(C14,Eventos!A:B,2,FALSE)</f>
        <v>#N/A</v>
      </c>
      <c r="E14" s="28">
        <v>0</v>
      </c>
      <c r="F14" s="29">
        <v>0</v>
      </c>
      <c r="G14" s="29">
        <v>0</v>
      </c>
    </row>
    <row r="15" spans="1:7" s="45" customFormat="1" ht="18.95" customHeight="1" x14ac:dyDescent="0.2">
      <c r="A15" s="67">
        <v>1</v>
      </c>
      <c r="B15" s="31" t="str">
        <f>VLOOKUP(A15,Funcionários!A:B,2,FALSE)</f>
        <v>Nome do Funcionário 1</v>
      </c>
      <c r="C15" s="30">
        <v>0</v>
      </c>
      <c r="D15" s="31" t="e">
        <f>VLOOKUP(C15,Eventos!A:B,2,FALSE)</f>
        <v>#N/A</v>
      </c>
      <c r="E15" s="28">
        <v>0</v>
      </c>
      <c r="F15" s="29">
        <v>0</v>
      </c>
      <c r="G15" s="29">
        <v>0</v>
      </c>
    </row>
    <row r="16" spans="1:7" s="45" customFormat="1" ht="18.95" customHeight="1" x14ac:dyDescent="0.2">
      <c r="A16" s="67">
        <v>1</v>
      </c>
      <c r="B16" s="31" t="str">
        <f>VLOOKUP(A16,Funcionários!A:B,2,FALSE)</f>
        <v>Nome do Funcionário 1</v>
      </c>
      <c r="C16" s="62">
        <v>0</v>
      </c>
      <c r="D16" s="61" t="e">
        <f>VLOOKUP(C16,Eventos!A:B,2,FALSE)</f>
        <v>#N/A</v>
      </c>
      <c r="E16" s="63">
        <v>0</v>
      </c>
      <c r="F16" s="64">
        <v>0</v>
      </c>
      <c r="G16" s="64">
        <v>0</v>
      </c>
    </row>
    <row r="17" spans="1:7" s="45" customFormat="1" ht="18.95" customHeight="1" x14ac:dyDescent="0.2">
      <c r="A17" s="67">
        <v>1</v>
      </c>
      <c r="B17" s="31" t="str">
        <f>VLOOKUP(A17,Funcionários!A:B,2,FALSE)</f>
        <v>Nome do Funcionário 1</v>
      </c>
      <c r="C17" s="62">
        <v>0</v>
      </c>
      <c r="D17" s="61" t="e">
        <f>VLOOKUP(C17,Eventos!A:B,2,FALSE)</f>
        <v>#N/A</v>
      </c>
      <c r="E17" s="63">
        <v>0</v>
      </c>
      <c r="F17" s="64">
        <v>0</v>
      </c>
      <c r="G17" s="64">
        <v>0</v>
      </c>
    </row>
    <row r="18" spans="1:7" s="45" customFormat="1" ht="18.95" customHeight="1" x14ac:dyDescent="0.2">
      <c r="A18" s="67">
        <v>1</v>
      </c>
      <c r="B18" s="31" t="str">
        <f>VLOOKUP(A18,Funcionários!A:B,2,FALSE)</f>
        <v>Nome do Funcionário 1</v>
      </c>
      <c r="C18" s="27">
        <v>0</v>
      </c>
      <c r="D18" s="31" t="e">
        <f>VLOOKUP(C18,Eventos!A:B,2,FALSE)</f>
        <v>#N/A</v>
      </c>
      <c r="E18" s="28">
        <v>0</v>
      </c>
      <c r="F18" s="29">
        <v>0</v>
      </c>
      <c r="G18" s="29">
        <v>0</v>
      </c>
    </row>
    <row r="19" spans="1:7" s="45" customFormat="1" ht="18.95" customHeight="1" x14ac:dyDescent="0.2">
      <c r="A19" s="67">
        <v>1</v>
      </c>
      <c r="B19" s="31" t="str">
        <f>VLOOKUP(A19,Funcionários!A:B,2,FALSE)</f>
        <v>Nome do Funcionário 1</v>
      </c>
      <c r="C19" s="27">
        <v>0</v>
      </c>
      <c r="D19" s="31" t="e">
        <f>VLOOKUP(C19,Eventos!A:B,2,FALSE)</f>
        <v>#N/A</v>
      </c>
      <c r="E19" s="28">
        <v>0</v>
      </c>
      <c r="F19" s="29">
        <v>0</v>
      </c>
      <c r="G19" s="29">
        <v>0</v>
      </c>
    </row>
    <row r="20" spans="1:7" s="44" customFormat="1" ht="15.75" x14ac:dyDescent="0.25">
      <c r="A20" s="67">
        <v>1</v>
      </c>
      <c r="B20" s="31" t="str">
        <f>VLOOKUP(A20,Funcionários!A:B,2,FALSE)</f>
        <v>Nome do Funcionário 1</v>
      </c>
      <c r="C20" s="27">
        <v>0</v>
      </c>
      <c r="D20" s="31" t="e">
        <f>VLOOKUP(C20,Eventos!A:B,2,FALSE)</f>
        <v>#N/A</v>
      </c>
      <c r="E20" s="28">
        <v>0</v>
      </c>
      <c r="F20" s="29">
        <v>0</v>
      </c>
      <c r="G20" s="29">
        <v>0</v>
      </c>
    </row>
    <row r="21" spans="1:7" s="45" customFormat="1" ht="18.95" customHeight="1" x14ac:dyDescent="0.2">
      <c r="A21" s="67">
        <v>1</v>
      </c>
      <c r="B21" s="31" t="str">
        <f>VLOOKUP(A21,Funcionários!A:B,2,FALSE)</f>
        <v>Nome do Funcionário 1</v>
      </c>
      <c r="C21" s="30">
        <v>0</v>
      </c>
      <c r="D21" s="31" t="e">
        <f>VLOOKUP(C21,Eventos!A:B,2,FALSE)</f>
        <v>#N/A</v>
      </c>
      <c r="E21" s="28">
        <v>0</v>
      </c>
      <c r="F21" s="29">
        <v>0</v>
      </c>
      <c r="G21" s="29">
        <v>0</v>
      </c>
    </row>
    <row r="22" spans="1:7" s="45" customFormat="1" ht="18.95" customHeight="1" x14ac:dyDescent="0.2">
      <c r="A22" s="67">
        <v>1</v>
      </c>
      <c r="B22" s="31" t="str">
        <f>VLOOKUP(A22,Funcionários!A:B,2,FALSE)</f>
        <v>Nome do Funcionário 1</v>
      </c>
      <c r="C22" s="62">
        <v>0</v>
      </c>
      <c r="D22" s="61" t="e">
        <f>VLOOKUP(C22,Eventos!A:B,2,FALSE)</f>
        <v>#N/A</v>
      </c>
      <c r="E22" s="63">
        <v>0</v>
      </c>
      <c r="F22" s="64">
        <v>0</v>
      </c>
      <c r="G22" s="64">
        <v>0</v>
      </c>
    </row>
    <row r="23" spans="1:7" s="45" customFormat="1" ht="18.95" customHeight="1" x14ac:dyDescent="0.2">
      <c r="A23" s="67">
        <v>1</v>
      </c>
      <c r="B23" s="31" t="str">
        <f>VLOOKUP(A23,Funcionários!A:B,2,FALSE)</f>
        <v>Nome do Funcionário 1</v>
      </c>
      <c r="C23" s="62">
        <v>0</v>
      </c>
      <c r="D23" s="61" t="e">
        <f>VLOOKUP(C23,Eventos!A:B,2,FALSE)</f>
        <v>#N/A</v>
      </c>
      <c r="E23" s="63">
        <v>0</v>
      </c>
      <c r="F23" s="64">
        <v>0</v>
      </c>
      <c r="G23" s="64">
        <v>0</v>
      </c>
    </row>
    <row r="24" spans="1:7" s="45" customFormat="1" ht="18.95" customHeight="1" x14ac:dyDescent="0.2">
      <c r="A24" s="67">
        <v>1</v>
      </c>
      <c r="B24" s="31" t="str">
        <f>VLOOKUP(A24,Funcionários!A:B,2,FALSE)</f>
        <v>Nome do Funcionário 1</v>
      </c>
      <c r="C24" s="27">
        <v>0</v>
      </c>
      <c r="D24" s="31" t="e">
        <f>VLOOKUP(C24,Eventos!A:B,2,FALSE)</f>
        <v>#N/A</v>
      </c>
      <c r="E24" s="28">
        <v>0</v>
      </c>
      <c r="F24" s="64">
        <v>0</v>
      </c>
      <c r="G24" s="64">
        <v>0</v>
      </c>
    </row>
    <row r="25" spans="1:7" s="45" customFormat="1" ht="18.95" customHeight="1" x14ac:dyDescent="0.2">
      <c r="A25" s="67">
        <v>1</v>
      </c>
      <c r="B25" s="31" t="str">
        <f>VLOOKUP(A25,Funcionários!A:B,2,FALSE)</f>
        <v>Nome do Funcionário 1</v>
      </c>
      <c r="C25" s="27">
        <v>0</v>
      </c>
      <c r="D25" s="31" t="e">
        <f>VLOOKUP(C25,Eventos!A:B,2,FALSE)</f>
        <v>#N/A</v>
      </c>
      <c r="E25" s="28">
        <v>0</v>
      </c>
      <c r="F25" s="64">
        <v>0</v>
      </c>
      <c r="G25" s="64">
        <v>0</v>
      </c>
    </row>
    <row r="26" spans="1:7" s="44" customFormat="1" ht="15.75" x14ac:dyDescent="0.25">
      <c r="A26" s="67">
        <v>1</v>
      </c>
      <c r="B26" s="31" t="str">
        <f>VLOOKUP(A26,Funcionários!A:B,2,FALSE)</f>
        <v>Nome do Funcionário 1</v>
      </c>
      <c r="C26" s="27">
        <v>0</v>
      </c>
      <c r="D26" s="31" t="e">
        <f>VLOOKUP(C26,Eventos!A:B,2,FALSE)</f>
        <v>#N/A</v>
      </c>
      <c r="E26" s="28">
        <v>0</v>
      </c>
      <c r="F26" s="64">
        <v>0</v>
      </c>
      <c r="G26" s="64">
        <v>0</v>
      </c>
    </row>
    <row r="27" spans="1:7" s="45" customFormat="1" ht="18.95" customHeight="1" x14ac:dyDescent="0.2">
      <c r="A27" s="67">
        <v>1</v>
      </c>
      <c r="B27" s="31" t="str">
        <f>VLOOKUP(A27,Funcionários!A:B,2,FALSE)</f>
        <v>Nome do Funcionário 1</v>
      </c>
      <c r="C27" s="30">
        <v>0</v>
      </c>
      <c r="D27" s="31" t="e">
        <f>VLOOKUP(C27,Eventos!A:B,2,FALSE)</f>
        <v>#N/A</v>
      </c>
      <c r="E27" s="28">
        <v>0</v>
      </c>
      <c r="F27" s="64">
        <v>0</v>
      </c>
      <c r="G27" s="64">
        <v>0</v>
      </c>
    </row>
    <row r="28" spans="1:7" s="45" customFormat="1" ht="18.95" customHeight="1" x14ac:dyDescent="0.2">
      <c r="A28" s="68">
        <v>1</v>
      </c>
      <c r="B28" s="31" t="str">
        <f>VLOOKUP(A28,Funcionários!A:B,2,FALSE)</f>
        <v>Nome do Funcionário 1</v>
      </c>
      <c r="C28" s="62">
        <v>0</v>
      </c>
      <c r="D28" s="61" t="e">
        <f>VLOOKUP(C28,Eventos!A:B,2,FALSE)</f>
        <v>#N/A</v>
      </c>
      <c r="E28" s="63">
        <v>0</v>
      </c>
      <c r="F28" s="64">
        <v>0</v>
      </c>
      <c r="G28" s="64">
        <v>0</v>
      </c>
    </row>
    <row r="29" spans="1:7" s="45" customFormat="1" ht="18.95" customHeight="1" x14ac:dyDescent="0.2">
      <c r="A29" s="68">
        <v>1</v>
      </c>
      <c r="B29" s="31" t="str">
        <f>VLOOKUP(A29,Funcionários!A:B,2,FALSE)</f>
        <v>Nome do Funcionário 1</v>
      </c>
      <c r="C29" s="62">
        <v>0</v>
      </c>
      <c r="D29" s="61" t="e">
        <f>VLOOKUP(C29,Eventos!A:B,2,FALSE)</f>
        <v>#N/A</v>
      </c>
      <c r="E29" s="63">
        <v>0</v>
      </c>
      <c r="F29" s="64">
        <v>0</v>
      </c>
      <c r="G29" s="64">
        <v>0</v>
      </c>
    </row>
    <row r="30" spans="1:7" s="45" customFormat="1" ht="18.95" customHeight="1" x14ac:dyDescent="0.2">
      <c r="A30" s="67">
        <v>1</v>
      </c>
      <c r="B30" s="31" t="str">
        <f>VLOOKUP(A30,Funcionários!A:B,2,FALSE)</f>
        <v>Nome do Funcionário 1</v>
      </c>
      <c r="C30" s="27">
        <v>0</v>
      </c>
      <c r="D30" s="31" t="e">
        <f>VLOOKUP(C30,Eventos!A:B,2,FALSE)</f>
        <v>#N/A</v>
      </c>
      <c r="E30" s="28">
        <v>0</v>
      </c>
      <c r="F30" s="64">
        <v>0</v>
      </c>
      <c r="G30" s="64">
        <v>0</v>
      </c>
    </row>
    <row r="31" spans="1:7" s="45" customFormat="1" ht="18.95" customHeight="1" x14ac:dyDescent="0.2">
      <c r="A31" s="67">
        <v>1</v>
      </c>
      <c r="B31" s="31" t="str">
        <f>VLOOKUP(A31,Funcionários!A:B,2,FALSE)</f>
        <v>Nome do Funcionário 1</v>
      </c>
      <c r="C31" s="27">
        <v>0</v>
      </c>
      <c r="D31" s="31" t="e">
        <f>VLOOKUP(C31,Eventos!A:B,2,FALSE)</f>
        <v>#N/A</v>
      </c>
      <c r="E31" s="28">
        <v>0</v>
      </c>
      <c r="F31" s="64">
        <v>0</v>
      </c>
      <c r="G31" s="64">
        <v>0</v>
      </c>
    </row>
    <row r="32" spans="1:7" s="44" customFormat="1" ht="15.75" x14ac:dyDescent="0.25">
      <c r="A32" s="67">
        <v>1</v>
      </c>
      <c r="B32" s="31" t="str">
        <f>VLOOKUP(A32,Funcionários!A:B,2,FALSE)</f>
        <v>Nome do Funcionário 1</v>
      </c>
      <c r="C32" s="27">
        <v>0</v>
      </c>
      <c r="D32" s="31" t="e">
        <f>VLOOKUP(C32,Eventos!A:B,2,FALSE)</f>
        <v>#N/A</v>
      </c>
      <c r="E32" s="28">
        <v>0</v>
      </c>
      <c r="F32" s="64">
        <v>0</v>
      </c>
      <c r="G32" s="64">
        <v>0</v>
      </c>
    </row>
    <row r="33" spans="1:7" s="45" customFormat="1" ht="18.95" customHeight="1" x14ac:dyDescent="0.2">
      <c r="A33" s="67">
        <v>1</v>
      </c>
      <c r="B33" s="31" t="str">
        <f>VLOOKUP(A33,Funcionários!A:B,2,FALSE)</f>
        <v>Nome do Funcionário 1</v>
      </c>
      <c r="C33" s="30">
        <v>0</v>
      </c>
      <c r="D33" s="31" t="e">
        <f>VLOOKUP(C33,Eventos!A:B,2,FALSE)</f>
        <v>#N/A</v>
      </c>
      <c r="E33" s="28">
        <v>0</v>
      </c>
      <c r="F33" s="64">
        <v>0</v>
      </c>
      <c r="G33" s="64">
        <v>0</v>
      </c>
    </row>
    <row r="34" spans="1:7" s="45" customFormat="1" ht="18.95" customHeight="1" x14ac:dyDescent="0.2">
      <c r="A34" s="67">
        <v>1</v>
      </c>
      <c r="B34" s="31" t="str">
        <f>VLOOKUP(A34,Funcionários!A:B,2,FALSE)</f>
        <v>Nome do Funcionário 1</v>
      </c>
      <c r="C34" s="62">
        <v>0</v>
      </c>
      <c r="D34" s="61" t="e">
        <f>VLOOKUP(C34,Eventos!A:B,2,FALSE)</f>
        <v>#N/A</v>
      </c>
      <c r="E34" s="63">
        <v>0</v>
      </c>
      <c r="F34" s="64">
        <v>0</v>
      </c>
      <c r="G34" s="64">
        <v>0</v>
      </c>
    </row>
    <row r="35" spans="1:7" s="45" customFormat="1" ht="18.95" customHeight="1" x14ac:dyDescent="0.2">
      <c r="A35" s="67">
        <v>1</v>
      </c>
      <c r="B35" s="31" t="str">
        <f>VLOOKUP(A35,Funcionários!A:B,2,FALSE)</f>
        <v>Nome do Funcionário 1</v>
      </c>
      <c r="C35" s="62">
        <v>0</v>
      </c>
      <c r="D35" s="61" t="e">
        <f>VLOOKUP(C35,Eventos!A:B,2,FALSE)</f>
        <v>#N/A</v>
      </c>
      <c r="E35" s="63">
        <v>0</v>
      </c>
      <c r="F35" s="64">
        <v>0</v>
      </c>
      <c r="G35" s="64">
        <v>0</v>
      </c>
    </row>
    <row r="36" spans="1:7" s="45" customFormat="1" ht="18.95" customHeight="1" x14ac:dyDescent="0.2">
      <c r="A36" s="67">
        <v>1</v>
      </c>
      <c r="B36" s="31" t="str">
        <f>VLOOKUP(A36,Funcionários!A:B,2,FALSE)</f>
        <v>Nome do Funcionário 1</v>
      </c>
      <c r="C36" s="27">
        <v>0</v>
      </c>
      <c r="D36" s="31" t="e">
        <f>VLOOKUP(C36,Eventos!A:B,2,FALSE)</f>
        <v>#N/A</v>
      </c>
      <c r="E36" s="28">
        <v>0</v>
      </c>
      <c r="F36" s="64">
        <v>0</v>
      </c>
      <c r="G36" s="64">
        <v>0</v>
      </c>
    </row>
    <row r="37" spans="1:7" s="45" customFormat="1" ht="18.95" customHeight="1" x14ac:dyDescent="0.2">
      <c r="A37" s="67">
        <v>1</v>
      </c>
      <c r="B37" s="31" t="str">
        <f>VLOOKUP(A37,Funcionários!A:B,2,FALSE)</f>
        <v>Nome do Funcionário 1</v>
      </c>
      <c r="C37" s="27">
        <v>0</v>
      </c>
      <c r="D37" s="31" t="e">
        <f>VLOOKUP(C37,Eventos!A:B,2,FALSE)</f>
        <v>#N/A</v>
      </c>
      <c r="E37" s="28">
        <v>0</v>
      </c>
      <c r="F37" s="64">
        <v>0</v>
      </c>
      <c r="G37" s="64">
        <v>0</v>
      </c>
    </row>
    <row r="38" spans="1:7" s="44" customFormat="1" ht="15.75" x14ac:dyDescent="0.25">
      <c r="A38" s="67">
        <v>1</v>
      </c>
      <c r="B38" s="31" t="str">
        <f>VLOOKUP(A38,Funcionários!A:B,2,FALSE)</f>
        <v>Nome do Funcionário 1</v>
      </c>
      <c r="C38" s="27">
        <v>0</v>
      </c>
      <c r="D38" s="31" t="e">
        <f>VLOOKUP(C38,Eventos!A:B,2,FALSE)</f>
        <v>#N/A</v>
      </c>
      <c r="E38" s="28">
        <v>0</v>
      </c>
      <c r="F38" s="64">
        <v>0</v>
      </c>
      <c r="G38" s="64">
        <v>0</v>
      </c>
    </row>
    <row r="39" spans="1:7" s="45" customFormat="1" ht="18.95" customHeight="1" x14ac:dyDescent="0.2">
      <c r="A39" s="67">
        <v>1</v>
      </c>
      <c r="B39" s="31" t="str">
        <f>VLOOKUP(A39,Funcionários!A:B,2,FALSE)</f>
        <v>Nome do Funcionário 1</v>
      </c>
      <c r="C39" s="30">
        <v>0</v>
      </c>
      <c r="D39" s="31" t="e">
        <f>VLOOKUP(C39,Eventos!A:B,2,FALSE)</f>
        <v>#N/A</v>
      </c>
      <c r="E39" s="28">
        <v>0</v>
      </c>
      <c r="F39" s="64">
        <v>0</v>
      </c>
      <c r="G39" s="64">
        <v>0</v>
      </c>
    </row>
    <row r="40" spans="1:7" s="45" customFormat="1" ht="18.95" customHeight="1" x14ac:dyDescent="0.2">
      <c r="A40" s="67">
        <v>1</v>
      </c>
      <c r="B40" s="31" t="str">
        <f>VLOOKUP(A40,Funcionários!A:B,2,FALSE)</f>
        <v>Nome do Funcionário 1</v>
      </c>
      <c r="C40" s="62">
        <v>0</v>
      </c>
      <c r="D40" s="61" t="e">
        <f>VLOOKUP(C40,Eventos!A:B,2,FALSE)</f>
        <v>#N/A</v>
      </c>
      <c r="E40" s="63">
        <v>0</v>
      </c>
      <c r="F40" s="64">
        <v>0</v>
      </c>
      <c r="G40" s="64">
        <v>0</v>
      </c>
    </row>
    <row r="41" spans="1:7" s="45" customFormat="1" ht="18.95" customHeight="1" x14ac:dyDescent="0.2">
      <c r="A41" s="67">
        <v>1</v>
      </c>
      <c r="B41" s="31" t="str">
        <f>VLOOKUP(A41,Funcionários!A:B,2,FALSE)</f>
        <v>Nome do Funcionário 1</v>
      </c>
      <c r="C41" s="62">
        <v>0</v>
      </c>
      <c r="D41" s="61" t="e">
        <f>VLOOKUP(C41,Eventos!A:B,2,FALSE)</f>
        <v>#N/A</v>
      </c>
      <c r="E41" s="63">
        <v>0</v>
      </c>
      <c r="F41" s="64">
        <v>0</v>
      </c>
      <c r="G41" s="64">
        <v>0</v>
      </c>
    </row>
    <row r="42" spans="1:7" s="45" customFormat="1" ht="18.95" customHeight="1" x14ac:dyDescent="0.2">
      <c r="A42" s="67">
        <v>1</v>
      </c>
      <c r="B42" s="31" t="str">
        <f>VLOOKUP(A42,Funcionários!A:B,2,FALSE)</f>
        <v>Nome do Funcionário 1</v>
      </c>
      <c r="C42" s="27">
        <v>0</v>
      </c>
      <c r="D42" s="31" t="e">
        <f>VLOOKUP(C42,Eventos!A:B,2,FALSE)</f>
        <v>#N/A</v>
      </c>
      <c r="E42" s="28">
        <v>0</v>
      </c>
      <c r="F42" s="64">
        <v>0</v>
      </c>
      <c r="G42" s="64">
        <v>0</v>
      </c>
    </row>
    <row r="43" spans="1:7" s="45" customFormat="1" ht="18.95" customHeight="1" x14ac:dyDescent="0.2">
      <c r="A43" s="67">
        <v>1</v>
      </c>
      <c r="B43" s="31" t="str">
        <f>VLOOKUP(A43,Funcionários!A:B,2,FALSE)</f>
        <v>Nome do Funcionário 1</v>
      </c>
      <c r="C43" s="27">
        <v>0</v>
      </c>
      <c r="D43" s="31" t="e">
        <f>VLOOKUP(C43,Eventos!A:B,2,FALSE)</f>
        <v>#N/A</v>
      </c>
      <c r="E43" s="28">
        <v>0</v>
      </c>
      <c r="F43" s="64">
        <v>0</v>
      </c>
      <c r="G43" s="64">
        <v>0</v>
      </c>
    </row>
    <row r="44" spans="1:7" s="44" customFormat="1" ht="15.75" x14ac:dyDescent="0.25">
      <c r="A44" s="67">
        <v>1</v>
      </c>
      <c r="B44" s="31" t="str">
        <f>VLOOKUP(A44,Funcionários!A:B,2,FALSE)</f>
        <v>Nome do Funcionário 1</v>
      </c>
      <c r="C44" s="27">
        <v>0</v>
      </c>
      <c r="D44" s="31" t="e">
        <f>VLOOKUP(C44,Eventos!A:B,2,FALSE)</f>
        <v>#N/A</v>
      </c>
      <c r="E44" s="28">
        <v>0</v>
      </c>
      <c r="F44" s="64">
        <v>0</v>
      </c>
      <c r="G44" s="64">
        <v>0</v>
      </c>
    </row>
    <row r="45" spans="1:7" s="45" customFormat="1" ht="18.95" customHeight="1" x14ac:dyDescent="0.2">
      <c r="A45" s="67">
        <v>1</v>
      </c>
      <c r="B45" s="31" t="str">
        <f>VLOOKUP(A45,Funcionários!A:B,2,FALSE)</f>
        <v>Nome do Funcionário 1</v>
      </c>
      <c r="C45" s="30">
        <v>0</v>
      </c>
      <c r="D45" s="31" t="e">
        <f>VLOOKUP(C45,Eventos!A:B,2,FALSE)</f>
        <v>#N/A</v>
      </c>
      <c r="E45" s="28">
        <v>0</v>
      </c>
      <c r="F45" s="64">
        <v>0</v>
      </c>
      <c r="G45" s="64">
        <v>0</v>
      </c>
    </row>
    <row r="46" spans="1:7" s="45" customFormat="1" ht="18.95" customHeight="1" x14ac:dyDescent="0.2">
      <c r="A46" s="67">
        <v>1</v>
      </c>
      <c r="B46" s="31" t="str">
        <f>VLOOKUP(A46,Funcionários!A:B,2,FALSE)</f>
        <v>Nome do Funcionário 1</v>
      </c>
      <c r="C46" s="62">
        <v>0</v>
      </c>
      <c r="D46" s="61" t="e">
        <f>VLOOKUP(C46,Eventos!A:B,2,FALSE)</f>
        <v>#N/A</v>
      </c>
      <c r="E46" s="63">
        <v>0</v>
      </c>
      <c r="F46" s="64">
        <v>0</v>
      </c>
      <c r="G46" s="64">
        <v>0</v>
      </c>
    </row>
    <row r="47" spans="1:7" s="45" customFormat="1" ht="18.95" customHeight="1" x14ac:dyDescent="0.2">
      <c r="A47" s="67">
        <v>1</v>
      </c>
      <c r="B47" s="31" t="str">
        <f>VLOOKUP(A47,Funcionários!A:B,2,FALSE)</f>
        <v>Nome do Funcionário 1</v>
      </c>
      <c r="C47" s="62">
        <v>0</v>
      </c>
      <c r="D47" s="61" t="e">
        <f>VLOOKUP(C47,Eventos!A:B,2,FALSE)</f>
        <v>#N/A</v>
      </c>
      <c r="E47" s="63">
        <v>0</v>
      </c>
      <c r="F47" s="64">
        <v>0</v>
      </c>
      <c r="G47" s="64">
        <v>0</v>
      </c>
    </row>
    <row r="48" spans="1:7" s="45" customFormat="1" ht="18.95" customHeight="1" x14ac:dyDescent="0.2">
      <c r="A48" s="67">
        <v>1</v>
      </c>
      <c r="B48" s="31" t="str">
        <f>VLOOKUP(A48,Funcionários!A:B,2,FALSE)</f>
        <v>Nome do Funcionário 1</v>
      </c>
      <c r="C48" s="27">
        <v>0</v>
      </c>
      <c r="D48" s="31" t="e">
        <f>VLOOKUP(C48,Eventos!A:B,2,FALSE)</f>
        <v>#N/A</v>
      </c>
      <c r="E48" s="28">
        <v>0</v>
      </c>
      <c r="F48" s="64">
        <v>0</v>
      </c>
      <c r="G48" s="64">
        <v>0</v>
      </c>
    </row>
    <row r="49" spans="1:7" s="45" customFormat="1" ht="18.95" customHeight="1" x14ac:dyDescent="0.2">
      <c r="A49" s="67">
        <v>1</v>
      </c>
      <c r="B49" s="31" t="str">
        <f>VLOOKUP(A49,Funcionários!A:B,2,FALSE)</f>
        <v>Nome do Funcionário 1</v>
      </c>
      <c r="C49" s="27">
        <v>0</v>
      </c>
      <c r="D49" s="31" t="e">
        <f>VLOOKUP(C49,Eventos!A:B,2,FALSE)</f>
        <v>#N/A</v>
      </c>
      <c r="E49" s="28">
        <v>0</v>
      </c>
      <c r="F49" s="64">
        <v>0</v>
      </c>
      <c r="G49" s="64">
        <v>0</v>
      </c>
    </row>
    <row r="50" spans="1:7" s="46" customFormat="1" x14ac:dyDescent="0.2">
      <c r="A50" s="12"/>
      <c r="B50" s="50"/>
      <c r="C50" s="13"/>
      <c r="D50" s="50"/>
      <c r="E50" s="13"/>
    </row>
    <row r="51" spans="1:7" s="46" customFormat="1" x14ac:dyDescent="0.2">
      <c r="A51" s="12"/>
      <c r="B51" s="50"/>
      <c r="C51" s="13"/>
      <c r="D51" s="50"/>
      <c r="E51" s="13"/>
    </row>
    <row r="52" spans="1:7" s="46" customFormat="1" x14ac:dyDescent="0.2">
      <c r="A52" s="12"/>
      <c r="B52" s="50"/>
      <c r="C52" s="13"/>
      <c r="D52" s="50"/>
      <c r="E52" s="13"/>
    </row>
    <row r="53" spans="1:7" s="46" customFormat="1" x14ac:dyDescent="0.2">
      <c r="A53" s="12"/>
      <c r="B53" s="50"/>
      <c r="C53" s="13"/>
      <c r="D53" s="50"/>
      <c r="E53" s="13"/>
    </row>
    <row r="54" spans="1:7" s="46" customFormat="1" x14ac:dyDescent="0.2">
      <c r="A54" s="12"/>
      <c r="B54" s="50"/>
      <c r="C54" s="13"/>
      <c r="D54" s="50"/>
      <c r="E54" s="13"/>
    </row>
    <row r="55" spans="1:7" s="46" customFormat="1" x14ac:dyDescent="0.2">
      <c r="A55" s="12"/>
      <c r="B55" s="50"/>
      <c r="C55" s="13"/>
      <c r="D55" s="50"/>
      <c r="E55" s="13"/>
    </row>
    <row r="56" spans="1:7" s="46" customFormat="1" x14ac:dyDescent="0.2">
      <c r="A56" s="47"/>
      <c r="B56" s="51"/>
      <c r="C56" s="48"/>
      <c r="D56" s="51"/>
      <c r="E56" s="48"/>
    </row>
    <row r="57" spans="1:7" s="46" customFormat="1" x14ac:dyDescent="0.2">
      <c r="A57" s="47"/>
      <c r="B57" s="51"/>
      <c r="C57" s="48"/>
      <c r="D57" s="51"/>
      <c r="E57" s="48"/>
    </row>
    <row r="58" spans="1:7" s="46" customFormat="1" x14ac:dyDescent="0.2">
      <c r="A58" s="47"/>
      <c r="B58" s="51"/>
      <c r="C58" s="48"/>
      <c r="D58" s="51"/>
      <c r="E58" s="48"/>
    </row>
    <row r="59" spans="1:7" s="46" customFormat="1" x14ac:dyDescent="0.2">
      <c r="A59" s="47"/>
      <c r="B59" s="51"/>
      <c r="C59" s="48"/>
      <c r="D59" s="51"/>
      <c r="E59" s="48"/>
    </row>
    <row r="60" spans="1:7" s="46" customFormat="1" x14ac:dyDescent="0.2">
      <c r="A60" s="47"/>
      <c r="B60" s="51"/>
      <c r="C60" s="48"/>
      <c r="D60" s="51"/>
      <c r="E60" s="48"/>
    </row>
    <row r="61" spans="1:7" s="46" customFormat="1" x14ac:dyDescent="0.2">
      <c r="A61" s="47"/>
      <c r="B61" s="51"/>
      <c r="C61" s="48"/>
      <c r="D61" s="51"/>
      <c r="E61" s="48"/>
    </row>
    <row r="62" spans="1:7" s="46" customFormat="1" x14ac:dyDescent="0.2">
      <c r="A62" s="47"/>
      <c r="B62" s="51"/>
      <c r="C62" s="48"/>
      <c r="D62" s="51"/>
      <c r="E62" s="48"/>
    </row>
    <row r="63" spans="1:7" s="46" customFormat="1" x14ac:dyDescent="0.2">
      <c r="A63" s="47"/>
      <c r="B63" s="51"/>
      <c r="C63" s="48"/>
      <c r="D63" s="51"/>
      <c r="E63" s="48"/>
    </row>
    <row r="64" spans="1:7" s="46" customFormat="1" x14ac:dyDescent="0.2">
      <c r="A64" s="47"/>
      <c r="B64" s="51"/>
      <c r="C64" s="48"/>
      <c r="D64" s="51"/>
      <c r="E64" s="48"/>
    </row>
    <row r="65" spans="1:7" s="46" customFormat="1" x14ac:dyDescent="0.2">
      <c r="A65" s="47"/>
      <c r="B65" s="51"/>
      <c r="C65" s="48"/>
      <c r="D65" s="51"/>
      <c r="E65" s="48"/>
    </row>
    <row r="66" spans="1:7" s="46" customFormat="1" x14ac:dyDescent="0.2">
      <c r="A66" s="47"/>
      <c r="B66" s="51"/>
      <c r="C66" s="48"/>
      <c r="D66" s="51"/>
      <c r="E66" s="48"/>
    </row>
    <row r="67" spans="1:7" s="46" customFormat="1" x14ac:dyDescent="0.2">
      <c r="A67" s="47"/>
      <c r="B67" s="51"/>
      <c r="C67" s="48"/>
      <c r="D67" s="51"/>
      <c r="E67" s="48"/>
    </row>
    <row r="68" spans="1:7" s="46" customFormat="1" x14ac:dyDescent="0.2">
      <c r="A68" s="47"/>
      <c r="B68" s="51"/>
      <c r="C68" s="48"/>
      <c r="D68" s="51"/>
      <c r="E68" s="48"/>
    </row>
    <row r="69" spans="1:7" s="46" customFormat="1" x14ac:dyDescent="0.2">
      <c r="A69" s="47"/>
      <c r="B69" s="51"/>
      <c r="C69" s="48"/>
      <c r="D69" s="51"/>
      <c r="E69" s="48"/>
    </row>
    <row r="70" spans="1:7" s="46" customFormat="1" x14ac:dyDescent="0.2">
      <c r="A70" s="47"/>
      <c r="B70" s="51"/>
      <c r="C70" s="48"/>
      <c r="D70" s="51"/>
      <c r="E70" s="48"/>
    </row>
    <row r="71" spans="1:7" s="46" customFormat="1" x14ac:dyDescent="0.2">
      <c r="A71" s="47"/>
      <c r="B71" s="51"/>
      <c r="C71" s="48"/>
      <c r="D71" s="51"/>
      <c r="E71" s="48"/>
    </row>
    <row r="72" spans="1:7" s="46" customFormat="1" x14ac:dyDescent="0.2">
      <c r="A72" s="47"/>
      <c r="B72" s="51"/>
      <c r="C72" s="48"/>
      <c r="D72" s="51"/>
      <c r="E72" s="48"/>
    </row>
    <row r="73" spans="1:7" s="46" customFormat="1" x14ac:dyDescent="0.2">
      <c r="A73" s="47"/>
      <c r="B73" s="51"/>
      <c r="C73" s="48"/>
      <c r="D73" s="51"/>
      <c r="E73" s="48"/>
    </row>
    <row r="74" spans="1:7" s="46" customFormat="1" x14ac:dyDescent="0.2">
      <c r="A74" s="47"/>
      <c r="B74" s="51"/>
      <c r="C74" s="48"/>
      <c r="D74" s="51"/>
      <c r="E74" s="48"/>
    </row>
    <row r="75" spans="1:7" s="46" customFormat="1" x14ac:dyDescent="0.2">
      <c r="A75" s="47"/>
      <c r="B75" s="51"/>
      <c r="C75" s="48"/>
      <c r="D75" s="51"/>
      <c r="E75" s="48"/>
    </row>
    <row r="76" spans="1:7" s="46" customFormat="1" x14ac:dyDescent="0.2">
      <c r="A76" s="47"/>
      <c r="B76" s="51"/>
      <c r="C76" s="48"/>
      <c r="D76" s="51"/>
      <c r="E76" s="48"/>
    </row>
    <row r="77" spans="1:7" s="46" customFormat="1" x14ac:dyDescent="0.2">
      <c r="A77" s="47"/>
      <c r="B77" s="51"/>
      <c r="C77" s="48"/>
      <c r="D77" s="51"/>
      <c r="E77" s="48"/>
    </row>
    <row r="78" spans="1:7" s="46" customFormat="1" x14ac:dyDescent="0.2">
      <c r="A78" s="47"/>
      <c r="B78" s="51"/>
      <c r="C78" s="48"/>
      <c r="D78" s="51"/>
      <c r="E78" s="48"/>
    </row>
    <row r="79" spans="1:7" s="46" customFormat="1" x14ac:dyDescent="0.2">
      <c r="A79" s="47"/>
      <c r="B79" s="51"/>
      <c r="C79" s="48"/>
      <c r="D79" s="51"/>
      <c r="E79" s="48"/>
    </row>
    <row r="80" spans="1:7" x14ac:dyDescent="0.2">
      <c r="B80" s="51"/>
      <c r="C80" s="48"/>
      <c r="D80" s="51"/>
      <c r="E80" s="48"/>
      <c r="F80" s="46"/>
      <c r="G80" s="46"/>
    </row>
    <row r="81" spans="6:7" x14ac:dyDescent="0.2">
      <c r="F81" s="46"/>
      <c r="G81" s="46"/>
    </row>
    <row r="82" spans="6:7" x14ac:dyDescent="0.2">
      <c r="F82" s="46"/>
      <c r="G82" s="46"/>
    </row>
    <row r="83" spans="6:7" x14ac:dyDescent="0.2">
      <c r="F83" s="46"/>
      <c r="G83" s="46"/>
    </row>
  </sheetData>
  <sheetProtection formatColumns="0" insertRows="0" deleteRows="0" autoFilter="0"/>
  <printOptions horizontalCentered="1"/>
  <pageMargins left="0.6" right="0.6" top="0.75" bottom="0.75" header="0.5" footer="0.5"/>
  <pageSetup paperSize="9" fitToHeight="0"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O63"/>
  <sheetViews>
    <sheetView showGridLines="0" tabSelected="1" zoomScaleNormal="100" workbookViewId="0">
      <selection activeCell="A2" sqref="A2"/>
    </sheetView>
  </sheetViews>
  <sheetFormatPr defaultRowHeight="12.75" x14ac:dyDescent="0.2"/>
  <cols>
    <col min="1" max="1" width="7.5" style="47" bestFit="1" customWidth="1"/>
    <col min="2" max="2" width="22.6640625" style="52" bestFit="1" customWidth="1"/>
    <col min="3" max="3" width="19.1640625" style="52" bestFit="1" customWidth="1"/>
    <col min="4" max="4" width="14.83203125" style="52" bestFit="1" customWidth="1"/>
    <col min="5" max="5" width="12.33203125" style="52" bestFit="1" customWidth="1"/>
    <col min="6" max="6" width="13.6640625" style="52" bestFit="1" customWidth="1"/>
    <col min="7" max="7" width="10.33203125" style="52" bestFit="1" customWidth="1"/>
    <col min="8" max="8" width="23" style="60" customWidth="1"/>
    <col min="9" max="9" width="16.83203125" style="60" bestFit="1" customWidth="1"/>
    <col min="10" max="10" width="14.33203125" style="60" bestFit="1" customWidth="1"/>
    <col min="11" max="11" width="12.33203125" style="60" bestFit="1" customWidth="1"/>
    <col min="12" max="12" width="18.33203125" style="47" bestFit="1" customWidth="1"/>
    <col min="13" max="13" width="20.6640625" style="47" bestFit="1" customWidth="1"/>
    <col min="14" max="14" width="15" style="47" bestFit="1" customWidth="1"/>
    <col min="15" max="15" width="9.33203125" style="43"/>
    <col min="16" max="260" width="12" style="49" customWidth="1"/>
    <col min="261" max="16384" width="9.33203125" style="49"/>
  </cols>
  <sheetData>
    <row r="1" spans="1:14" s="54" customFormat="1" ht="12" x14ac:dyDescent="0.2">
      <c r="A1" s="24" t="s">
        <v>4</v>
      </c>
      <c r="B1" s="24" t="s">
        <v>18</v>
      </c>
      <c r="C1" s="24" t="s">
        <v>35</v>
      </c>
      <c r="D1" s="25" t="s">
        <v>25</v>
      </c>
      <c r="E1" s="25" t="s">
        <v>23</v>
      </c>
      <c r="F1" s="25" t="s">
        <v>24</v>
      </c>
      <c r="G1" s="25" t="s">
        <v>10</v>
      </c>
      <c r="H1" s="25" t="s">
        <v>30</v>
      </c>
      <c r="I1" s="25" t="s">
        <v>31</v>
      </c>
      <c r="J1" s="25" t="s">
        <v>29</v>
      </c>
      <c r="K1" s="25" t="s">
        <v>28</v>
      </c>
      <c r="L1" s="53"/>
    </row>
    <row r="2" spans="1:14" s="45" customFormat="1" ht="18.95" customHeight="1" x14ac:dyDescent="0.2">
      <c r="A2" s="23">
        <v>1</v>
      </c>
      <c r="B2" s="26" t="str">
        <f>VLOOKUP(A2,Funcionários!A:B,2,FALSE)</f>
        <v>Nome do Funcionário 1</v>
      </c>
      <c r="C2" s="26">
        <f>SUMIFS(Lançamento!E2:E49,Lançamento!A2:A49,Table1[ID],Lançamento!F2:F49,1)</f>
        <v>3093.48</v>
      </c>
      <c r="D2" s="1">
        <f ca="1">Table2[Somar Base IRRF]-Table2[Pensão]</f>
        <v>2310.0806919359025</v>
      </c>
      <c r="E2" s="2">
        <f ca="1">VLOOKUP(Table2[Base IRRF],Tabela9[[Faixa Inicial]:[Alíquota (%)]],3,TRUE)</f>
        <v>7.4999999999999997E-2</v>
      </c>
      <c r="F2" s="1">
        <f ca="1">VLOOKUP(Table2[Base IRRF],Tabela11[[Faixa Inicial]:[Parcela a Deduzir]],3,TRUE)</f>
        <v>142.80000000000001</v>
      </c>
      <c r="G2" s="1">
        <f ca="1">Table2[Base IRRF]*Table2[% IRRF]-Table2[Dedução]</f>
        <v>30.456051895192672</v>
      </c>
      <c r="H2" s="1">
        <f>SUMIFS(Lançamento!E2:E49,Lançamento!A2:A49,Table1[ID],Lançamento!G2:G49,1)</f>
        <v>3436.54</v>
      </c>
      <c r="I2" s="1">
        <f ca="1">Table2[Somar Base Pensão]-Table2[IRRF]</f>
        <v>3406.0839481048074</v>
      </c>
      <c r="J2" s="2">
        <f>VLOOKUP(A2,Funcionários!A:C,3,FALSE)</f>
        <v>0.23</v>
      </c>
      <c r="K2" s="1">
        <f ca="1">Table2[Base Pensão]*Table2[% Pensão]</f>
        <v>783.39930806410575</v>
      </c>
      <c r="L2" s="55"/>
    </row>
    <row r="3" spans="1:14" s="45" customFormat="1" ht="18.95" customHeight="1" x14ac:dyDescent="0.2">
      <c r="A3" s="56"/>
      <c r="B3" s="57"/>
      <c r="C3" s="57"/>
      <c r="D3" s="50"/>
      <c r="E3" s="50"/>
      <c r="F3" s="50"/>
      <c r="G3" s="50"/>
      <c r="H3" s="58"/>
      <c r="I3" s="58"/>
      <c r="J3" s="58"/>
      <c r="K3" s="58"/>
      <c r="L3" s="13"/>
      <c r="M3" s="13"/>
      <c r="N3" s="13"/>
    </row>
    <row r="4" spans="1:14" s="45" customFormat="1" ht="18.95" customHeight="1" x14ac:dyDescent="0.2">
      <c r="A4" s="56"/>
      <c r="B4" s="57"/>
      <c r="C4" s="57"/>
      <c r="D4" s="50"/>
      <c r="E4" s="50"/>
      <c r="F4" s="50"/>
      <c r="G4" s="50"/>
      <c r="H4" s="58"/>
      <c r="I4" s="58"/>
      <c r="J4" s="58"/>
      <c r="K4" s="58"/>
      <c r="L4" s="13"/>
      <c r="M4" s="13"/>
      <c r="N4" s="13"/>
    </row>
    <row r="5" spans="1:14" s="45" customFormat="1" ht="18.95" customHeight="1" x14ac:dyDescent="0.2">
      <c r="A5" s="56"/>
      <c r="B5" s="50"/>
      <c r="C5" s="50"/>
      <c r="D5" s="50"/>
      <c r="E5" s="50"/>
      <c r="F5" s="50"/>
      <c r="G5" s="50"/>
      <c r="H5" s="58"/>
      <c r="I5" s="58"/>
      <c r="J5" s="58"/>
      <c r="K5" s="58"/>
      <c r="L5" s="13"/>
      <c r="M5" s="13"/>
      <c r="N5" s="13"/>
    </row>
    <row r="6" spans="1:14" s="45" customFormat="1" ht="18.95" customHeight="1" x14ac:dyDescent="0.2">
      <c r="A6" s="56"/>
      <c r="B6" s="50"/>
      <c r="C6" s="50"/>
      <c r="D6" s="50"/>
      <c r="E6" s="50"/>
      <c r="F6" s="50"/>
      <c r="G6" s="50"/>
      <c r="H6" s="58"/>
      <c r="I6" s="58"/>
      <c r="J6" s="58"/>
      <c r="K6" s="58"/>
      <c r="L6" s="13"/>
      <c r="M6" s="13"/>
      <c r="N6" s="13"/>
    </row>
    <row r="7" spans="1:14" s="45" customFormat="1" ht="18.95" customHeight="1" x14ac:dyDescent="0.2">
      <c r="A7" s="12"/>
      <c r="B7" s="50"/>
      <c r="C7" s="50"/>
      <c r="D7" s="50"/>
      <c r="E7" s="50"/>
      <c r="F7" s="50"/>
      <c r="G7" s="50"/>
      <c r="H7" s="58"/>
      <c r="I7" s="58"/>
      <c r="J7" s="58"/>
      <c r="K7" s="58"/>
      <c r="L7" s="13"/>
      <c r="M7" s="13"/>
      <c r="N7" s="13"/>
    </row>
    <row r="8" spans="1:14" s="45" customFormat="1" ht="18.95" customHeight="1" x14ac:dyDescent="0.2">
      <c r="A8" s="12"/>
      <c r="B8" s="50"/>
      <c r="C8" s="50"/>
      <c r="D8" s="50"/>
      <c r="E8" s="50"/>
      <c r="F8" s="50"/>
      <c r="G8" s="50"/>
      <c r="H8" s="58"/>
      <c r="I8" s="58"/>
      <c r="J8" s="58"/>
      <c r="K8" s="58"/>
      <c r="L8" s="13"/>
      <c r="M8" s="13"/>
      <c r="N8" s="13"/>
    </row>
    <row r="9" spans="1:14" s="45" customFormat="1" ht="18.95" customHeight="1" x14ac:dyDescent="0.2">
      <c r="A9" s="12"/>
      <c r="B9" s="50"/>
      <c r="C9" s="50"/>
      <c r="D9" s="50"/>
      <c r="E9" s="50"/>
      <c r="F9" s="50"/>
      <c r="G9" s="50"/>
      <c r="H9" s="58"/>
      <c r="I9" s="58"/>
      <c r="J9" s="58"/>
      <c r="K9" s="58"/>
      <c r="L9" s="13"/>
      <c r="M9" s="13"/>
      <c r="N9" s="13"/>
    </row>
    <row r="10" spans="1:14" s="45" customFormat="1" ht="18.95" customHeight="1" x14ac:dyDescent="0.2">
      <c r="A10" s="12"/>
      <c r="B10" s="50"/>
      <c r="C10" s="50"/>
      <c r="D10" s="50"/>
      <c r="E10" s="50"/>
      <c r="F10" s="50"/>
      <c r="G10" s="50"/>
      <c r="H10" s="58"/>
      <c r="I10" s="58"/>
      <c r="J10" s="58"/>
      <c r="K10" s="58"/>
      <c r="L10" s="13"/>
      <c r="M10" s="13"/>
      <c r="N10" s="13"/>
    </row>
    <row r="11" spans="1:14" s="45" customFormat="1" ht="18.95" customHeight="1" x14ac:dyDescent="0.2">
      <c r="A11" s="12"/>
      <c r="B11" s="50"/>
      <c r="C11" s="50"/>
      <c r="D11" s="50"/>
      <c r="E11" s="50"/>
      <c r="F11" s="50"/>
      <c r="G11" s="50"/>
      <c r="H11" s="58"/>
      <c r="I11" s="58"/>
      <c r="J11" s="58"/>
      <c r="K11" s="58"/>
      <c r="L11" s="13"/>
      <c r="M11" s="13"/>
      <c r="N11" s="13"/>
    </row>
    <row r="12" spans="1:14" s="45" customFormat="1" ht="18.95" customHeight="1" x14ac:dyDescent="0.2">
      <c r="A12" s="12"/>
      <c r="B12" s="50"/>
      <c r="C12" s="50"/>
      <c r="D12" s="50"/>
      <c r="E12" s="50"/>
      <c r="F12" s="50"/>
      <c r="G12" s="50"/>
      <c r="H12" s="58"/>
      <c r="I12" s="58"/>
      <c r="J12" s="58"/>
      <c r="K12" s="58"/>
      <c r="L12" s="13"/>
      <c r="M12" s="13"/>
      <c r="N12" s="13"/>
    </row>
    <row r="13" spans="1:14" s="45" customFormat="1" ht="18.95" customHeight="1" x14ac:dyDescent="0.2">
      <c r="A13" s="12"/>
      <c r="B13" s="50"/>
      <c r="C13" s="50"/>
      <c r="D13" s="50"/>
      <c r="E13" s="50"/>
      <c r="F13" s="50"/>
      <c r="G13" s="50"/>
      <c r="H13" s="58"/>
      <c r="I13" s="58"/>
      <c r="J13" s="58"/>
      <c r="K13" s="58"/>
      <c r="L13" s="13"/>
      <c r="M13" s="13"/>
      <c r="N13" s="13"/>
    </row>
    <row r="14" spans="1:14" s="45" customFormat="1" ht="18.95" customHeight="1" x14ac:dyDescent="0.2">
      <c r="A14" s="12"/>
      <c r="B14" s="50"/>
      <c r="C14" s="50"/>
      <c r="D14" s="50"/>
      <c r="E14" s="50"/>
      <c r="F14" s="50"/>
      <c r="G14" s="50"/>
      <c r="H14" s="58"/>
      <c r="I14" s="58"/>
      <c r="J14" s="58"/>
      <c r="K14" s="58"/>
      <c r="L14" s="13"/>
      <c r="M14" s="13"/>
      <c r="N14" s="13"/>
    </row>
    <row r="15" spans="1:14" s="45" customFormat="1" ht="18.95" customHeight="1" x14ac:dyDescent="0.2">
      <c r="A15" s="12"/>
      <c r="B15" s="50"/>
      <c r="C15" s="50"/>
      <c r="D15" s="50"/>
      <c r="E15" s="50"/>
      <c r="F15" s="50"/>
      <c r="G15" s="50"/>
      <c r="H15" s="58"/>
      <c r="I15" s="58"/>
      <c r="J15" s="58"/>
      <c r="K15" s="58"/>
      <c r="L15" s="13"/>
      <c r="M15" s="13"/>
      <c r="N15" s="13"/>
    </row>
    <row r="16" spans="1:14" s="45" customFormat="1" ht="18.95" customHeight="1" x14ac:dyDescent="0.2">
      <c r="A16" s="12"/>
      <c r="B16" s="50"/>
      <c r="C16" s="50"/>
      <c r="D16" s="50"/>
      <c r="E16" s="50"/>
      <c r="F16" s="50"/>
      <c r="G16" s="50"/>
      <c r="H16" s="58"/>
      <c r="I16" s="58"/>
      <c r="J16" s="58"/>
      <c r="K16" s="58"/>
      <c r="L16" s="13"/>
      <c r="M16" s="13"/>
      <c r="N16" s="13"/>
    </row>
    <row r="17" spans="1:14" s="45" customFormat="1" ht="18.95" customHeight="1" x14ac:dyDescent="0.2">
      <c r="A17" s="12"/>
      <c r="B17" s="50"/>
      <c r="C17" s="50"/>
      <c r="D17" s="50"/>
      <c r="E17" s="50"/>
      <c r="F17" s="50"/>
      <c r="G17" s="50"/>
      <c r="H17" s="58"/>
      <c r="I17" s="58"/>
      <c r="J17" s="58"/>
      <c r="K17" s="58"/>
      <c r="L17" s="13"/>
      <c r="M17" s="13"/>
      <c r="N17" s="13"/>
    </row>
    <row r="18" spans="1:14" s="45" customFormat="1" ht="18.95" customHeight="1" x14ac:dyDescent="0.2">
      <c r="A18" s="12"/>
      <c r="B18" s="50"/>
      <c r="C18" s="50"/>
      <c r="D18" s="50"/>
      <c r="E18" s="50"/>
      <c r="F18" s="50"/>
      <c r="G18" s="50"/>
      <c r="H18" s="58"/>
      <c r="I18" s="58"/>
      <c r="J18" s="58"/>
      <c r="K18" s="58"/>
      <c r="L18" s="13"/>
      <c r="M18" s="13"/>
      <c r="N18" s="13"/>
    </row>
    <row r="19" spans="1:14" s="45" customFormat="1" ht="18.95" customHeight="1" x14ac:dyDescent="0.2">
      <c r="A19" s="12"/>
      <c r="B19" s="50"/>
      <c r="C19" s="50"/>
      <c r="D19" s="50"/>
      <c r="E19" s="50"/>
      <c r="F19" s="50"/>
      <c r="G19" s="50"/>
      <c r="H19" s="58"/>
      <c r="I19" s="58"/>
      <c r="J19" s="58"/>
      <c r="K19" s="58"/>
      <c r="L19" s="13"/>
      <c r="M19" s="13"/>
      <c r="N19" s="13"/>
    </row>
    <row r="20" spans="1:14" s="45" customFormat="1" ht="18.95" customHeight="1" x14ac:dyDescent="0.2">
      <c r="A20" s="12"/>
      <c r="B20" s="50"/>
      <c r="C20" s="50"/>
      <c r="D20" s="50"/>
      <c r="E20" s="50"/>
      <c r="F20" s="50"/>
      <c r="G20" s="50"/>
      <c r="H20" s="58"/>
      <c r="I20" s="58"/>
      <c r="J20" s="58"/>
      <c r="K20" s="58"/>
      <c r="L20" s="13"/>
      <c r="M20" s="13"/>
      <c r="N20" s="13"/>
    </row>
    <row r="21" spans="1:14" s="46" customFormat="1" x14ac:dyDescent="0.2">
      <c r="A21" s="12"/>
      <c r="B21" s="50"/>
      <c r="C21" s="50"/>
      <c r="D21" s="50"/>
      <c r="E21" s="50"/>
      <c r="F21" s="50"/>
      <c r="G21" s="50"/>
      <c r="H21" s="59"/>
      <c r="I21" s="59"/>
      <c r="J21" s="59"/>
      <c r="K21" s="59"/>
      <c r="L21" s="13"/>
      <c r="M21" s="13"/>
      <c r="N21" s="13"/>
    </row>
    <row r="22" spans="1:14" s="46" customFormat="1" x14ac:dyDescent="0.2">
      <c r="A22" s="12"/>
      <c r="B22" s="50"/>
      <c r="C22" s="50"/>
      <c r="D22" s="50"/>
      <c r="E22" s="50"/>
      <c r="F22" s="50"/>
      <c r="G22" s="50"/>
      <c r="H22" s="59"/>
      <c r="I22" s="59"/>
      <c r="J22" s="59"/>
      <c r="K22" s="59"/>
      <c r="L22" s="13"/>
      <c r="M22" s="13"/>
      <c r="N22" s="13"/>
    </row>
    <row r="23" spans="1:14" s="46" customFormat="1" x14ac:dyDescent="0.2">
      <c r="A23" s="12"/>
      <c r="B23" s="50"/>
      <c r="C23" s="50"/>
      <c r="D23" s="50"/>
      <c r="E23" s="50"/>
      <c r="F23" s="50"/>
      <c r="G23" s="50"/>
      <c r="H23" s="59"/>
      <c r="I23" s="59"/>
      <c r="J23" s="59"/>
      <c r="K23" s="59"/>
      <c r="L23" s="13"/>
      <c r="M23" s="13"/>
      <c r="N23" s="13"/>
    </row>
    <row r="24" spans="1:14" s="46" customFormat="1" x14ac:dyDescent="0.2">
      <c r="A24" s="12"/>
      <c r="B24" s="50"/>
      <c r="C24" s="50"/>
      <c r="D24" s="50"/>
      <c r="E24" s="50"/>
      <c r="F24" s="50"/>
      <c r="G24" s="50"/>
      <c r="H24" s="59"/>
      <c r="I24" s="59"/>
      <c r="J24" s="59"/>
      <c r="K24" s="59"/>
      <c r="L24" s="13"/>
      <c r="M24" s="13"/>
      <c r="N24" s="13"/>
    </row>
    <row r="25" spans="1:14" s="46" customFormat="1" x14ac:dyDescent="0.2">
      <c r="A25" s="12"/>
      <c r="B25" s="50"/>
      <c r="C25" s="50"/>
      <c r="D25" s="50"/>
      <c r="E25" s="50"/>
      <c r="F25" s="50"/>
      <c r="G25" s="50"/>
      <c r="H25" s="59"/>
      <c r="I25" s="59"/>
      <c r="J25" s="59"/>
      <c r="K25" s="59"/>
      <c r="L25" s="13"/>
      <c r="M25" s="13"/>
      <c r="N25" s="13"/>
    </row>
    <row r="26" spans="1:14" s="46" customFormat="1" x14ac:dyDescent="0.2">
      <c r="A26" s="12"/>
      <c r="B26" s="50"/>
      <c r="C26" s="50"/>
      <c r="D26" s="50"/>
      <c r="E26" s="50"/>
      <c r="F26" s="50"/>
      <c r="G26" s="50"/>
      <c r="H26" s="59"/>
      <c r="I26" s="59"/>
      <c r="J26" s="59"/>
      <c r="K26" s="59"/>
      <c r="L26" s="13"/>
      <c r="M26" s="13"/>
      <c r="N26" s="13"/>
    </row>
    <row r="27" spans="1:14" s="46" customFormat="1" x14ac:dyDescent="0.2">
      <c r="A27" s="12"/>
      <c r="B27" s="50"/>
      <c r="C27" s="50"/>
      <c r="D27" s="50"/>
      <c r="E27" s="50"/>
      <c r="F27" s="50"/>
      <c r="G27" s="50"/>
      <c r="H27" s="59"/>
      <c r="I27" s="59"/>
      <c r="J27" s="59"/>
      <c r="K27" s="59"/>
      <c r="L27" s="13"/>
      <c r="M27" s="13"/>
      <c r="N27" s="13"/>
    </row>
    <row r="28" spans="1:14" s="46" customFormat="1" x14ac:dyDescent="0.2">
      <c r="A28" s="12"/>
      <c r="B28" s="50"/>
      <c r="C28" s="50"/>
      <c r="D28" s="50"/>
      <c r="E28" s="50"/>
      <c r="F28" s="50"/>
      <c r="G28" s="50"/>
      <c r="H28" s="59"/>
      <c r="I28" s="59"/>
      <c r="J28" s="59"/>
      <c r="K28" s="59"/>
      <c r="L28" s="13"/>
      <c r="M28" s="13"/>
      <c r="N28" s="13"/>
    </row>
    <row r="29" spans="1:14" s="46" customFormat="1" x14ac:dyDescent="0.2">
      <c r="A29" s="12"/>
      <c r="B29" s="50"/>
      <c r="C29" s="50"/>
      <c r="D29" s="50"/>
      <c r="E29" s="50"/>
      <c r="F29" s="50"/>
      <c r="G29" s="50"/>
      <c r="H29" s="59"/>
      <c r="I29" s="59"/>
      <c r="J29" s="59"/>
      <c r="K29" s="59"/>
      <c r="L29" s="13"/>
      <c r="M29" s="13"/>
      <c r="N29" s="13"/>
    </row>
    <row r="30" spans="1:14" s="46" customFormat="1" x14ac:dyDescent="0.2">
      <c r="A30" s="12"/>
      <c r="B30" s="50"/>
      <c r="C30" s="50"/>
      <c r="D30" s="50"/>
      <c r="E30" s="50"/>
      <c r="F30" s="50"/>
      <c r="G30" s="50"/>
      <c r="H30" s="59"/>
      <c r="I30" s="59"/>
      <c r="J30" s="59"/>
      <c r="K30" s="59"/>
      <c r="L30" s="13"/>
      <c r="M30" s="13"/>
      <c r="N30" s="13"/>
    </row>
    <row r="31" spans="1:14" s="46" customFormat="1" x14ac:dyDescent="0.2">
      <c r="A31" s="12"/>
      <c r="B31" s="50"/>
      <c r="C31" s="50"/>
      <c r="D31" s="50"/>
      <c r="E31" s="50"/>
      <c r="F31" s="50"/>
      <c r="G31" s="50"/>
      <c r="H31" s="59"/>
      <c r="I31" s="59"/>
      <c r="J31" s="59"/>
      <c r="K31" s="59"/>
      <c r="L31" s="13"/>
      <c r="M31" s="13"/>
      <c r="N31" s="13"/>
    </row>
    <row r="32" spans="1:14" s="46" customFormat="1" x14ac:dyDescent="0.2">
      <c r="A32" s="12"/>
      <c r="B32" s="50"/>
      <c r="C32" s="50"/>
      <c r="D32" s="50"/>
      <c r="E32" s="50"/>
      <c r="F32" s="50"/>
      <c r="G32" s="50"/>
      <c r="H32" s="59"/>
      <c r="I32" s="59"/>
      <c r="J32" s="59"/>
      <c r="K32" s="59"/>
      <c r="L32" s="13"/>
      <c r="M32" s="13"/>
      <c r="N32" s="13"/>
    </row>
    <row r="33" spans="1:14" s="46" customFormat="1" x14ac:dyDescent="0.2">
      <c r="A33" s="12"/>
      <c r="B33" s="50"/>
      <c r="C33" s="50"/>
      <c r="D33" s="50"/>
      <c r="E33" s="50"/>
      <c r="F33" s="50"/>
      <c r="G33" s="50"/>
      <c r="H33" s="59"/>
      <c r="I33" s="59"/>
      <c r="J33" s="59"/>
      <c r="K33" s="59"/>
      <c r="L33" s="13"/>
      <c r="M33" s="13"/>
      <c r="N33" s="13"/>
    </row>
    <row r="34" spans="1:14" s="46" customFormat="1" x14ac:dyDescent="0.2">
      <c r="A34" s="12"/>
      <c r="B34" s="50"/>
      <c r="C34" s="50"/>
      <c r="D34" s="50"/>
      <c r="E34" s="50"/>
      <c r="F34" s="50"/>
      <c r="G34" s="50"/>
      <c r="H34" s="59"/>
      <c r="I34" s="59"/>
      <c r="J34" s="59"/>
      <c r="K34" s="59"/>
      <c r="L34" s="13"/>
      <c r="M34" s="13"/>
      <c r="N34" s="13"/>
    </row>
    <row r="35" spans="1:14" s="46" customFormat="1" x14ac:dyDescent="0.2">
      <c r="A35" s="12"/>
      <c r="B35" s="50"/>
      <c r="C35" s="50"/>
      <c r="D35" s="50"/>
      <c r="E35" s="50"/>
      <c r="F35" s="50"/>
      <c r="G35" s="50"/>
      <c r="H35" s="59"/>
      <c r="I35" s="59"/>
      <c r="J35" s="59"/>
      <c r="K35" s="59"/>
      <c r="L35" s="13"/>
      <c r="M35" s="13"/>
      <c r="N35" s="13"/>
    </row>
    <row r="36" spans="1:14" s="46" customFormat="1" x14ac:dyDescent="0.2">
      <c r="A36" s="47"/>
      <c r="B36" s="51"/>
      <c r="C36" s="51"/>
      <c r="D36" s="51"/>
      <c r="E36" s="51"/>
      <c r="F36" s="51"/>
      <c r="G36" s="51"/>
      <c r="H36" s="59"/>
      <c r="I36" s="59"/>
      <c r="J36" s="59"/>
      <c r="K36" s="59"/>
      <c r="L36" s="48"/>
      <c r="M36" s="48"/>
      <c r="N36" s="48"/>
    </row>
    <row r="37" spans="1:14" s="46" customFormat="1" x14ac:dyDescent="0.2">
      <c r="A37" s="47"/>
      <c r="B37" s="51"/>
      <c r="C37" s="51"/>
      <c r="D37" s="51"/>
      <c r="E37" s="51"/>
      <c r="F37" s="51"/>
      <c r="G37" s="51"/>
      <c r="H37" s="59"/>
      <c r="I37" s="59"/>
      <c r="J37" s="59"/>
      <c r="K37" s="59"/>
      <c r="L37" s="48"/>
      <c r="M37" s="48"/>
      <c r="N37" s="48"/>
    </row>
    <row r="38" spans="1:14" s="46" customFormat="1" x14ac:dyDescent="0.2">
      <c r="A38" s="47"/>
      <c r="B38" s="51"/>
      <c r="C38" s="51"/>
      <c r="D38" s="51"/>
      <c r="E38" s="51"/>
      <c r="F38" s="51"/>
      <c r="G38" s="51"/>
      <c r="H38" s="59"/>
      <c r="I38" s="59"/>
      <c r="J38" s="59"/>
      <c r="K38" s="59"/>
      <c r="L38" s="48"/>
      <c r="M38" s="48"/>
      <c r="N38" s="48"/>
    </row>
    <row r="39" spans="1:14" s="46" customFormat="1" x14ac:dyDescent="0.2">
      <c r="A39" s="47"/>
      <c r="B39" s="51"/>
      <c r="C39" s="51"/>
      <c r="D39" s="51"/>
      <c r="E39" s="51"/>
      <c r="F39" s="51"/>
      <c r="G39" s="51"/>
      <c r="H39" s="59"/>
      <c r="I39" s="59"/>
      <c r="J39" s="59"/>
      <c r="K39" s="59"/>
      <c r="L39" s="48"/>
      <c r="M39" s="48"/>
      <c r="N39" s="48"/>
    </row>
    <row r="40" spans="1:14" s="46" customFormat="1" x14ac:dyDescent="0.2">
      <c r="A40" s="47"/>
      <c r="B40" s="51"/>
      <c r="C40" s="51"/>
      <c r="D40" s="51"/>
      <c r="E40" s="51"/>
      <c r="F40" s="51"/>
      <c r="G40" s="51"/>
      <c r="H40" s="59"/>
      <c r="I40" s="59"/>
      <c r="J40" s="59"/>
      <c r="K40" s="59"/>
      <c r="L40" s="48"/>
      <c r="M40" s="48"/>
      <c r="N40" s="48"/>
    </row>
    <row r="41" spans="1:14" s="46" customFormat="1" x14ac:dyDescent="0.2">
      <c r="A41" s="47"/>
      <c r="B41" s="51"/>
      <c r="C41" s="51"/>
      <c r="D41" s="51"/>
      <c r="E41" s="51"/>
      <c r="F41" s="51"/>
      <c r="G41" s="51"/>
      <c r="H41" s="59"/>
      <c r="I41" s="59"/>
      <c r="J41" s="59"/>
      <c r="K41" s="59"/>
      <c r="L41" s="48"/>
      <c r="M41" s="48"/>
      <c r="N41" s="48"/>
    </row>
    <row r="42" spans="1:14" s="46" customFormat="1" x14ac:dyDescent="0.2">
      <c r="A42" s="47"/>
      <c r="B42" s="51"/>
      <c r="C42" s="51"/>
      <c r="D42" s="51"/>
      <c r="E42" s="51"/>
      <c r="F42" s="51"/>
      <c r="G42" s="51"/>
      <c r="H42" s="59"/>
      <c r="I42" s="59"/>
      <c r="J42" s="59"/>
      <c r="K42" s="59"/>
      <c r="L42" s="48"/>
      <c r="M42" s="48"/>
      <c r="N42" s="48"/>
    </row>
    <row r="43" spans="1:14" s="46" customFormat="1" x14ac:dyDescent="0.2">
      <c r="A43" s="47"/>
      <c r="B43" s="51"/>
      <c r="C43" s="51"/>
      <c r="D43" s="51"/>
      <c r="E43" s="51"/>
      <c r="F43" s="51"/>
      <c r="G43" s="51"/>
      <c r="H43" s="59"/>
      <c r="I43" s="59"/>
      <c r="J43" s="59"/>
      <c r="K43" s="59"/>
      <c r="L43" s="48"/>
      <c r="M43" s="48"/>
      <c r="N43" s="48"/>
    </row>
    <row r="44" spans="1:14" s="46" customFormat="1" x14ac:dyDescent="0.2">
      <c r="A44" s="47"/>
      <c r="B44" s="51"/>
      <c r="C44" s="51"/>
      <c r="D44" s="51"/>
      <c r="E44" s="51"/>
      <c r="F44" s="51"/>
      <c r="G44" s="51"/>
      <c r="H44" s="59"/>
      <c r="I44" s="59"/>
      <c r="J44" s="59"/>
      <c r="K44" s="59"/>
      <c r="L44" s="48"/>
      <c r="M44" s="48"/>
      <c r="N44" s="48"/>
    </row>
    <row r="45" spans="1:14" s="46" customFormat="1" x14ac:dyDescent="0.2">
      <c r="A45" s="47"/>
      <c r="B45" s="51"/>
      <c r="C45" s="51"/>
      <c r="D45" s="51"/>
      <c r="E45" s="51"/>
      <c r="F45" s="51"/>
      <c r="G45" s="51"/>
      <c r="H45" s="59"/>
      <c r="I45" s="59"/>
      <c r="J45" s="59"/>
      <c r="K45" s="59"/>
      <c r="L45" s="48"/>
      <c r="M45" s="48"/>
      <c r="N45" s="48"/>
    </row>
    <row r="46" spans="1:14" s="46" customFormat="1" x14ac:dyDescent="0.2">
      <c r="A46" s="47"/>
      <c r="B46" s="51"/>
      <c r="C46" s="51"/>
      <c r="D46" s="51"/>
      <c r="E46" s="51"/>
      <c r="F46" s="51"/>
      <c r="G46" s="51"/>
      <c r="H46" s="59"/>
      <c r="I46" s="59"/>
      <c r="J46" s="59"/>
      <c r="K46" s="59"/>
      <c r="L46" s="48"/>
      <c r="M46" s="48"/>
      <c r="N46" s="48"/>
    </row>
    <row r="47" spans="1:14" s="46" customFormat="1" x14ac:dyDescent="0.2">
      <c r="A47" s="47"/>
      <c r="B47" s="51"/>
      <c r="C47" s="51"/>
      <c r="D47" s="51"/>
      <c r="E47" s="51"/>
      <c r="F47" s="51"/>
      <c r="G47" s="51"/>
      <c r="H47" s="59"/>
      <c r="I47" s="59"/>
      <c r="J47" s="59"/>
      <c r="K47" s="59"/>
      <c r="L47" s="48"/>
      <c r="M47" s="48"/>
      <c r="N47" s="48"/>
    </row>
    <row r="48" spans="1:14" s="46" customFormat="1" x14ac:dyDescent="0.2">
      <c r="A48" s="47"/>
      <c r="B48" s="51"/>
      <c r="C48" s="51"/>
      <c r="D48" s="51"/>
      <c r="E48" s="51"/>
      <c r="F48" s="51"/>
      <c r="G48" s="51"/>
      <c r="H48" s="59"/>
      <c r="I48" s="59"/>
      <c r="J48" s="59"/>
      <c r="K48" s="59"/>
      <c r="L48" s="48"/>
      <c r="M48" s="48"/>
      <c r="N48" s="48"/>
    </row>
    <row r="49" spans="1:14" s="46" customFormat="1" x14ac:dyDescent="0.2">
      <c r="A49" s="47"/>
      <c r="B49" s="51"/>
      <c r="C49" s="51"/>
      <c r="D49" s="51"/>
      <c r="E49" s="51"/>
      <c r="F49" s="51"/>
      <c r="G49" s="51"/>
      <c r="H49" s="59"/>
      <c r="I49" s="59"/>
      <c r="J49" s="59"/>
      <c r="K49" s="59"/>
      <c r="L49" s="48"/>
      <c r="M49" s="48"/>
      <c r="N49" s="48"/>
    </row>
    <row r="50" spans="1:14" s="46" customFormat="1" x14ac:dyDescent="0.2">
      <c r="A50" s="47"/>
      <c r="B50" s="51"/>
      <c r="C50" s="51"/>
      <c r="D50" s="51"/>
      <c r="E50" s="51"/>
      <c r="F50" s="51"/>
      <c r="G50" s="51"/>
      <c r="H50" s="59"/>
      <c r="I50" s="59"/>
      <c r="J50" s="59"/>
      <c r="K50" s="59"/>
      <c r="L50" s="48"/>
      <c r="M50" s="48"/>
      <c r="N50" s="48"/>
    </row>
    <row r="51" spans="1:14" s="46" customFormat="1" x14ac:dyDescent="0.2">
      <c r="A51" s="47"/>
      <c r="B51" s="51"/>
      <c r="C51" s="51"/>
      <c r="D51" s="51"/>
      <c r="E51" s="51"/>
      <c r="F51" s="51"/>
      <c r="G51" s="51"/>
      <c r="H51" s="59"/>
      <c r="I51" s="59"/>
      <c r="J51" s="59"/>
      <c r="K51" s="59"/>
      <c r="L51" s="48"/>
      <c r="M51" s="48"/>
      <c r="N51" s="48"/>
    </row>
    <row r="52" spans="1:14" s="46" customFormat="1" x14ac:dyDescent="0.2">
      <c r="A52" s="47"/>
      <c r="B52" s="51"/>
      <c r="C52" s="51"/>
      <c r="D52" s="51"/>
      <c r="E52" s="51"/>
      <c r="F52" s="51"/>
      <c r="G52" s="51"/>
      <c r="H52" s="59"/>
      <c r="I52" s="59"/>
      <c r="J52" s="59"/>
      <c r="K52" s="59"/>
      <c r="L52" s="48"/>
      <c r="M52" s="48"/>
      <c r="N52" s="48"/>
    </row>
    <row r="53" spans="1:14" s="46" customFormat="1" x14ac:dyDescent="0.2">
      <c r="A53" s="47"/>
      <c r="B53" s="51"/>
      <c r="C53" s="51"/>
      <c r="D53" s="51"/>
      <c r="E53" s="51"/>
      <c r="F53" s="51"/>
      <c r="G53" s="51"/>
      <c r="H53" s="59"/>
      <c r="I53" s="59"/>
      <c r="J53" s="59"/>
      <c r="K53" s="59"/>
      <c r="L53" s="48"/>
      <c r="M53" s="48"/>
      <c r="N53" s="48"/>
    </row>
    <row r="54" spans="1:14" s="46" customFormat="1" x14ac:dyDescent="0.2">
      <c r="A54" s="47"/>
      <c r="B54" s="51"/>
      <c r="C54" s="51"/>
      <c r="D54" s="51"/>
      <c r="E54" s="51"/>
      <c r="F54" s="51"/>
      <c r="G54" s="51"/>
      <c r="H54" s="59"/>
      <c r="I54" s="59"/>
      <c r="J54" s="59"/>
      <c r="K54" s="59"/>
      <c r="L54" s="48"/>
      <c r="M54" s="48"/>
      <c r="N54" s="48"/>
    </row>
    <row r="55" spans="1:14" s="46" customFormat="1" x14ac:dyDescent="0.2">
      <c r="A55" s="47"/>
      <c r="B55" s="51"/>
      <c r="C55" s="51"/>
      <c r="D55" s="51"/>
      <c r="E55" s="51"/>
      <c r="F55" s="51"/>
      <c r="G55" s="51"/>
      <c r="H55" s="59"/>
      <c r="I55" s="59"/>
      <c r="J55" s="59"/>
      <c r="K55" s="59"/>
      <c r="L55" s="48"/>
      <c r="M55" s="48"/>
      <c r="N55" s="48"/>
    </row>
    <row r="56" spans="1:14" s="46" customFormat="1" x14ac:dyDescent="0.2">
      <c r="A56" s="47"/>
      <c r="B56" s="51"/>
      <c r="C56" s="51"/>
      <c r="D56" s="51"/>
      <c r="E56" s="51"/>
      <c r="F56" s="51"/>
      <c r="G56" s="51"/>
      <c r="H56" s="59"/>
      <c r="I56" s="59"/>
      <c r="J56" s="59"/>
      <c r="K56" s="59"/>
      <c r="L56" s="48"/>
      <c r="M56" s="48"/>
      <c r="N56" s="48"/>
    </row>
    <row r="57" spans="1:14" s="46" customFormat="1" x14ac:dyDescent="0.2">
      <c r="A57" s="47"/>
      <c r="B57" s="51"/>
      <c r="C57" s="51"/>
      <c r="D57" s="51"/>
      <c r="E57" s="51"/>
      <c r="F57" s="51"/>
      <c r="G57" s="51"/>
      <c r="H57" s="59"/>
      <c r="I57" s="59"/>
      <c r="J57" s="59"/>
      <c r="K57" s="59"/>
      <c r="L57" s="48"/>
      <c r="M57" s="48"/>
      <c r="N57" s="48"/>
    </row>
    <row r="58" spans="1:14" s="46" customFormat="1" x14ac:dyDescent="0.2">
      <c r="A58" s="47"/>
      <c r="B58" s="51"/>
      <c r="C58" s="51"/>
      <c r="D58" s="51"/>
      <c r="E58" s="51"/>
      <c r="F58" s="51"/>
      <c r="G58" s="51"/>
      <c r="H58" s="59"/>
      <c r="I58" s="59"/>
      <c r="J58" s="59"/>
      <c r="K58" s="59"/>
      <c r="L58" s="48"/>
      <c r="M58" s="48"/>
      <c r="N58" s="48"/>
    </row>
    <row r="59" spans="1:14" s="46" customFormat="1" x14ac:dyDescent="0.2">
      <c r="A59" s="47"/>
      <c r="B59" s="51"/>
      <c r="C59" s="51"/>
      <c r="D59" s="51"/>
      <c r="E59" s="51"/>
      <c r="F59" s="51"/>
      <c r="G59" s="51"/>
      <c r="H59" s="59"/>
      <c r="I59" s="59"/>
      <c r="J59" s="59"/>
      <c r="K59" s="59"/>
      <c r="L59" s="48"/>
      <c r="M59" s="48"/>
      <c r="N59" s="48"/>
    </row>
    <row r="60" spans="1:14" s="46" customFormat="1" x14ac:dyDescent="0.2">
      <c r="A60" s="47"/>
      <c r="B60" s="51"/>
      <c r="C60" s="51"/>
      <c r="D60" s="51"/>
      <c r="E60" s="51"/>
      <c r="F60" s="51"/>
      <c r="G60" s="51"/>
      <c r="H60" s="59"/>
      <c r="I60" s="59"/>
      <c r="J60" s="59"/>
      <c r="K60" s="59"/>
      <c r="L60" s="48"/>
      <c r="M60" s="48"/>
      <c r="N60" s="48"/>
    </row>
    <row r="61" spans="1:14" s="46" customFormat="1" x14ac:dyDescent="0.2">
      <c r="A61" s="47"/>
      <c r="B61" s="52"/>
      <c r="C61" s="52"/>
      <c r="D61" s="52"/>
      <c r="E61" s="52"/>
      <c r="F61" s="52"/>
      <c r="G61" s="52"/>
      <c r="H61" s="59"/>
      <c r="I61" s="59"/>
      <c r="J61" s="59"/>
      <c r="K61" s="59"/>
      <c r="L61" s="47"/>
      <c r="M61" s="47"/>
      <c r="N61" s="47"/>
    </row>
    <row r="62" spans="1:14" s="46" customFormat="1" x14ac:dyDescent="0.2">
      <c r="A62" s="47"/>
      <c r="B62" s="52"/>
      <c r="C62" s="52"/>
      <c r="D62" s="52"/>
      <c r="E62" s="52"/>
      <c r="F62" s="52"/>
      <c r="G62" s="52"/>
      <c r="H62" s="59"/>
      <c r="I62" s="59"/>
      <c r="J62" s="59"/>
      <c r="K62" s="59"/>
      <c r="L62" s="47"/>
      <c r="M62" s="47"/>
      <c r="N62" s="47"/>
    </row>
    <row r="63" spans="1:14" s="46" customFormat="1" x14ac:dyDescent="0.2">
      <c r="A63" s="47"/>
      <c r="B63" s="52"/>
      <c r="C63" s="52"/>
      <c r="D63" s="52"/>
      <c r="E63" s="52"/>
      <c r="F63" s="52"/>
      <c r="G63" s="52"/>
      <c r="H63" s="59"/>
      <c r="I63" s="59"/>
      <c r="J63" s="59"/>
      <c r="K63" s="59"/>
      <c r="L63" s="47"/>
      <c r="M63" s="47"/>
      <c r="N63" s="47"/>
    </row>
  </sheetData>
  <sheetProtection formatColumns="0" insertRows="0" deleteRows="0" sort="0" autoFilter="0"/>
  <phoneticPr fontId="2" type="noConversion"/>
  <printOptions horizontalCentered="1"/>
  <pageMargins left="0.6" right="0.6" top="0.75" bottom="0.75" header="0.5" footer="0.5"/>
  <pageSetup paperSize="9" fitToHeight="0" orientation="landscape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D13"/>
  <sheetViews>
    <sheetView workbookViewId="0">
      <selection activeCell="D11" sqref="D11"/>
    </sheetView>
  </sheetViews>
  <sheetFormatPr defaultColWidth="20.6640625" defaultRowHeight="11.25" x14ac:dyDescent="0.2"/>
  <cols>
    <col min="1" max="1" width="10.5" style="43" bestFit="1" customWidth="1"/>
    <col min="2" max="2" width="18" style="43" bestFit="1" customWidth="1"/>
    <col min="3" max="3" width="20.33203125" style="43" bestFit="1" customWidth="1"/>
    <col min="4" max="4" width="20.83203125" style="43" bestFit="1" customWidth="1"/>
    <col min="5" max="16384" width="20.6640625" style="43"/>
  </cols>
  <sheetData>
    <row r="1" spans="1:4" ht="15.75" x14ac:dyDescent="0.25">
      <c r="A1" s="17" t="s">
        <v>0</v>
      </c>
      <c r="B1" s="18" t="s">
        <v>2</v>
      </c>
      <c r="C1" s="18" t="s">
        <v>3</v>
      </c>
      <c r="D1" s="22" t="s">
        <v>1</v>
      </c>
    </row>
    <row r="2" spans="1:4" ht="12.75" x14ac:dyDescent="0.2">
      <c r="A2" s="3">
        <v>1</v>
      </c>
      <c r="B2" s="6">
        <v>0</v>
      </c>
      <c r="C2" s="6">
        <v>1903.98</v>
      </c>
      <c r="D2" s="7">
        <v>0</v>
      </c>
    </row>
    <row r="3" spans="1:4" ht="12.75" x14ac:dyDescent="0.2">
      <c r="A3" s="4">
        <v>2</v>
      </c>
      <c r="B3" s="8">
        <f>C2+0.01</f>
        <v>1903.99</v>
      </c>
      <c r="C3" s="8">
        <v>2826.65</v>
      </c>
      <c r="D3" s="9">
        <v>7.4999999999999997E-2</v>
      </c>
    </row>
    <row r="4" spans="1:4" ht="12.75" x14ac:dyDescent="0.2">
      <c r="A4" s="3">
        <v>4</v>
      </c>
      <c r="B4" s="6">
        <f>C3+0.01</f>
        <v>2826.6600000000003</v>
      </c>
      <c r="C4" s="6">
        <v>3751.05</v>
      </c>
      <c r="D4" s="7">
        <v>0.15</v>
      </c>
    </row>
    <row r="5" spans="1:4" ht="12.75" x14ac:dyDescent="0.2">
      <c r="A5" s="4">
        <v>5</v>
      </c>
      <c r="B5" s="8">
        <f>C4+0.01</f>
        <v>3751.0600000000004</v>
      </c>
      <c r="C5" s="8">
        <v>4664.68</v>
      </c>
      <c r="D5" s="9">
        <v>0.22500000000000001</v>
      </c>
    </row>
    <row r="6" spans="1:4" ht="12.75" x14ac:dyDescent="0.2">
      <c r="A6" s="5">
        <v>6</v>
      </c>
      <c r="B6" s="10">
        <f>C5+0.01</f>
        <v>4664.6900000000005</v>
      </c>
      <c r="C6" s="10">
        <v>9999999999.9899998</v>
      </c>
      <c r="D6" s="11">
        <v>0.27500000000000002</v>
      </c>
    </row>
    <row r="7" spans="1:4" ht="12.75" x14ac:dyDescent="0.2">
      <c r="A7" s="12"/>
      <c r="B7" s="13"/>
      <c r="C7" s="13"/>
      <c r="D7" s="13"/>
    </row>
    <row r="8" spans="1:4" ht="31.5" x14ac:dyDescent="0.25">
      <c r="A8" s="17" t="s">
        <v>0</v>
      </c>
      <c r="B8" s="18" t="s">
        <v>2</v>
      </c>
      <c r="C8" s="18" t="s">
        <v>3</v>
      </c>
      <c r="D8" s="22" t="s">
        <v>32</v>
      </c>
    </row>
    <row r="9" spans="1:4" ht="12.75" x14ac:dyDescent="0.2">
      <c r="A9" s="3">
        <v>1</v>
      </c>
      <c r="B9" s="19">
        <f t="shared" ref="B9" si="0">B2</f>
        <v>0</v>
      </c>
      <c r="C9" s="19">
        <f>C2</f>
        <v>1903.98</v>
      </c>
      <c r="D9" s="14">
        <v>0</v>
      </c>
    </row>
    <row r="10" spans="1:4" ht="12.75" x14ac:dyDescent="0.2">
      <c r="A10" s="4">
        <v>2</v>
      </c>
      <c r="B10" s="20">
        <f>B3</f>
        <v>1903.99</v>
      </c>
      <c r="C10" s="20">
        <f>C3</f>
        <v>2826.65</v>
      </c>
      <c r="D10" s="15">
        <v>142.80000000000001</v>
      </c>
    </row>
    <row r="11" spans="1:4" ht="12.75" x14ac:dyDescent="0.2">
      <c r="A11" s="3">
        <v>4</v>
      </c>
      <c r="B11" s="19">
        <f>B4</f>
        <v>2826.6600000000003</v>
      </c>
      <c r="C11" s="19">
        <f>C4</f>
        <v>3751.05</v>
      </c>
      <c r="D11" s="14">
        <v>354.8</v>
      </c>
    </row>
    <row r="12" spans="1:4" ht="12.75" x14ac:dyDescent="0.2">
      <c r="A12" s="4">
        <v>5</v>
      </c>
      <c r="B12" s="20">
        <f>B5</f>
        <v>3751.0600000000004</v>
      </c>
      <c r="C12" s="20">
        <f>C5</f>
        <v>4664.68</v>
      </c>
      <c r="D12" s="15">
        <v>636.13</v>
      </c>
    </row>
    <row r="13" spans="1:4" ht="12.75" x14ac:dyDescent="0.2">
      <c r="A13" s="5">
        <v>6</v>
      </c>
      <c r="B13" s="21">
        <f>B6</f>
        <v>4664.6900000000005</v>
      </c>
      <c r="C13" s="21">
        <f>C6</f>
        <v>9999999999.9899998</v>
      </c>
      <c r="D13" s="16">
        <v>869.36</v>
      </c>
    </row>
  </sheetData>
  <sheetProtection formatColumns="0" sort="0" autoFilter="0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B2" calculatedColumn="1"/>
    <ignoredError sqref="B3:B6" unlockedFormula="1"/>
  </ignoredError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A1:F114"/>
  <sheetViews>
    <sheetView showGridLines="0" zoomScaleNormal="100" workbookViewId="0">
      <selection activeCell="B14" sqref="B14"/>
    </sheetView>
  </sheetViews>
  <sheetFormatPr defaultRowHeight="12.75" x14ac:dyDescent="0.2"/>
  <cols>
    <col min="1" max="1" width="12.83203125" style="47" bestFit="1" customWidth="1"/>
    <col min="2" max="2" width="25.1640625" style="47" bestFit="1" customWidth="1"/>
    <col min="3" max="3" width="16.1640625" style="47" customWidth="1"/>
    <col min="4" max="4" width="14.6640625" style="47" customWidth="1"/>
    <col min="5" max="5" width="17.1640625" style="47" customWidth="1"/>
    <col min="6" max="6" width="10.5" style="47" bestFit="1" customWidth="1"/>
    <col min="7" max="251" width="12" style="49" customWidth="1"/>
    <col min="252" max="16384" width="9.33203125" style="49"/>
  </cols>
  <sheetData>
    <row r="1" spans="1:6" s="44" customFormat="1" ht="15.75" x14ac:dyDescent="0.25">
      <c r="A1" s="35" t="s">
        <v>7</v>
      </c>
      <c r="B1" s="35" t="s">
        <v>8</v>
      </c>
    </row>
    <row r="2" spans="1:6" s="45" customFormat="1" x14ac:dyDescent="0.2">
      <c r="A2" s="32">
        <f t="shared" ref="A2:A65" si="0">ROW()-1</f>
        <v>1</v>
      </c>
      <c r="B2" s="33" t="s">
        <v>6</v>
      </c>
    </row>
    <row r="3" spans="1:6" s="45" customFormat="1" x14ac:dyDescent="0.2">
      <c r="A3" s="32">
        <f t="shared" si="0"/>
        <v>2</v>
      </c>
      <c r="B3" s="33" t="s">
        <v>11</v>
      </c>
    </row>
    <row r="4" spans="1:6" s="45" customFormat="1" x14ac:dyDescent="0.2">
      <c r="A4" s="32">
        <f t="shared" si="0"/>
        <v>3</v>
      </c>
      <c r="B4" s="34" t="s">
        <v>12</v>
      </c>
    </row>
    <row r="5" spans="1:6" s="46" customFormat="1" x14ac:dyDescent="0.2">
      <c r="A5" s="32">
        <f t="shared" si="0"/>
        <v>4</v>
      </c>
      <c r="B5" s="8" t="s">
        <v>13</v>
      </c>
      <c r="C5" s="48"/>
      <c r="D5" s="48"/>
      <c r="E5" s="48"/>
      <c r="F5" s="48"/>
    </row>
    <row r="6" spans="1:6" s="46" customFormat="1" x14ac:dyDescent="0.2">
      <c r="A6" s="32">
        <f t="shared" si="0"/>
        <v>5</v>
      </c>
      <c r="B6" s="6" t="s">
        <v>9</v>
      </c>
      <c r="C6" s="48"/>
      <c r="D6" s="48"/>
      <c r="E6" s="48"/>
      <c r="F6" s="48"/>
    </row>
    <row r="7" spans="1:6" s="46" customFormat="1" x14ac:dyDescent="0.2">
      <c r="A7" s="32">
        <f t="shared" si="0"/>
        <v>6</v>
      </c>
      <c r="B7" s="8" t="s">
        <v>10</v>
      </c>
      <c r="C7" s="48"/>
      <c r="D7" s="48"/>
      <c r="E7" s="48"/>
      <c r="F7" s="48"/>
    </row>
    <row r="8" spans="1:6" s="46" customFormat="1" x14ac:dyDescent="0.2">
      <c r="A8" s="32">
        <f t="shared" si="0"/>
        <v>7</v>
      </c>
      <c r="B8" s="6" t="s">
        <v>14</v>
      </c>
      <c r="C8" s="48"/>
      <c r="D8" s="48"/>
      <c r="E8" s="48"/>
      <c r="F8" s="48"/>
    </row>
    <row r="9" spans="1:6" s="46" customFormat="1" x14ac:dyDescent="0.2">
      <c r="A9" s="32">
        <f t="shared" si="0"/>
        <v>8</v>
      </c>
      <c r="B9" s="8" t="s">
        <v>15</v>
      </c>
      <c r="C9" s="48"/>
      <c r="D9" s="48"/>
      <c r="E9" s="48"/>
      <c r="F9" s="48"/>
    </row>
    <row r="10" spans="1:6" s="46" customFormat="1" x14ac:dyDescent="0.2">
      <c r="A10" s="32">
        <f t="shared" si="0"/>
        <v>9</v>
      </c>
      <c r="B10" s="6" t="s">
        <v>22</v>
      </c>
      <c r="C10" s="48"/>
      <c r="D10" s="48"/>
      <c r="E10" s="48"/>
      <c r="F10" s="48"/>
    </row>
    <row r="11" spans="1:6" s="46" customFormat="1" x14ac:dyDescent="0.2">
      <c r="A11" s="32">
        <f t="shared" si="0"/>
        <v>10</v>
      </c>
      <c r="B11" s="6" t="s">
        <v>17</v>
      </c>
      <c r="C11" s="48"/>
      <c r="D11" s="48"/>
      <c r="E11" s="48"/>
      <c r="F11" s="48"/>
    </row>
    <row r="12" spans="1:6" s="46" customFormat="1" x14ac:dyDescent="0.2">
      <c r="A12" s="32">
        <f t="shared" si="0"/>
        <v>11</v>
      </c>
      <c r="B12" s="6" t="s">
        <v>20</v>
      </c>
      <c r="C12" s="48"/>
      <c r="D12" s="48"/>
      <c r="E12" s="48"/>
      <c r="F12" s="48"/>
    </row>
    <row r="13" spans="1:6" s="46" customFormat="1" x14ac:dyDescent="0.2">
      <c r="A13" s="32">
        <f t="shared" si="0"/>
        <v>12</v>
      </c>
      <c r="B13" s="8" t="s">
        <v>21</v>
      </c>
      <c r="C13" s="48"/>
      <c r="D13" s="48"/>
      <c r="E13" s="48"/>
      <c r="F13" s="48"/>
    </row>
    <row r="14" spans="1:6" s="46" customFormat="1" x14ac:dyDescent="0.2">
      <c r="A14" s="32">
        <f t="shared" si="0"/>
        <v>13</v>
      </c>
      <c r="B14" s="6" t="s">
        <v>33</v>
      </c>
      <c r="C14" s="48"/>
      <c r="D14" s="48"/>
      <c r="E14" s="48"/>
      <c r="F14" s="48"/>
    </row>
    <row r="15" spans="1:6" s="46" customFormat="1" x14ac:dyDescent="0.2">
      <c r="A15" s="32">
        <f t="shared" si="0"/>
        <v>14</v>
      </c>
      <c r="B15" s="8" t="s">
        <v>36</v>
      </c>
      <c r="C15" s="48"/>
      <c r="D15" s="48"/>
      <c r="E15" s="48"/>
      <c r="F15" s="48"/>
    </row>
    <row r="16" spans="1:6" s="46" customFormat="1" x14ac:dyDescent="0.2">
      <c r="A16" s="32">
        <f t="shared" si="0"/>
        <v>15</v>
      </c>
      <c r="B16" s="6" t="s">
        <v>19</v>
      </c>
      <c r="C16" s="48"/>
      <c r="D16" s="48"/>
      <c r="E16" s="48"/>
      <c r="F16" s="48"/>
    </row>
    <row r="17" spans="1:6" s="46" customFormat="1" x14ac:dyDescent="0.2">
      <c r="A17" s="32">
        <f t="shared" si="0"/>
        <v>16</v>
      </c>
      <c r="B17" s="8" t="s">
        <v>19</v>
      </c>
      <c r="C17" s="48"/>
      <c r="D17" s="48"/>
      <c r="E17" s="48"/>
      <c r="F17" s="48"/>
    </row>
    <row r="18" spans="1:6" s="46" customFormat="1" x14ac:dyDescent="0.2">
      <c r="A18" s="32">
        <f t="shared" si="0"/>
        <v>17</v>
      </c>
      <c r="B18" s="6" t="s">
        <v>19</v>
      </c>
      <c r="C18" s="48"/>
      <c r="D18" s="48"/>
      <c r="E18" s="48"/>
      <c r="F18" s="48"/>
    </row>
    <row r="19" spans="1:6" s="46" customFormat="1" x14ac:dyDescent="0.2">
      <c r="A19" s="32">
        <f t="shared" si="0"/>
        <v>18</v>
      </c>
      <c r="B19" s="8" t="s">
        <v>19</v>
      </c>
      <c r="C19" s="48"/>
      <c r="D19" s="48"/>
      <c r="E19" s="48"/>
      <c r="F19" s="48"/>
    </row>
    <row r="20" spans="1:6" s="46" customFormat="1" x14ac:dyDescent="0.2">
      <c r="A20" s="32">
        <f t="shared" si="0"/>
        <v>19</v>
      </c>
      <c r="B20" s="6" t="s">
        <v>19</v>
      </c>
      <c r="C20" s="48"/>
      <c r="D20" s="48"/>
      <c r="E20" s="48"/>
      <c r="F20" s="48"/>
    </row>
    <row r="21" spans="1:6" s="46" customFormat="1" x14ac:dyDescent="0.2">
      <c r="A21" s="32">
        <f t="shared" si="0"/>
        <v>20</v>
      </c>
      <c r="B21" s="8" t="s">
        <v>19</v>
      </c>
      <c r="C21" s="48"/>
      <c r="D21" s="48"/>
      <c r="E21" s="48"/>
      <c r="F21" s="48"/>
    </row>
    <row r="22" spans="1:6" s="46" customFormat="1" x14ac:dyDescent="0.2">
      <c r="A22" s="32">
        <f t="shared" si="0"/>
        <v>21</v>
      </c>
      <c r="B22" s="6" t="s">
        <v>19</v>
      </c>
      <c r="C22" s="48"/>
      <c r="D22" s="48"/>
      <c r="E22" s="48"/>
      <c r="F22" s="48"/>
    </row>
    <row r="23" spans="1:6" s="46" customFormat="1" x14ac:dyDescent="0.2">
      <c r="A23" s="32">
        <f t="shared" si="0"/>
        <v>22</v>
      </c>
      <c r="B23" s="8" t="s">
        <v>19</v>
      </c>
      <c r="C23" s="48"/>
      <c r="D23" s="48"/>
      <c r="E23" s="48"/>
      <c r="F23" s="48"/>
    </row>
    <row r="24" spans="1:6" s="46" customFormat="1" x14ac:dyDescent="0.2">
      <c r="A24" s="32">
        <f t="shared" si="0"/>
        <v>23</v>
      </c>
      <c r="B24" s="8" t="s">
        <v>19</v>
      </c>
      <c r="C24" s="48"/>
      <c r="D24" s="48"/>
      <c r="E24" s="48"/>
      <c r="F24" s="48"/>
    </row>
    <row r="25" spans="1:6" s="46" customFormat="1" x14ac:dyDescent="0.2">
      <c r="A25" s="32">
        <f t="shared" si="0"/>
        <v>24</v>
      </c>
      <c r="B25" s="8" t="s">
        <v>19</v>
      </c>
      <c r="C25" s="48"/>
      <c r="D25" s="48"/>
      <c r="E25" s="48"/>
      <c r="F25" s="48"/>
    </row>
    <row r="26" spans="1:6" s="46" customFormat="1" x14ac:dyDescent="0.2">
      <c r="A26" s="32">
        <f t="shared" si="0"/>
        <v>25</v>
      </c>
      <c r="B26" s="8" t="s">
        <v>19</v>
      </c>
      <c r="C26" s="48"/>
      <c r="D26" s="48"/>
      <c r="E26" s="48"/>
      <c r="F26" s="48"/>
    </row>
    <row r="27" spans="1:6" s="46" customFormat="1" x14ac:dyDescent="0.2">
      <c r="A27" s="32">
        <f t="shared" si="0"/>
        <v>26</v>
      </c>
      <c r="B27" s="6" t="s">
        <v>19</v>
      </c>
      <c r="C27" s="48"/>
      <c r="D27" s="48"/>
      <c r="E27" s="48"/>
      <c r="F27" s="48"/>
    </row>
    <row r="28" spans="1:6" s="46" customFormat="1" x14ac:dyDescent="0.2">
      <c r="A28" s="32">
        <f t="shared" si="0"/>
        <v>27</v>
      </c>
      <c r="B28" s="6" t="s">
        <v>19</v>
      </c>
      <c r="C28" s="48"/>
      <c r="D28" s="48"/>
      <c r="E28" s="48"/>
      <c r="F28" s="48"/>
    </row>
    <row r="29" spans="1:6" s="46" customFormat="1" x14ac:dyDescent="0.2">
      <c r="A29" s="32">
        <f t="shared" si="0"/>
        <v>28</v>
      </c>
      <c r="B29" s="8" t="s">
        <v>19</v>
      </c>
      <c r="C29" s="48"/>
      <c r="D29" s="48"/>
      <c r="E29" s="48"/>
      <c r="F29" s="48"/>
    </row>
    <row r="30" spans="1:6" s="46" customFormat="1" x14ac:dyDescent="0.2">
      <c r="A30" s="32">
        <f t="shared" si="0"/>
        <v>29</v>
      </c>
      <c r="B30" s="8" t="s">
        <v>19</v>
      </c>
      <c r="C30" s="47"/>
      <c r="D30" s="47"/>
      <c r="E30" s="47"/>
      <c r="F30" s="47"/>
    </row>
    <row r="31" spans="1:6" s="46" customFormat="1" x14ac:dyDescent="0.2">
      <c r="A31" s="32">
        <f t="shared" si="0"/>
        <v>30</v>
      </c>
      <c r="B31" s="8" t="s">
        <v>19</v>
      </c>
      <c r="C31" s="47"/>
      <c r="D31" s="47"/>
      <c r="E31" s="47"/>
      <c r="F31" s="47"/>
    </row>
    <row r="32" spans="1:6" s="46" customFormat="1" x14ac:dyDescent="0.2">
      <c r="A32" s="32">
        <f t="shared" si="0"/>
        <v>31</v>
      </c>
      <c r="B32" s="8" t="s">
        <v>19</v>
      </c>
      <c r="C32" s="47"/>
      <c r="D32" s="47"/>
      <c r="E32" s="47"/>
      <c r="F32" s="47"/>
    </row>
    <row r="33" spans="1:6" x14ac:dyDescent="0.2">
      <c r="A33" s="32">
        <f t="shared" si="0"/>
        <v>32</v>
      </c>
      <c r="B33" s="6" t="s">
        <v>19</v>
      </c>
    </row>
    <row r="34" spans="1:6" s="46" customFormat="1" x14ac:dyDescent="0.2">
      <c r="A34" s="32">
        <f t="shared" si="0"/>
        <v>33</v>
      </c>
      <c r="B34" s="6" t="s">
        <v>19</v>
      </c>
      <c r="C34" s="48"/>
      <c r="D34" s="48"/>
      <c r="E34" s="48"/>
      <c r="F34" s="48"/>
    </row>
    <row r="35" spans="1:6" s="46" customFormat="1" x14ac:dyDescent="0.2">
      <c r="A35" s="32">
        <f t="shared" si="0"/>
        <v>34</v>
      </c>
      <c r="B35" s="6" t="s">
        <v>19</v>
      </c>
      <c r="C35" s="48"/>
      <c r="D35" s="48"/>
      <c r="E35" s="48"/>
      <c r="F35" s="48"/>
    </row>
    <row r="36" spans="1:6" s="46" customFormat="1" x14ac:dyDescent="0.2">
      <c r="A36" s="32">
        <f t="shared" si="0"/>
        <v>35</v>
      </c>
      <c r="B36" s="8" t="s">
        <v>19</v>
      </c>
      <c r="C36" s="48"/>
      <c r="D36" s="48"/>
      <c r="E36" s="48"/>
      <c r="F36" s="48"/>
    </row>
    <row r="37" spans="1:6" s="46" customFormat="1" x14ac:dyDescent="0.2">
      <c r="A37" s="32">
        <f t="shared" si="0"/>
        <v>36</v>
      </c>
      <c r="B37" s="6" t="s">
        <v>19</v>
      </c>
      <c r="C37" s="48"/>
      <c r="D37" s="48"/>
      <c r="E37" s="48"/>
      <c r="F37" s="48"/>
    </row>
    <row r="38" spans="1:6" s="46" customFormat="1" x14ac:dyDescent="0.2">
      <c r="A38" s="32">
        <f t="shared" si="0"/>
        <v>37</v>
      </c>
      <c r="B38" s="8" t="s">
        <v>19</v>
      </c>
      <c r="C38" s="48"/>
      <c r="D38" s="48"/>
      <c r="E38" s="48"/>
      <c r="F38" s="48"/>
    </row>
    <row r="39" spans="1:6" s="46" customFormat="1" x14ac:dyDescent="0.2">
      <c r="A39" s="32">
        <f t="shared" si="0"/>
        <v>38</v>
      </c>
      <c r="B39" s="6" t="s">
        <v>19</v>
      </c>
      <c r="C39" s="48"/>
      <c r="D39" s="48"/>
      <c r="E39" s="48"/>
      <c r="F39" s="48"/>
    </row>
    <row r="40" spans="1:6" s="46" customFormat="1" x14ac:dyDescent="0.2">
      <c r="A40" s="32">
        <f t="shared" si="0"/>
        <v>39</v>
      </c>
      <c r="B40" s="8" t="s">
        <v>19</v>
      </c>
      <c r="C40" s="48"/>
      <c r="D40" s="48"/>
      <c r="E40" s="48"/>
      <c r="F40" s="48"/>
    </row>
    <row r="41" spans="1:6" s="46" customFormat="1" x14ac:dyDescent="0.2">
      <c r="A41" s="32">
        <f t="shared" si="0"/>
        <v>40</v>
      </c>
      <c r="B41" s="6" t="s">
        <v>19</v>
      </c>
      <c r="C41" s="48"/>
      <c r="D41" s="48"/>
      <c r="E41" s="48"/>
      <c r="F41" s="48"/>
    </row>
    <row r="42" spans="1:6" s="46" customFormat="1" x14ac:dyDescent="0.2">
      <c r="A42" s="32">
        <f t="shared" si="0"/>
        <v>41</v>
      </c>
      <c r="B42" s="8" t="s">
        <v>19</v>
      </c>
      <c r="C42" s="48"/>
      <c r="D42" s="48"/>
      <c r="E42" s="48"/>
      <c r="F42" s="48"/>
    </row>
    <row r="43" spans="1:6" s="46" customFormat="1" x14ac:dyDescent="0.2">
      <c r="A43" s="32">
        <f t="shared" si="0"/>
        <v>42</v>
      </c>
      <c r="B43" s="8" t="s">
        <v>19</v>
      </c>
      <c r="C43" s="48"/>
      <c r="D43" s="48"/>
      <c r="E43" s="48"/>
      <c r="F43" s="48"/>
    </row>
    <row r="44" spans="1:6" s="46" customFormat="1" x14ac:dyDescent="0.2">
      <c r="A44" s="32">
        <f t="shared" si="0"/>
        <v>43</v>
      </c>
      <c r="B44" s="8" t="s">
        <v>19</v>
      </c>
      <c r="C44" s="48"/>
      <c r="D44" s="48"/>
      <c r="E44" s="48"/>
      <c r="F44" s="48"/>
    </row>
    <row r="45" spans="1:6" s="46" customFormat="1" x14ac:dyDescent="0.2">
      <c r="A45" s="32">
        <f t="shared" si="0"/>
        <v>44</v>
      </c>
      <c r="B45" s="8" t="s">
        <v>19</v>
      </c>
      <c r="C45" s="48"/>
      <c r="D45" s="48"/>
      <c r="E45" s="48"/>
      <c r="F45" s="48"/>
    </row>
    <row r="46" spans="1:6" s="46" customFormat="1" x14ac:dyDescent="0.2">
      <c r="A46" s="32">
        <f t="shared" si="0"/>
        <v>45</v>
      </c>
      <c r="B46" s="6" t="s">
        <v>19</v>
      </c>
      <c r="C46" s="48"/>
      <c r="D46" s="48"/>
      <c r="E46" s="48"/>
      <c r="F46" s="48"/>
    </row>
    <row r="47" spans="1:6" s="46" customFormat="1" x14ac:dyDescent="0.2">
      <c r="A47" s="32">
        <f t="shared" si="0"/>
        <v>46</v>
      </c>
      <c r="B47" s="6" t="s">
        <v>19</v>
      </c>
      <c r="C47" s="48"/>
      <c r="D47" s="48"/>
      <c r="E47" s="48"/>
      <c r="F47" s="48"/>
    </row>
    <row r="48" spans="1:6" s="46" customFormat="1" x14ac:dyDescent="0.2">
      <c r="A48" s="32">
        <f t="shared" si="0"/>
        <v>47</v>
      </c>
      <c r="B48" s="8" t="s">
        <v>19</v>
      </c>
      <c r="C48" s="48"/>
      <c r="D48" s="48"/>
      <c r="E48" s="48"/>
      <c r="F48" s="48"/>
    </row>
    <row r="49" spans="1:6" s="46" customFormat="1" x14ac:dyDescent="0.2">
      <c r="A49" s="32">
        <f t="shared" si="0"/>
        <v>48</v>
      </c>
      <c r="B49" s="8" t="s">
        <v>19</v>
      </c>
      <c r="C49" s="47"/>
      <c r="D49" s="47"/>
      <c r="E49" s="47"/>
      <c r="F49" s="47"/>
    </row>
    <row r="50" spans="1:6" s="46" customFormat="1" x14ac:dyDescent="0.2">
      <c r="A50" s="32">
        <f t="shared" si="0"/>
        <v>49</v>
      </c>
      <c r="B50" s="8" t="s">
        <v>19</v>
      </c>
      <c r="C50" s="47"/>
      <c r="D50" s="47"/>
      <c r="E50" s="47"/>
      <c r="F50" s="47"/>
    </row>
    <row r="51" spans="1:6" s="46" customFormat="1" x14ac:dyDescent="0.2">
      <c r="A51" s="32">
        <f t="shared" si="0"/>
        <v>50</v>
      </c>
      <c r="B51" s="8" t="s">
        <v>19</v>
      </c>
      <c r="C51" s="47"/>
      <c r="D51" s="47"/>
      <c r="E51" s="47"/>
      <c r="F51" s="47"/>
    </row>
    <row r="52" spans="1:6" x14ac:dyDescent="0.2">
      <c r="A52" s="32">
        <f t="shared" si="0"/>
        <v>51</v>
      </c>
      <c r="B52" s="6" t="s">
        <v>19</v>
      </c>
    </row>
    <row r="53" spans="1:6" s="46" customFormat="1" x14ac:dyDescent="0.2">
      <c r="A53" s="32">
        <f t="shared" si="0"/>
        <v>52</v>
      </c>
      <c r="B53" s="6" t="s">
        <v>19</v>
      </c>
      <c r="C53" s="48"/>
      <c r="D53" s="48"/>
      <c r="E53" s="48"/>
      <c r="F53" s="48"/>
    </row>
    <row r="54" spans="1:6" s="46" customFormat="1" x14ac:dyDescent="0.2">
      <c r="A54" s="32">
        <f t="shared" si="0"/>
        <v>53</v>
      </c>
      <c r="B54" s="8" t="s">
        <v>19</v>
      </c>
      <c r="C54" s="48"/>
      <c r="D54" s="48"/>
      <c r="E54" s="48"/>
      <c r="F54" s="48"/>
    </row>
    <row r="55" spans="1:6" s="46" customFormat="1" x14ac:dyDescent="0.2">
      <c r="A55" s="32">
        <f t="shared" si="0"/>
        <v>54</v>
      </c>
      <c r="B55" s="6" t="s">
        <v>19</v>
      </c>
      <c r="C55" s="48"/>
      <c r="D55" s="48"/>
      <c r="E55" s="48"/>
      <c r="F55" s="48"/>
    </row>
    <row r="56" spans="1:6" s="46" customFormat="1" x14ac:dyDescent="0.2">
      <c r="A56" s="32">
        <f t="shared" si="0"/>
        <v>55</v>
      </c>
      <c r="B56" s="8" t="s">
        <v>19</v>
      </c>
      <c r="C56" s="48"/>
      <c r="D56" s="48"/>
      <c r="E56" s="48"/>
      <c r="F56" s="48"/>
    </row>
    <row r="57" spans="1:6" s="46" customFormat="1" x14ac:dyDescent="0.2">
      <c r="A57" s="32">
        <f t="shared" si="0"/>
        <v>56</v>
      </c>
      <c r="B57" s="6" t="s">
        <v>19</v>
      </c>
      <c r="C57" s="48"/>
      <c r="D57" s="48"/>
      <c r="E57" s="48"/>
      <c r="F57" s="48"/>
    </row>
    <row r="58" spans="1:6" s="46" customFormat="1" x14ac:dyDescent="0.2">
      <c r="A58" s="32">
        <f t="shared" si="0"/>
        <v>57</v>
      </c>
      <c r="B58" s="8" t="s">
        <v>19</v>
      </c>
      <c r="C58" s="48"/>
      <c r="D58" s="48"/>
      <c r="E58" s="48"/>
      <c r="F58" s="48"/>
    </row>
    <row r="59" spans="1:6" s="46" customFormat="1" x14ac:dyDescent="0.2">
      <c r="A59" s="32">
        <f t="shared" si="0"/>
        <v>58</v>
      </c>
      <c r="B59" s="6" t="s">
        <v>19</v>
      </c>
      <c r="C59" s="48"/>
      <c r="D59" s="48"/>
      <c r="E59" s="48"/>
      <c r="F59" s="48"/>
    </row>
    <row r="60" spans="1:6" s="46" customFormat="1" x14ac:dyDescent="0.2">
      <c r="A60" s="32">
        <f t="shared" si="0"/>
        <v>59</v>
      </c>
      <c r="B60" s="8" t="s">
        <v>19</v>
      </c>
      <c r="C60" s="48"/>
      <c r="D60" s="48"/>
      <c r="E60" s="48"/>
      <c r="F60" s="48"/>
    </row>
    <row r="61" spans="1:6" s="46" customFormat="1" x14ac:dyDescent="0.2">
      <c r="A61" s="32">
        <f t="shared" si="0"/>
        <v>60</v>
      </c>
      <c r="B61" s="8" t="s">
        <v>19</v>
      </c>
      <c r="C61" s="48"/>
      <c r="D61" s="48"/>
      <c r="E61" s="48"/>
      <c r="F61" s="48"/>
    </row>
    <row r="62" spans="1:6" s="46" customFormat="1" x14ac:dyDescent="0.2">
      <c r="A62" s="32">
        <f t="shared" si="0"/>
        <v>61</v>
      </c>
      <c r="B62" s="8" t="s">
        <v>19</v>
      </c>
      <c r="C62" s="48"/>
      <c r="D62" s="48"/>
      <c r="E62" s="48"/>
      <c r="F62" s="48"/>
    </row>
    <row r="63" spans="1:6" s="46" customFormat="1" x14ac:dyDescent="0.2">
      <c r="A63" s="32">
        <f t="shared" si="0"/>
        <v>62</v>
      </c>
      <c r="B63" s="8" t="s">
        <v>19</v>
      </c>
      <c r="C63" s="48"/>
      <c r="D63" s="48"/>
      <c r="E63" s="48"/>
      <c r="F63" s="48"/>
    </row>
    <row r="64" spans="1:6" s="46" customFormat="1" x14ac:dyDescent="0.2">
      <c r="A64" s="32">
        <f t="shared" si="0"/>
        <v>63</v>
      </c>
      <c r="B64" s="6" t="s">
        <v>19</v>
      </c>
      <c r="C64" s="48"/>
      <c r="D64" s="48"/>
      <c r="E64" s="48"/>
      <c r="F64" s="48"/>
    </row>
    <row r="65" spans="1:6" s="46" customFormat="1" x14ac:dyDescent="0.2">
      <c r="A65" s="32">
        <f t="shared" si="0"/>
        <v>64</v>
      </c>
      <c r="B65" s="6" t="s">
        <v>19</v>
      </c>
      <c r="C65" s="48"/>
      <c r="D65" s="48"/>
      <c r="E65" s="48"/>
      <c r="F65" s="48"/>
    </row>
    <row r="66" spans="1:6" s="46" customFormat="1" x14ac:dyDescent="0.2">
      <c r="A66" s="32">
        <f t="shared" ref="A66:A89" si="1">ROW()-1</f>
        <v>65</v>
      </c>
      <c r="B66" s="8" t="s">
        <v>19</v>
      </c>
      <c r="C66" s="48"/>
      <c r="D66" s="48"/>
      <c r="E66" s="48"/>
      <c r="F66" s="48"/>
    </row>
    <row r="67" spans="1:6" s="46" customFormat="1" x14ac:dyDescent="0.2">
      <c r="A67" s="32">
        <f t="shared" si="1"/>
        <v>66</v>
      </c>
      <c r="B67" s="8" t="s">
        <v>19</v>
      </c>
      <c r="C67" s="47"/>
      <c r="D67" s="47"/>
      <c r="E67" s="47"/>
      <c r="F67" s="47"/>
    </row>
    <row r="68" spans="1:6" s="46" customFormat="1" x14ac:dyDescent="0.2">
      <c r="A68" s="32">
        <f t="shared" si="1"/>
        <v>67</v>
      </c>
      <c r="B68" s="8" t="s">
        <v>19</v>
      </c>
      <c r="C68" s="47"/>
      <c r="D68" s="47"/>
      <c r="E68" s="47"/>
      <c r="F68" s="47"/>
    </row>
    <row r="69" spans="1:6" s="46" customFormat="1" x14ac:dyDescent="0.2">
      <c r="A69" s="32">
        <f t="shared" si="1"/>
        <v>68</v>
      </c>
      <c r="B69" s="8" t="s">
        <v>19</v>
      </c>
      <c r="C69" s="47"/>
      <c r="D69" s="47"/>
      <c r="E69" s="47"/>
      <c r="F69" s="47"/>
    </row>
    <row r="70" spans="1:6" x14ac:dyDescent="0.2">
      <c r="A70" s="32">
        <f t="shared" si="1"/>
        <v>69</v>
      </c>
      <c r="B70" s="6" t="s">
        <v>19</v>
      </c>
    </row>
    <row r="71" spans="1:6" s="46" customFormat="1" x14ac:dyDescent="0.2">
      <c r="A71" s="32">
        <f t="shared" si="1"/>
        <v>70</v>
      </c>
      <c r="B71" s="6" t="s">
        <v>19</v>
      </c>
      <c r="C71" s="48"/>
      <c r="D71" s="48"/>
      <c r="E71" s="48"/>
      <c r="F71" s="48"/>
    </row>
    <row r="72" spans="1:6" s="46" customFormat="1" x14ac:dyDescent="0.2">
      <c r="A72" s="32">
        <f t="shared" si="1"/>
        <v>71</v>
      </c>
      <c r="B72" s="6" t="s">
        <v>19</v>
      </c>
      <c r="C72" s="48"/>
      <c r="D72" s="48"/>
      <c r="E72" s="48"/>
      <c r="F72" s="48"/>
    </row>
    <row r="73" spans="1:6" s="46" customFormat="1" x14ac:dyDescent="0.2">
      <c r="A73" s="32">
        <f t="shared" si="1"/>
        <v>72</v>
      </c>
      <c r="B73" s="8" t="s">
        <v>19</v>
      </c>
      <c r="C73" s="48"/>
      <c r="D73" s="48"/>
      <c r="E73" s="48"/>
      <c r="F73" s="48"/>
    </row>
    <row r="74" spans="1:6" s="46" customFormat="1" x14ac:dyDescent="0.2">
      <c r="A74" s="32">
        <f t="shared" si="1"/>
        <v>73</v>
      </c>
      <c r="B74" s="6" t="s">
        <v>19</v>
      </c>
      <c r="C74" s="48"/>
      <c r="D74" s="48"/>
      <c r="E74" s="48"/>
      <c r="F74" s="48"/>
    </row>
    <row r="75" spans="1:6" s="46" customFormat="1" x14ac:dyDescent="0.2">
      <c r="A75" s="32">
        <f t="shared" si="1"/>
        <v>74</v>
      </c>
      <c r="B75" s="8" t="s">
        <v>19</v>
      </c>
      <c r="C75" s="48"/>
      <c r="D75" s="48"/>
      <c r="E75" s="48"/>
      <c r="F75" s="48"/>
    </row>
    <row r="76" spans="1:6" s="46" customFormat="1" x14ac:dyDescent="0.2">
      <c r="A76" s="32">
        <f t="shared" si="1"/>
        <v>75</v>
      </c>
      <c r="B76" s="6" t="s">
        <v>19</v>
      </c>
      <c r="C76" s="48"/>
      <c r="D76" s="48"/>
      <c r="E76" s="48"/>
      <c r="F76" s="48"/>
    </row>
    <row r="77" spans="1:6" s="46" customFormat="1" x14ac:dyDescent="0.2">
      <c r="A77" s="32">
        <f t="shared" si="1"/>
        <v>76</v>
      </c>
      <c r="B77" s="8" t="s">
        <v>19</v>
      </c>
      <c r="C77" s="48"/>
      <c r="D77" s="48"/>
      <c r="E77" s="48"/>
      <c r="F77" s="48"/>
    </row>
    <row r="78" spans="1:6" s="46" customFormat="1" x14ac:dyDescent="0.2">
      <c r="A78" s="32">
        <f t="shared" si="1"/>
        <v>77</v>
      </c>
      <c r="B78" s="6" t="s">
        <v>19</v>
      </c>
      <c r="C78" s="48"/>
      <c r="D78" s="48"/>
      <c r="E78" s="48"/>
      <c r="F78" s="48"/>
    </row>
    <row r="79" spans="1:6" s="46" customFormat="1" x14ac:dyDescent="0.2">
      <c r="A79" s="32">
        <f t="shared" si="1"/>
        <v>78</v>
      </c>
      <c r="B79" s="8" t="s">
        <v>19</v>
      </c>
      <c r="C79" s="48"/>
      <c r="D79" s="48"/>
      <c r="E79" s="48"/>
      <c r="F79" s="48"/>
    </row>
    <row r="80" spans="1:6" s="46" customFormat="1" x14ac:dyDescent="0.2">
      <c r="A80" s="32">
        <f t="shared" si="1"/>
        <v>79</v>
      </c>
      <c r="B80" s="8" t="s">
        <v>19</v>
      </c>
      <c r="C80" s="48"/>
      <c r="D80" s="48"/>
      <c r="E80" s="48"/>
      <c r="F80" s="48"/>
    </row>
    <row r="81" spans="1:6" s="46" customFormat="1" x14ac:dyDescent="0.2">
      <c r="A81" s="32">
        <f t="shared" si="1"/>
        <v>80</v>
      </c>
      <c r="B81" s="8" t="s">
        <v>19</v>
      </c>
      <c r="C81" s="48"/>
      <c r="D81" s="48"/>
      <c r="E81" s="48"/>
      <c r="F81" s="48"/>
    </row>
    <row r="82" spans="1:6" s="46" customFormat="1" x14ac:dyDescent="0.2">
      <c r="A82" s="32">
        <f t="shared" si="1"/>
        <v>81</v>
      </c>
      <c r="B82" s="8" t="s">
        <v>19</v>
      </c>
      <c r="C82" s="48"/>
      <c r="D82" s="48"/>
      <c r="E82" s="48"/>
      <c r="F82" s="48"/>
    </row>
    <row r="83" spans="1:6" s="46" customFormat="1" x14ac:dyDescent="0.2">
      <c r="A83" s="32">
        <f t="shared" si="1"/>
        <v>82</v>
      </c>
      <c r="B83" s="6" t="s">
        <v>19</v>
      </c>
      <c r="C83" s="48"/>
      <c r="D83" s="48"/>
      <c r="E83" s="48"/>
      <c r="F83" s="48"/>
    </row>
    <row r="84" spans="1:6" s="46" customFormat="1" x14ac:dyDescent="0.2">
      <c r="A84" s="32">
        <f t="shared" si="1"/>
        <v>83</v>
      </c>
      <c r="B84" s="6" t="s">
        <v>19</v>
      </c>
      <c r="C84" s="48"/>
      <c r="D84" s="48"/>
      <c r="E84" s="48"/>
      <c r="F84" s="48"/>
    </row>
    <row r="85" spans="1:6" s="46" customFormat="1" x14ac:dyDescent="0.2">
      <c r="A85" s="32">
        <f t="shared" si="1"/>
        <v>84</v>
      </c>
      <c r="B85" s="8" t="s">
        <v>19</v>
      </c>
      <c r="C85" s="48"/>
      <c r="D85" s="48"/>
      <c r="E85" s="48"/>
      <c r="F85" s="48"/>
    </row>
    <row r="86" spans="1:6" s="46" customFormat="1" x14ac:dyDescent="0.2">
      <c r="A86" s="32">
        <f t="shared" si="1"/>
        <v>85</v>
      </c>
      <c r="B86" s="8" t="s">
        <v>19</v>
      </c>
      <c r="C86" s="47"/>
      <c r="D86" s="47"/>
      <c r="E86" s="47"/>
      <c r="F86" s="47"/>
    </row>
    <row r="87" spans="1:6" s="46" customFormat="1" x14ac:dyDescent="0.2">
      <c r="A87" s="32">
        <f t="shared" si="1"/>
        <v>86</v>
      </c>
      <c r="B87" s="8" t="s">
        <v>19</v>
      </c>
      <c r="C87" s="47"/>
      <c r="D87" s="47"/>
      <c r="E87" s="47"/>
      <c r="F87" s="47"/>
    </row>
    <row r="88" spans="1:6" s="46" customFormat="1" x14ac:dyDescent="0.2">
      <c r="A88" s="32">
        <f t="shared" si="1"/>
        <v>87</v>
      </c>
      <c r="B88" s="8" t="s">
        <v>19</v>
      </c>
      <c r="C88" s="47"/>
      <c r="D88" s="47"/>
      <c r="E88" s="47"/>
      <c r="F88" s="47"/>
    </row>
    <row r="89" spans="1:6" x14ac:dyDescent="0.2">
      <c r="A89" s="32">
        <f t="shared" si="1"/>
        <v>88</v>
      </c>
      <c r="B89" s="6" t="s">
        <v>19</v>
      </c>
    </row>
    <row r="90" spans="1:6" x14ac:dyDescent="0.2">
      <c r="B90" s="48"/>
    </row>
    <row r="91" spans="1:6" x14ac:dyDescent="0.2">
      <c r="B91" s="48"/>
    </row>
    <row r="92" spans="1:6" x14ac:dyDescent="0.2">
      <c r="B92" s="48"/>
    </row>
    <row r="93" spans="1:6" x14ac:dyDescent="0.2">
      <c r="B93" s="48"/>
    </row>
    <row r="94" spans="1:6" x14ac:dyDescent="0.2">
      <c r="B94" s="48"/>
    </row>
    <row r="95" spans="1:6" x14ac:dyDescent="0.2">
      <c r="B95" s="48"/>
    </row>
    <row r="96" spans="1:6" x14ac:dyDescent="0.2">
      <c r="B96" s="48"/>
    </row>
    <row r="97" spans="2:2" x14ac:dyDescent="0.2">
      <c r="B97" s="48"/>
    </row>
    <row r="98" spans="2:2" x14ac:dyDescent="0.2">
      <c r="B98" s="48"/>
    </row>
    <row r="99" spans="2:2" x14ac:dyDescent="0.2">
      <c r="B99" s="48"/>
    </row>
    <row r="100" spans="2:2" x14ac:dyDescent="0.2">
      <c r="B100" s="48"/>
    </row>
    <row r="101" spans="2:2" x14ac:dyDescent="0.2">
      <c r="B101" s="48"/>
    </row>
    <row r="102" spans="2:2" x14ac:dyDescent="0.2">
      <c r="B102" s="48"/>
    </row>
    <row r="103" spans="2:2" x14ac:dyDescent="0.2">
      <c r="B103" s="48"/>
    </row>
    <row r="104" spans="2:2" x14ac:dyDescent="0.2">
      <c r="B104" s="48"/>
    </row>
    <row r="105" spans="2:2" x14ac:dyDescent="0.2">
      <c r="B105" s="48"/>
    </row>
    <row r="106" spans="2:2" x14ac:dyDescent="0.2">
      <c r="B106" s="48"/>
    </row>
    <row r="107" spans="2:2" x14ac:dyDescent="0.2">
      <c r="B107" s="48"/>
    </row>
    <row r="108" spans="2:2" x14ac:dyDescent="0.2">
      <c r="B108" s="48"/>
    </row>
    <row r="109" spans="2:2" x14ac:dyDescent="0.2">
      <c r="B109" s="48"/>
    </row>
    <row r="110" spans="2:2" x14ac:dyDescent="0.2">
      <c r="B110" s="48"/>
    </row>
    <row r="111" spans="2:2" x14ac:dyDescent="0.2">
      <c r="B111" s="48"/>
    </row>
    <row r="112" spans="2:2" x14ac:dyDescent="0.2">
      <c r="B112" s="48"/>
    </row>
    <row r="113" spans="2:2" x14ac:dyDescent="0.2">
      <c r="B113" s="48"/>
    </row>
    <row r="114" spans="2:2" x14ac:dyDescent="0.2">
      <c r="B114" s="48"/>
    </row>
  </sheetData>
  <sheetProtection formatColumns="0" insertRows="0" deleteRows="0" sort="0" autoFilter="0"/>
  <printOptions horizontalCentered="1"/>
  <pageMargins left="0.6" right="0.6" top="0.75" bottom="0.75" header="0.5" footer="0.5"/>
  <pageSetup paperSize="9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Funcionários</vt:lpstr>
      <vt:lpstr>Lançamento</vt:lpstr>
      <vt:lpstr>Cálculo</vt:lpstr>
      <vt:lpstr>Tabela IR</vt:lpstr>
      <vt:lpstr>Eventos</vt:lpstr>
      <vt:lpstr>Cálculo!Area_de_impressao</vt:lpstr>
      <vt:lpstr>Eventos!Area_de_impressao</vt:lpstr>
      <vt:lpstr>Funcionários!Area_de_impressao</vt:lpstr>
      <vt:lpstr>Lançamento!Area_de_impressao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2015-08-03T04:36:34Z</dcterms:created>
  <dcterms:modified xsi:type="dcterms:W3CDTF">2015-09-15T19:48:05Z</dcterms:modified>
  <cp:version/>
</cp:coreProperties>
</file>