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5" yWindow="-30" windowWidth="14265" windowHeight="13020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  <sheet name="Sp6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H6" i="1" l="1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Y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D73" i="7"/>
  <c r="D74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Y6" i="7"/>
  <c r="Y10" i="7"/>
  <c r="Y14" i="7"/>
  <c r="Y18" i="7"/>
  <c r="Y22" i="7"/>
  <c r="Y26" i="7"/>
  <c r="Y30" i="7"/>
  <c r="Y34" i="7"/>
  <c r="Y38" i="7"/>
  <c r="X6" i="7"/>
  <c r="X10" i="7"/>
  <c r="X14" i="7"/>
  <c r="X18" i="7"/>
  <c r="X22" i="7"/>
  <c r="X26" i="7"/>
  <c r="X30" i="7"/>
  <c r="X34" i="7"/>
  <c r="X38" i="7"/>
  <c r="W6" i="7"/>
  <c r="W10" i="7"/>
  <c r="W14" i="7"/>
  <c r="W18" i="7"/>
  <c r="W22" i="7"/>
  <c r="W26" i="7"/>
  <c r="W30" i="7"/>
  <c r="W34" i="7"/>
  <c r="W38" i="7"/>
  <c r="V6" i="7"/>
  <c r="V10" i="7"/>
  <c r="V14" i="7"/>
  <c r="V18" i="7"/>
  <c r="V22" i="7"/>
  <c r="V26" i="7"/>
  <c r="V30" i="7"/>
  <c r="V34" i="7"/>
  <c r="V38" i="7"/>
  <c r="U6" i="7"/>
  <c r="U10" i="7"/>
  <c r="U14" i="7"/>
  <c r="U18" i="7"/>
  <c r="U22" i="7"/>
  <c r="U26" i="7"/>
  <c r="U30" i="7"/>
  <c r="U34" i="7"/>
  <c r="U38" i="7"/>
  <c r="T6" i="7"/>
  <c r="T10" i="7"/>
  <c r="T14" i="7"/>
  <c r="T18" i="7"/>
  <c r="T22" i="7"/>
  <c r="T26" i="7"/>
  <c r="T30" i="7"/>
  <c r="T34" i="7"/>
  <c r="T38" i="7"/>
  <c r="S6" i="7"/>
  <c r="S10" i="7"/>
  <c r="S14" i="7"/>
  <c r="S18" i="7"/>
  <c r="S22" i="7"/>
  <c r="S26" i="7"/>
  <c r="S30" i="7"/>
  <c r="S34" i="7"/>
  <c r="S38" i="7"/>
  <c r="H4" i="1"/>
  <c r="H5" i="1"/>
  <c r="H7" i="1"/>
  <c r="H8" i="1"/>
  <c r="D5" i="1"/>
  <c r="D6" i="1"/>
  <c r="D7" i="1"/>
  <c r="D8" i="1"/>
  <c r="D4" i="1"/>
  <c r="E6" i="7"/>
  <c r="E10" i="7"/>
  <c r="E14" i="7"/>
  <c r="E18" i="7"/>
  <c r="E22" i="7"/>
  <c r="E26" i="7"/>
  <c r="E30" i="7"/>
  <c r="E34" i="7"/>
  <c r="E38" i="7"/>
  <c r="F6" i="7"/>
  <c r="F10" i="7"/>
  <c r="F14" i="7"/>
  <c r="F18" i="7"/>
  <c r="F22" i="7"/>
  <c r="F26" i="7"/>
  <c r="F30" i="7"/>
  <c r="F34" i="7"/>
  <c r="F38" i="7"/>
  <c r="G6" i="7"/>
  <c r="G10" i="7"/>
  <c r="G14" i="7"/>
  <c r="G18" i="7"/>
  <c r="G22" i="7"/>
  <c r="G26" i="7"/>
  <c r="G30" i="7"/>
  <c r="G34" i="7"/>
  <c r="G38" i="7"/>
  <c r="H6" i="7"/>
  <c r="H10" i="7"/>
  <c r="H14" i="7"/>
  <c r="H18" i="7"/>
  <c r="H22" i="7"/>
  <c r="H26" i="7"/>
  <c r="H30" i="7"/>
  <c r="H34" i="7"/>
  <c r="H38" i="7"/>
  <c r="I6" i="7"/>
  <c r="I10" i="7"/>
  <c r="I14" i="7"/>
  <c r="I18" i="7"/>
  <c r="I22" i="7"/>
  <c r="I26" i="7"/>
  <c r="I30" i="7"/>
  <c r="I34" i="7"/>
  <c r="I38" i="7"/>
  <c r="J6" i="7"/>
  <c r="J10" i="7"/>
  <c r="J14" i="7"/>
  <c r="J18" i="7"/>
  <c r="J22" i="7"/>
  <c r="J26" i="7"/>
  <c r="J30" i="7"/>
  <c r="J34" i="7"/>
  <c r="J38" i="7"/>
  <c r="K6" i="7"/>
  <c r="K10" i="7"/>
  <c r="K14" i="7"/>
  <c r="K18" i="7"/>
  <c r="K22" i="7"/>
  <c r="K26" i="7"/>
  <c r="K30" i="7"/>
  <c r="K34" i="7"/>
  <c r="K38" i="7"/>
  <c r="L6" i="7"/>
  <c r="L10" i="7"/>
  <c r="L14" i="7"/>
  <c r="L18" i="7"/>
  <c r="L22" i="7"/>
  <c r="L26" i="7"/>
  <c r="L30" i="7"/>
  <c r="L34" i="7"/>
  <c r="L38" i="7"/>
  <c r="M6" i="7"/>
  <c r="M10" i="7"/>
  <c r="M14" i="7"/>
  <c r="M18" i="7"/>
  <c r="M22" i="7"/>
  <c r="M26" i="7"/>
  <c r="M30" i="7"/>
  <c r="M34" i="7"/>
  <c r="M38" i="7"/>
  <c r="N6" i="7"/>
  <c r="N10" i="7"/>
  <c r="N14" i="7"/>
  <c r="N18" i="7"/>
  <c r="N22" i="7"/>
  <c r="N26" i="7"/>
  <c r="N30" i="7"/>
  <c r="N34" i="7"/>
  <c r="N38" i="7"/>
  <c r="O6" i="7"/>
  <c r="O10" i="7"/>
  <c r="O14" i="7"/>
  <c r="O18" i="7"/>
  <c r="O22" i="7"/>
  <c r="O26" i="7"/>
  <c r="O30" i="7"/>
  <c r="O34" i="7"/>
  <c r="O38" i="7"/>
  <c r="P6" i="7"/>
  <c r="P10" i="7"/>
  <c r="P14" i="7"/>
  <c r="P18" i="7"/>
  <c r="P22" i="7"/>
  <c r="P26" i="7"/>
  <c r="P30" i="7"/>
  <c r="P34" i="7"/>
  <c r="P38" i="7"/>
  <c r="Q6" i="7"/>
  <c r="Q10" i="7"/>
  <c r="Q14" i="7"/>
  <c r="Q18" i="7"/>
  <c r="Q22" i="7"/>
  <c r="Q26" i="7"/>
  <c r="Q30" i="7"/>
  <c r="Q34" i="7"/>
  <c r="Q38" i="7"/>
  <c r="R6" i="7"/>
  <c r="R10" i="7"/>
  <c r="R14" i="7"/>
  <c r="R18" i="7"/>
  <c r="R22" i="7"/>
  <c r="R26" i="7"/>
  <c r="R30" i="7"/>
  <c r="R34" i="7"/>
  <c r="R38" i="7"/>
  <c r="Z6" i="7"/>
  <c r="Z10" i="7"/>
  <c r="Z14" i="7"/>
  <c r="Z18" i="7"/>
  <c r="Z22" i="7"/>
  <c r="Z26" i="7"/>
  <c r="Z30" i="7"/>
  <c r="Z34" i="7"/>
  <c r="Z38" i="7"/>
  <c r="D6" i="7"/>
  <c r="D10" i="7"/>
  <c r="D14" i="7"/>
  <c r="D18" i="7"/>
  <c r="D22" i="7"/>
  <c r="D26" i="7"/>
  <c r="D30" i="7"/>
  <c r="D34" i="7"/>
  <c r="D38" i="7"/>
  <c r="Z17" i="7"/>
  <c r="Z16" i="7"/>
  <c r="Z15" i="7"/>
  <c r="Z13" i="7"/>
  <c r="Z12" i="7"/>
  <c r="Z11" i="7"/>
  <c r="Z9" i="7"/>
  <c r="Z8" i="7"/>
  <c r="Z7" i="7"/>
  <c r="Z21" i="7"/>
  <c r="Z20" i="7"/>
  <c r="Z19" i="7"/>
  <c r="Z37" i="7"/>
  <c r="Z36" i="7"/>
  <c r="Z35" i="7"/>
  <c r="Z33" i="7"/>
  <c r="Z32" i="7"/>
  <c r="Z31" i="7"/>
  <c r="Z29" i="7"/>
  <c r="Z28" i="7"/>
  <c r="Z27" i="7"/>
  <c r="Z25" i="7"/>
  <c r="Z24" i="7"/>
  <c r="Z23" i="7"/>
  <c r="E41" i="6"/>
  <c r="F41" i="6"/>
  <c r="G41" i="6"/>
  <c r="H41" i="6"/>
  <c r="I41" i="6"/>
  <c r="J41" i="6"/>
  <c r="K41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37" i="6"/>
  <c r="F37" i="6"/>
  <c r="G37" i="6"/>
  <c r="H37" i="6"/>
  <c r="I37" i="6"/>
  <c r="J37" i="6"/>
  <c r="K37" i="6"/>
  <c r="D53" i="5"/>
  <c r="D54" i="5"/>
  <c r="D55" i="5"/>
  <c r="D52" i="5"/>
  <c r="D57" i="5"/>
  <c r="D58" i="5"/>
  <c r="D59" i="5"/>
  <c r="D56" i="5"/>
  <c r="D61" i="5"/>
  <c r="D62" i="5"/>
  <c r="D63" i="5"/>
  <c r="D60" i="5"/>
  <c r="D65" i="5"/>
  <c r="D66" i="5"/>
  <c r="D67" i="5"/>
  <c r="D64" i="5"/>
  <c r="D69" i="5"/>
  <c r="D70" i="5"/>
  <c r="D71" i="5"/>
  <c r="D68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D89" i="5"/>
  <c r="D90" i="5"/>
  <c r="D91" i="5"/>
  <c r="D88" i="5"/>
  <c r="D93" i="5"/>
  <c r="D94" i="5"/>
  <c r="D95" i="5"/>
  <c r="D92" i="5"/>
  <c r="D96" i="5"/>
  <c r="D97" i="5"/>
  <c r="E97" i="5"/>
  <c r="F97" i="5"/>
  <c r="G97" i="5"/>
  <c r="H97" i="5"/>
  <c r="I97" i="5"/>
  <c r="J97" i="5"/>
  <c r="K97" i="5"/>
  <c r="L97" i="5"/>
  <c r="M97" i="5"/>
  <c r="N97" i="5"/>
  <c r="D32" i="6"/>
  <c r="D36" i="6"/>
  <c r="D40" i="6"/>
  <c r="D44" i="6"/>
  <c r="D48" i="6"/>
  <c r="D52" i="6"/>
  <c r="D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32" i="6"/>
  <c r="E36" i="6"/>
  <c r="E40" i="6"/>
  <c r="E44" i="6"/>
  <c r="E48" i="6"/>
  <c r="E52" i="6"/>
  <c r="E56" i="6"/>
  <c r="F32" i="6"/>
  <c r="F36" i="6"/>
  <c r="F40" i="6"/>
  <c r="F44" i="6"/>
  <c r="F48" i="6"/>
  <c r="F52" i="6"/>
  <c r="F56" i="6"/>
  <c r="G32" i="6"/>
  <c r="G36" i="6"/>
  <c r="G40" i="6"/>
  <c r="G44" i="6"/>
  <c r="G48" i="6"/>
  <c r="G52" i="6"/>
  <c r="G56" i="6"/>
  <c r="H32" i="6"/>
  <c r="H36" i="6"/>
  <c r="H40" i="6"/>
  <c r="H44" i="6"/>
  <c r="H48" i="6"/>
  <c r="H52" i="6"/>
  <c r="H56" i="6"/>
  <c r="I32" i="6"/>
  <c r="I36" i="6"/>
  <c r="I40" i="6"/>
  <c r="I44" i="6"/>
  <c r="I48" i="6"/>
  <c r="I52" i="6"/>
  <c r="I56" i="6"/>
  <c r="J32" i="6"/>
  <c r="J36" i="6"/>
  <c r="J40" i="6"/>
  <c r="J44" i="6"/>
  <c r="J48" i="6"/>
  <c r="J52" i="6"/>
  <c r="J56" i="6"/>
  <c r="K32" i="6"/>
  <c r="K36" i="6"/>
  <c r="K40" i="6"/>
  <c r="K44" i="6"/>
  <c r="K48" i="6"/>
  <c r="K52" i="6"/>
  <c r="K56" i="6"/>
  <c r="L32" i="6"/>
  <c r="L36" i="6"/>
  <c r="L40" i="6"/>
  <c r="L44" i="6"/>
  <c r="L48" i="6"/>
  <c r="L52" i="6"/>
  <c r="L56" i="6"/>
  <c r="M32" i="6"/>
  <c r="M36" i="6"/>
  <c r="M40" i="6"/>
  <c r="M44" i="6"/>
  <c r="M48" i="6"/>
  <c r="M52" i="6"/>
  <c r="M56" i="6"/>
  <c r="N32" i="6"/>
  <c r="N36" i="6"/>
  <c r="N40" i="6"/>
  <c r="N44" i="6"/>
  <c r="N48" i="6"/>
  <c r="N52" i="6"/>
  <c r="N56" i="6"/>
  <c r="O32" i="6"/>
  <c r="O36" i="6"/>
  <c r="O40" i="6"/>
  <c r="O44" i="6"/>
  <c r="O48" i="6"/>
  <c r="O52" i="6"/>
  <c r="O56" i="6"/>
  <c r="P32" i="6"/>
  <c r="P36" i="6"/>
  <c r="P40" i="6"/>
  <c r="P44" i="6"/>
  <c r="P48" i="6"/>
  <c r="P52" i="6"/>
  <c r="P56" i="6"/>
  <c r="Q32" i="6"/>
  <c r="Q36" i="6"/>
  <c r="Q40" i="6"/>
  <c r="Q44" i="6"/>
  <c r="Q48" i="6"/>
  <c r="Q52" i="6"/>
  <c r="Q56" i="6"/>
  <c r="R32" i="6"/>
  <c r="R36" i="6"/>
  <c r="R40" i="6"/>
  <c r="R44" i="6"/>
  <c r="R48" i="6"/>
  <c r="R52" i="6"/>
  <c r="R56" i="6"/>
  <c r="C4" i="1"/>
  <c r="H3" i="1"/>
  <c r="R52" i="5"/>
  <c r="R56" i="5"/>
  <c r="R60" i="5"/>
  <c r="R64" i="5"/>
  <c r="R68" i="5"/>
  <c r="R72" i="5"/>
  <c r="R76" i="5"/>
  <c r="R80" i="5"/>
  <c r="R84" i="5"/>
  <c r="R88" i="5"/>
  <c r="R92" i="5"/>
  <c r="R96" i="5"/>
  <c r="D6" i="4"/>
  <c r="D28" i="4"/>
  <c r="D10" i="4"/>
  <c r="D32" i="4"/>
  <c r="D14" i="4"/>
  <c r="D36" i="4"/>
  <c r="D18" i="4"/>
  <c r="D40" i="4"/>
  <c r="D22" i="4"/>
  <c r="D44" i="4"/>
  <c r="D48" i="4"/>
  <c r="D49" i="4"/>
  <c r="E49" i="4"/>
  <c r="F49" i="4"/>
  <c r="G49" i="4"/>
  <c r="H49" i="4"/>
  <c r="I49" i="4"/>
  <c r="J49" i="4"/>
  <c r="K49" i="4"/>
  <c r="L49" i="4"/>
  <c r="M49" i="4"/>
  <c r="O97" i="5"/>
  <c r="P97" i="5"/>
  <c r="Q97" i="5"/>
  <c r="R97" i="5"/>
  <c r="D45" i="3"/>
  <c r="D46" i="3"/>
  <c r="D47" i="3"/>
  <c r="D44" i="3"/>
  <c r="D65" i="3"/>
  <c r="D66" i="3"/>
  <c r="D67" i="3"/>
  <c r="D64" i="3"/>
  <c r="D69" i="3"/>
  <c r="D70" i="3"/>
  <c r="D71" i="3"/>
  <c r="D68" i="3"/>
  <c r="D73" i="3"/>
  <c r="D74" i="3"/>
  <c r="D75" i="3"/>
  <c r="D72" i="3"/>
  <c r="D77" i="3"/>
  <c r="D78" i="3"/>
  <c r="D79" i="3"/>
  <c r="D76" i="3"/>
  <c r="D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52" i="5"/>
  <c r="E56" i="5"/>
  <c r="E60" i="5"/>
  <c r="E64" i="5"/>
  <c r="E68" i="5"/>
  <c r="E72" i="5"/>
  <c r="E76" i="5"/>
  <c r="E80" i="5"/>
  <c r="E84" i="5"/>
  <c r="E88" i="5"/>
  <c r="E92" i="5"/>
  <c r="E96" i="5"/>
  <c r="F52" i="5"/>
  <c r="F56" i="5"/>
  <c r="F60" i="5"/>
  <c r="F64" i="5"/>
  <c r="F68" i="5"/>
  <c r="F72" i="5"/>
  <c r="F76" i="5"/>
  <c r="F80" i="5"/>
  <c r="F84" i="5"/>
  <c r="F88" i="5"/>
  <c r="F92" i="5"/>
  <c r="F96" i="5"/>
  <c r="G52" i="5"/>
  <c r="G56" i="5"/>
  <c r="G60" i="5"/>
  <c r="G64" i="5"/>
  <c r="G68" i="5"/>
  <c r="G72" i="5"/>
  <c r="G76" i="5"/>
  <c r="G80" i="5"/>
  <c r="G84" i="5"/>
  <c r="G88" i="5"/>
  <c r="G92" i="5"/>
  <c r="G96" i="5"/>
  <c r="H52" i="5"/>
  <c r="H56" i="5"/>
  <c r="H60" i="5"/>
  <c r="H64" i="5"/>
  <c r="H68" i="5"/>
  <c r="H72" i="5"/>
  <c r="H76" i="5"/>
  <c r="H80" i="5"/>
  <c r="H84" i="5"/>
  <c r="H88" i="5"/>
  <c r="H92" i="5"/>
  <c r="H96" i="5"/>
  <c r="I52" i="5"/>
  <c r="I56" i="5"/>
  <c r="I60" i="5"/>
  <c r="I64" i="5"/>
  <c r="I68" i="5"/>
  <c r="I72" i="5"/>
  <c r="I76" i="5"/>
  <c r="I80" i="5"/>
  <c r="I84" i="5"/>
  <c r="I88" i="5"/>
  <c r="I92" i="5"/>
  <c r="I96" i="5"/>
  <c r="J52" i="5"/>
  <c r="J56" i="5"/>
  <c r="J60" i="5"/>
  <c r="J64" i="5"/>
  <c r="J68" i="5"/>
  <c r="J72" i="5"/>
  <c r="J76" i="5"/>
  <c r="J80" i="5"/>
  <c r="J84" i="5"/>
  <c r="J88" i="5"/>
  <c r="J92" i="5"/>
  <c r="J96" i="5"/>
  <c r="K52" i="5"/>
  <c r="K56" i="5"/>
  <c r="K60" i="5"/>
  <c r="K64" i="5"/>
  <c r="K68" i="5"/>
  <c r="K72" i="5"/>
  <c r="K76" i="5"/>
  <c r="K80" i="5"/>
  <c r="K84" i="5"/>
  <c r="K88" i="5"/>
  <c r="K92" i="5"/>
  <c r="K96" i="5"/>
  <c r="L52" i="5"/>
  <c r="L56" i="5"/>
  <c r="L60" i="5"/>
  <c r="L64" i="5"/>
  <c r="L68" i="5"/>
  <c r="L72" i="5"/>
  <c r="L76" i="5"/>
  <c r="L80" i="5"/>
  <c r="L84" i="5"/>
  <c r="L88" i="5"/>
  <c r="L92" i="5"/>
  <c r="L96" i="5"/>
  <c r="M52" i="5"/>
  <c r="M56" i="5"/>
  <c r="M60" i="5"/>
  <c r="M64" i="5"/>
  <c r="M68" i="5"/>
  <c r="M72" i="5"/>
  <c r="M76" i="5"/>
  <c r="M80" i="5"/>
  <c r="M84" i="5"/>
  <c r="M88" i="5"/>
  <c r="M92" i="5"/>
  <c r="M96" i="5"/>
  <c r="N52" i="5"/>
  <c r="N56" i="5"/>
  <c r="N60" i="5"/>
  <c r="N64" i="5"/>
  <c r="N68" i="5"/>
  <c r="N72" i="5"/>
  <c r="N76" i="5"/>
  <c r="N80" i="5"/>
  <c r="N84" i="5"/>
  <c r="N88" i="5"/>
  <c r="N92" i="5"/>
  <c r="N96" i="5"/>
  <c r="O52" i="5"/>
  <c r="O56" i="5"/>
  <c r="O60" i="5"/>
  <c r="O64" i="5"/>
  <c r="O68" i="5"/>
  <c r="O72" i="5"/>
  <c r="O76" i="5"/>
  <c r="O80" i="5"/>
  <c r="O84" i="5"/>
  <c r="O88" i="5"/>
  <c r="O92" i="5"/>
  <c r="O96" i="5"/>
  <c r="P52" i="5"/>
  <c r="P56" i="5"/>
  <c r="P60" i="5"/>
  <c r="P64" i="5"/>
  <c r="P68" i="5"/>
  <c r="P72" i="5"/>
  <c r="P76" i="5"/>
  <c r="P80" i="5"/>
  <c r="P84" i="5"/>
  <c r="P88" i="5"/>
  <c r="P92" i="5"/>
  <c r="P96" i="5"/>
  <c r="Q52" i="5"/>
  <c r="Q56" i="5"/>
  <c r="Q60" i="5"/>
  <c r="Q64" i="5"/>
  <c r="Q68" i="5"/>
  <c r="Q72" i="5"/>
  <c r="Q76" i="5"/>
  <c r="Q80" i="5"/>
  <c r="Q84" i="5"/>
  <c r="Q88" i="5"/>
  <c r="Q92" i="5"/>
  <c r="Q96" i="5"/>
  <c r="F26" i="6"/>
  <c r="F6" i="6"/>
  <c r="F10" i="6"/>
  <c r="F14" i="6"/>
  <c r="F18" i="6"/>
  <c r="F22" i="6"/>
  <c r="F30" i="6"/>
  <c r="G18" i="6"/>
  <c r="G14" i="6"/>
  <c r="G26" i="6"/>
  <c r="G6" i="6"/>
  <c r="G10" i="6"/>
  <c r="G22" i="6"/>
  <c r="G30" i="6"/>
  <c r="H18" i="6"/>
  <c r="H14" i="6"/>
  <c r="H6" i="6"/>
  <c r="H10" i="6"/>
  <c r="H22" i="6"/>
  <c r="H26" i="6"/>
  <c r="H30" i="6"/>
  <c r="I14" i="6"/>
  <c r="I6" i="6"/>
  <c r="I10" i="6"/>
  <c r="I18" i="6"/>
  <c r="I22" i="6"/>
  <c r="I26" i="6"/>
  <c r="I30" i="6"/>
  <c r="J14" i="6"/>
  <c r="J22" i="6"/>
  <c r="J6" i="6"/>
  <c r="J10" i="6"/>
  <c r="J18" i="6"/>
  <c r="J26" i="6"/>
  <c r="J30" i="6"/>
  <c r="K6" i="6"/>
  <c r="K10" i="6"/>
  <c r="K14" i="6"/>
  <c r="K18" i="6"/>
  <c r="K22" i="6"/>
  <c r="K26" i="6"/>
  <c r="K30" i="6"/>
  <c r="L6" i="6"/>
  <c r="L10" i="6"/>
  <c r="L14" i="6"/>
  <c r="L18" i="6"/>
  <c r="L22" i="6"/>
  <c r="L26" i="6"/>
  <c r="L30" i="6"/>
  <c r="M6" i="6"/>
  <c r="M10" i="6"/>
  <c r="M14" i="6"/>
  <c r="M18" i="6"/>
  <c r="M22" i="6"/>
  <c r="M26" i="6"/>
  <c r="M30" i="6"/>
  <c r="N14" i="6"/>
  <c r="N6" i="6"/>
  <c r="N10" i="6"/>
  <c r="N18" i="6"/>
  <c r="N22" i="6"/>
  <c r="N26" i="6"/>
  <c r="N30" i="6"/>
  <c r="O6" i="6"/>
  <c r="O10" i="6"/>
  <c r="O14" i="6"/>
  <c r="O18" i="6"/>
  <c r="O22" i="6"/>
  <c r="O26" i="6"/>
  <c r="O30" i="6"/>
  <c r="P14" i="6"/>
  <c r="P6" i="6"/>
  <c r="P10" i="6"/>
  <c r="P18" i="6"/>
  <c r="P22" i="6"/>
  <c r="P26" i="6"/>
  <c r="P30" i="6"/>
  <c r="Q22" i="6"/>
  <c r="Q14" i="6"/>
  <c r="Q10" i="6"/>
  <c r="Q6" i="6"/>
  <c r="Q18" i="6"/>
  <c r="Q26" i="6"/>
  <c r="Q30" i="6"/>
  <c r="R22" i="6"/>
  <c r="R6" i="6"/>
  <c r="R10" i="6"/>
  <c r="R14" i="6"/>
  <c r="R18" i="6"/>
  <c r="R26" i="6"/>
  <c r="R30" i="6"/>
  <c r="E6" i="6"/>
  <c r="E26" i="6"/>
  <c r="E10" i="6"/>
  <c r="E14" i="6"/>
  <c r="E18" i="6"/>
  <c r="E22" i="6"/>
  <c r="E30" i="6"/>
  <c r="D22" i="6"/>
  <c r="D26" i="6"/>
  <c r="D18" i="6"/>
  <c r="D14" i="6"/>
  <c r="D6" i="6"/>
  <c r="D10" i="6"/>
  <c r="D30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6" i="5"/>
  <c r="E10" i="5"/>
  <c r="E14" i="5"/>
  <c r="E34" i="5"/>
  <c r="E38" i="5"/>
  <c r="E18" i="5"/>
  <c r="E22" i="5"/>
  <c r="E26" i="5"/>
  <c r="E30" i="5"/>
  <c r="E42" i="5"/>
  <c r="E46" i="5"/>
  <c r="E50" i="5"/>
  <c r="F6" i="5"/>
  <c r="F10" i="5"/>
  <c r="F14" i="5"/>
  <c r="F34" i="5"/>
  <c r="F38" i="5"/>
  <c r="F18" i="5"/>
  <c r="F22" i="5"/>
  <c r="F26" i="5"/>
  <c r="F30" i="5"/>
  <c r="F42" i="5"/>
  <c r="F46" i="5"/>
  <c r="F50" i="5"/>
  <c r="G6" i="5"/>
  <c r="G10" i="5"/>
  <c r="G14" i="5"/>
  <c r="G34" i="5"/>
  <c r="G38" i="5"/>
  <c r="G18" i="5"/>
  <c r="G22" i="5"/>
  <c r="G26" i="5"/>
  <c r="G30" i="5"/>
  <c r="G42" i="5"/>
  <c r="G46" i="5"/>
  <c r="G50" i="5"/>
  <c r="H6" i="5"/>
  <c r="H10" i="5"/>
  <c r="H14" i="5"/>
  <c r="H34" i="5"/>
  <c r="H38" i="5"/>
  <c r="H18" i="5"/>
  <c r="H22" i="5"/>
  <c r="H26" i="5"/>
  <c r="H30" i="5"/>
  <c r="H42" i="5"/>
  <c r="H46" i="5"/>
  <c r="H50" i="5"/>
  <c r="I6" i="5"/>
  <c r="I10" i="5"/>
  <c r="I14" i="5"/>
  <c r="I34" i="5"/>
  <c r="I38" i="5"/>
  <c r="I18" i="5"/>
  <c r="I22" i="5"/>
  <c r="I26" i="5"/>
  <c r="I30" i="5"/>
  <c r="I42" i="5"/>
  <c r="I46" i="5"/>
  <c r="I50" i="5"/>
  <c r="J6" i="5"/>
  <c r="J10" i="5"/>
  <c r="J14" i="5"/>
  <c r="J34" i="5"/>
  <c r="J38" i="5"/>
  <c r="J18" i="5"/>
  <c r="J22" i="5"/>
  <c r="J26" i="5"/>
  <c r="J30" i="5"/>
  <c r="J42" i="5"/>
  <c r="J46" i="5"/>
  <c r="J50" i="5"/>
  <c r="K6" i="5"/>
  <c r="K10" i="5"/>
  <c r="K14" i="5"/>
  <c r="K34" i="5"/>
  <c r="K38" i="5"/>
  <c r="K18" i="5"/>
  <c r="K22" i="5"/>
  <c r="K26" i="5"/>
  <c r="K30" i="5"/>
  <c r="K42" i="5"/>
  <c r="K46" i="5"/>
  <c r="K50" i="5"/>
  <c r="L46" i="5"/>
  <c r="L6" i="5"/>
  <c r="L10" i="5"/>
  <c r="L14" i="5"/>
  <c r="L34" i="5"/>
  <c r="L38" i="5"/>
  <c r="L18" i="5"/>
  <c r="L22" i="5"/>
  <c r="L26" i="5"/>
  <c r="L30" i="5"/>
  <c r="L42" i="5"/>
  <c r="L50" i="5"/>
  <c r="M14" i="5"/>
  <c r="M6" i="5"/>
  <c r="M10" i="5"/>
  <c r="M34" i="5"/>
  <c r="M38" i="5"/>
  <c r="M18" i="5"/>
  <c r="M22" i="5"/>
  <c r="M26" i="5"/>
  <c r="M30" i="5"/>
  <c r="M42" i="5"/>
  <c r="M46" i="5"/>
  <c r="M50" i="5"/>
  <c r="N10" i="5"/>
  <c r="N26" i="5"/>
  <c r="N30" i="5"/>
  <c r="N6" i="5"/>
  <c r="N14" i="5"/>
  <c r="N34" i="5"/>
  <c r="N38" i="5"/>
  <c r="N18" i="5"/>
  <c r="N22" i="5"/>
  <c r="N42" i="5"/>
  <c r="N46" i="5"/>
  <c r="N50" i="5"/>
  <c r="O6" i="5"/>
  <c r="O38" i="5"/>
  <c r="O10" i="5"/>
  <c r="O14" i="5"/>
  <c r="O34" i="5"/>
  <c r="O18" i="5"/>
  <c r="O22" i="5"/>
  <c r="O26" i="5"/>
  <c r="O30" i="5"/>
  <c r="O42" i="5"/>
  <c r="O46" i="5"/>
  <c r="O50" i="5"/>
  <c r="P34" i="5"/>
  <c r="P6" i="5"/>
  <c r="P10" i="5"/>
  <c r="P14" i="5"/>
  <c r="P38" i="5"/>
  <c r="P18" i="5"/>
  <c r="P22" i="5"/>
  <c r="P26" i="5"/>
  <c r="P30" i="5"/>
  <c r="P42" i="5"/>
  <c r="P46" i="5"/>
  <c r="P50" i="5"/>
  <c r="Q14" i="5"/>
  <c r="Q22" i="5"/>
  <c r="Q6" i="5"/>
  <c r="Q10" i="5"/>
  <c r="Q34" i="5"/>
  <c r="Q38" i="5"/>
  <c r="Q18" i="5"/>
  <c r="Q26" i="5"/>
  <c r="Q30" i="5"/>
  <c r="Q42" i="5"/>
  <c r="Q46" i="5"/>
  <c r="Q50" i="5"/>
  <c r="R38" i="5"/>
  <c r="R18" i="5"/>
  <c r="R6" i="5"/>
  <c r="R10" i="5"/>
  <c r="R14" i="5"/>
  <c r="R34" i="5"/>
  <c r="R22" i="5"/>
  <c r="R26" i="5"/>
  <c r="R30" i="5"/>
  <c r="R42" i="5"/>
  <c r="R46" i="5"/>
  <c r="R50" i="5"/>
  <c r="D18" i="5"/>
  <c r="D6" i="5"/>
  <c r="D10" i="5"/>
  <c r="D14" i="5"/>
  <c r="D34" i="5"/>
  <c r="D38" i="5"/>
  <c r="D22" i="5"/>
  <c r="D26" i="5"/>
  <c r="D30" i="5"/>
  <c r="D42" i="5"/>
  <c r="D46" i="5"/>
  <c r="D50" i="5"/>
  <c r="S50" i="5"/>
  <c r="S47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E6" i="4"/>
  <c r="F6" i="4"/>
  <c r="G6" i="4"/>
  <c r="H6" i="4"/>
  <c r="J6" i="4"/>
  <c r="K6" i="4"/>
  <c r="L6" i="4"/>
  <c r="M6" i="4"/>
  <c r="N6" i="4"/>
  <c r="N7" i="4"/>
  <c r="J10" i="4"/>
  <c r="E10" i="4"/>
  <c r="F10" i="4"/>
  <c r="G10" i="4"/>
  <c r="H10" i="4"/>
  <c r="I10" i="4"/>
  <c r="K10" i="4"/>
  <c r="L10" i="4"/>
  <c r="M10" i="4"/>
  <c r="N10" i="4"/>
  <c r="N11" i="4"/>
  <c r="N13" i="4"/>
  <c r="J14" i="4"/>
  <c r="E14" i="4"/>
  <c r="F14" i="4"/>
  <c r="G14" i="4"/>
  <c r="H14" i="4"/>
  <c r="I14" i="4"/>
  <c r="K14" i="4"/>
  <c r="L14" i="4"/>
  <c r="M14" i="4"/>
  <c r="N14" i="4"/>
  <c r="N15" i="4"/>
  <c r="N16" i="4"/>
  <c r="N17" i="4"/>
  <c r="I18" i="4"/>
  <c r="E18" i="4"/>
  <c r="F18" i="4"/>
  <c r="G18" i="4"/>
  <c r="H18" i="4"/>
  <c r="J18" i="4"/>
  <c r="K18" i="4"/>
  <c r="L18" i="4"/>
  <c r="M18" i="4"/>
  <c r="N18" i="4"/>
  <c r="N19" i="4"/>
  <c r="N20" i="4"/>
  <c r="N21" i="4"/>
  <c r="J22" i="4"/>
  <c r="E22" i="4"/>
  <c r="F22" i="4"/>
  <c r="G22" i="4"/>
  <c r="H22" i="4"/>
  <c r="I22" i="4"/>
  <c r="K22" i="4"/>
  <c r="L22" i="4"/>
  <c r="M22" i="4"/>
  <c r="N22" i="4"/>
  <c r="N23" i="4"/>
  <c r="N24" i="4"/>
  <c r="N25" i="4"/>
  <c r="I26" i="4"/>
  <c r="J26" i="4"/>
  <c r="E26" i="4"/>
  <c r="F26" i="4"/>
  <c r="G26" i="4"/>
  <c r="H26" i="4"/>
  <c r="K26" i="4"/>
  <c r="L26" i="4"/>
  <c r="M26" i="4"/>
  <c r="N26" i="4"/>
  <c r="D62" i="3"/>
  <c r="O51" i="3"/>
  <c r="P51" i="3"/>
  <c r="Q5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D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5" i="1"/>
  <c r="C6" i="1"/>
  <c r="C7" i="1"/>
  <c r="C8" i="1"/>
  <c r="C9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<sst xmlns="http://schemas.openxmlformats.org/spreadsheetml/2006/main" count="469" uniqueCount="81">
  <si>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</si>
  <si>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</si>
  <si>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</si>
  <si>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</si>
  <si>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</si>
  <si>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</si>
  <si>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</si>
  <si>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</si>
  <si>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</si>
  <si>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</si>
  <si>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</si>
  <si>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</si>
  <si>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</si>
  <si>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</si>
  <si>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</si>
  <si>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</si>
  <si>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</si>
  <si>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</si>
  <si>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</si>
  <si>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</si>
  <si>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</si>
  <si>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</si>
  <si>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</si>
  <si>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</si>
  <si>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</si>
  <si>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</si>
  <si>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</si>
  <si>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</si>
  <si>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</si>
  <si>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</si>
  <si>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</si>
  <si>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</si>
  <si>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</si>
  <si>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</si>
  <si>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</si>
  <si>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</si>
  <si>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</si>
  <si>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</si>
  <si>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</si>
  <si>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</si>
  <si>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</si>
  <si>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</si>
  <si>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</si>
  <si>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</si>
  <si>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</si>
  <si>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</si>
  <si>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</si>
  <si>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</si>
  <si>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</si>
  <si>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</si>
  <si>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</si>
  <si>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</si>
  <si>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</si>
  <si>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</si>
  <si>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</si>
  <si>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</si>
  <si>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</si>
  <si>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</si>
  <si>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</si>
  <si>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</si>
  <si>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</si>
  <si>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</si>
  <si>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</si>
  <si>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</si>
  <si>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</si>
  <si>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</si>
  <si>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</si>
  <si>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</si>
  <si>
    <t>Timer script</t>
  </si>
  <si>
    <t>10, 11</t>
  </si>
  <si>
    <t>Email System</t>
  </si>
  <si>
    <t>10, 11, 12, 16, 26</t>
  </si>
  <si>
    <t>drop databases for admin</t>
  </si>
  <si>
    <t>37, 38, 39</t>
  </si>
  <si>
    <t>ui formatting</t>
  </si>
  <si>
    <t>code improvements, updates, bugfixes</t>
  </si>
  <si>
    <t>transfer code to server</t>
  </si>
  <si>
    <t>10, 11, 20, 36</t>
  </si>
  <si>
    <t>10, 11, 20</t>
  </si>
  <si>
    <t>Database and interaction classes</t>
  </si>
  <si>
    <t>Added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</si>
</sst>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/>
    <xf numFmtId="0" fontId="12" fillId="6" borderId="0" applyNumberFormat="0" applyBorder="0" applyAlignment="0" applyProtection="0"/>
  </cellStyleXfs>
  <cellXfs count="14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164" fontId="4" fillId="0" borderId="13" xfId="0" applyNumberFormat="1" applyFont="1" applyFill="1" applyBorder="1"/>
    <xf numFmtId="164" fontId="4" fillId="0" borderId="15" xfId="0" applyNumberFormat="1" applyFont="1" applyFill="1" applyBorder="1"/>
    <xf numFmtId="0" fontId="0" fillId="0" borderId="4" xfId="0" applyBorder="1"/>
    <xf numFmtId="0" fontId="0" fillId="2" borderId="2" xfId="0" applyFill="1" applyBorder="1"/>
    <xf numFmtId="0" fontId="0" fillId="2" borderId="0" xfId="0" applyFill="1" applyBorder="1"/>
    <xf numFmtId="0" fontId="0" fillId="2" borderId="6" xfId="0" applyFill="1" applyBorder="1"/>
    <xf numFmtId="0" fontId="4" fillId="0" borderId="2" xfId="0" applyFont="1" applyBorder="1" applyAlignment="1">
      <alignment horizontal="left"/>
    </xf>
    <xf numFmtId="0" fontId="4" fillId="3" borderId="5" xfId="0" applyFont="1" applyFill="1" applyBorder="1"/>
    <xf numFmtId="0" fontId="4" fillId="3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12" fillId="6" borderId="0" xfId="2" applyBorder="1" applyAlignment="1">
      <alignment horizontal="right"/>
    </xf>
    <xf numFmtId="0" fontId="12" fillId="6" borderId="0" xfId="2" applyBorder="1"/>
    <xf numFmtId="0" fontId="12" fillId="6" borderId="5" xfId="2" applyBorder="1"/>
    <xf numFmtId="0" fontId="12" fillId="6" borderId="6" xfId="2" applyBorder="1"/>
    <xf numFmtId="0" fontId="12" fillId="6" borderId="8" xfId="2" applyBorder="1" applyAlignment="1">
      <alignment horizontal="right"/>
    </xf>
    <xf numFmtId="0" fontId="12" fillId="6" borderId="8" xfId="2" applyBorder="1"/>
    <xf numFmtId="0" fontId="12" fillId="6" borderId="7" xfId="2" applyBorder="1"/>
    <xf numFmtId="0" fontId="12" fillId="6" borderId="9" xfId="2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3">
    <cellStyle name="60% - Accent1 2" xfId="1"/>
    <cellStyle name="Bad" xfId="2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7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119</c:v>
                </c:pt>
                <c:pt idx="2">
                  <c:v>95</c:v>
                </c:pt>
                <c:pt idx="3">
                  <c:v>71</c:v>
                </c:pt>
                <c:pt idx="4">
                  <c:v>47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124</c:v>
                </c:pt>
                <c:pt idx="2">
                  <c:v>115</c:v>
                </c:pt>
                <c:pt idx="3">
                  <c:v>82</c:v>
                </c:pt>
                <c:pt idx="4">
                  <c:v>46</c:v>
                </c:pt>
                <c:pt idx="5">
                  <c:v>29.5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57856"/>
        <c:axId val="90859776"/>
      </c:lineChart>
      <c:catAx>
        <c:axId val="908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859776"/>
        <c:crosses val="autoZero"/>
        <c:auto val="1"/>
        <c:lblAlgn val="ctr"/>
        <c:lblOffset val="100"/>
        <c:noMultiLvlLbl val="0"/>
      </c:catAx>
      <c:valAx>
        <c:axId val="9085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70752"/>
        <c:axId val="90572288"/>
      </c:lineChart>
      <c:dateAx>
        <c:axId val="905707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572288"/>
        <c:crosses val="autoZero"/>
        <c:auto val="1"/>
        <c:lblOffset val="100"/>
        <c:baseTimeUnit val="days"/>
      </c:dateAx>
      <c:valAx>
        <c:axId val="90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50880"/>
        <c:axId val="90656768"/>
      </c:lineChart>
      <c:dateAx>
        <c:axId val="90650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656768"/>
        <c:crosses val="autoZero"/>
        <c:auto val="1"/>
        <c:lblOffset val="100"/>
        <c:baseTimeUnit val="days"/>
      </c:dateAx>
      <c:valAx>
        <c:axId val="906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8496"/>
        <c:axId val="90700032"/>
      </c:lineChart>
      <c:dateAx>
        <c:axId val="906984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700032"/>
        <c:crosses val="autoZero"/>
        <c:auto val="1"/>
        <c:lblOffset val="100"/>
        <c:baseTimeUnit val="days"/>
      </c:dateAx>
      <c:valAx>
        <c:axId val="90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1616"/>
        <c:axId val="91013888"/>
      </c:lineChart>
      <c:catAx>
        <c:axId val="909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13888"/>
        <c:crosses val="autoZero"/>
        <c:auto val="1"/>
        <c:lblAlgn val="ctr"/>
        <c:lblOffset val="100"/>
        <c:noMultiLvlLbl val="1"/>
      </c:catAx>
      <c:valAx>
        <c:axId val="910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'Sp5'!$D$56:$R$56</c:f>
              <c:numCache>
                <c:formatCode>General</c:formatCode>
                <c:ptCount val="15"/>
                <c:pt idx="0">
                  <c:v>66</c:v>
                </c:pt>
                <c:pt idx="1">
                  <c:v>36</c:v>
                </c:pt>
                <c:pt idx="2">
                  <c:v>25.25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5.5</c:v>
                </c:pt>
                <c:pt idx="9">
                  <c:v>0.5</c:v>
                </c:pt>
                <c:pt idx="10">
                  <c:v>-9</c:v>
                </c:pt>
                <c:pt idx="11">
                  <c:v>-14.5</c:v>
                </c:pt>
                <c:pt idx="12">
                  <c:v>-21.5</c:v>
                </c:pt>
                <c:pt idx="13">
                  <c:v>-25.5</c:v>
                </c:pt>
                <c:pt idx="14">
                  <c:v>-30.5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'Sp5'!$D$57:$R$57</c:f>
              <c:numCache>
                <c:formatCode>General</c:formatCode>
                <c:ptCount val="15"/>
                <c:pt idx="0">
                  <c:v>66</c:v>
                </c:pt>
                <c:pt idx="1">
                  <c:v>61.285714285714285</c:v>
                </c:pt>
                <c:pt idx="2">
                  <c:v>56.571428571428569</c:v>
                </c:pt>
                <c:pt idx="3">
                  <c:v>51.857142857142854</c:v>
                </c:pt>
                <c:pt idx="4">
                  <c:v>47.142857142857139</c:v>
                </c:pt>
                <c:pt idx="5">
                  <c:v>42.428571428571423</c:v>
                </c:pt>
                <c:pt idx="6">
                  <c:v>37.714285714285708</c:v>
                </c:pt>
                <c:pt idx="7">
                  <c:v>32.999999999999993</c:v>
                </c:pt>
                <c:pt idx="8">
                  <c:v>28.285714285714278</c:v>
                </c:pt>
                <c:pt idx="9">
                  <c:v>23.571428571428562</c:v>
                </c:pt>
                <c:pt idx="10">
                  <c:v>18.857142857142847</c:v>
                </c:pt>
                <c:pt idx="11">
                  <c:v>14.142857142857132</c:v>
                </c:pt>
                <c:pt idx="12">
                  <c:v>9.4285714285714164</c:v>
                </c:pt>
                <c:pt idx="13">
                  <c:v>4.714285714285702</c:v>
                </c:pt>
                <c:pt idx="14">
                  <c:v>-1.2434497875801753E-14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3552"/>
        <c:axId val="91225088"/>
      </c:lineChart>
      <c:dateAx>
        <c:axId val="912235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1225088"/>
        <c:crosses val="autoZero"/>
        <c:auto val="1"/>
        <c:lblOffset val="100"/>
        <c:baseTimeUnit val="days"/>
      </c:dateAx>
      <c:valAx>
        <c:axId val="912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'Sp6'!$E$3:$Y$3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'Sp6'!$D$73:$Y$73</c:f>
              <c:numCache>
                <c:formatCode>General</c:formatCode>
                <c:ptCount val="22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'Sp6'!$E$3:$Y$3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'Sp6'!$D$74:$Y$74</c:f>
              <c:numCache>
                <c:formatCode>0.0</c:formatCode>
                <c:ptCount val="22"/>
                <c:pt idx="0">
                  <c:v>47</c:v>
                </c:pt>
                <c:pt idx="1">
                  <c:v>44.761904761904759</c:v>
                </c:pt>
                <c:pt idx="2">
                  <c:v>42.523809523809518</c:v>
                </c:pt>
                <c:pt idx="3">
                  <c:v>40.285714285714278</c:v>
                </c:pt>
                <c:pt idx="4">
                  <c:v>38.047619047619037</c:v>
                </c:pt>
                <c:pt idx="5">
                  <c:v>35.809523809523796</c:v>
                </c:pt>
                <c:pt idx="6">
                  <c:v>33.571428571428555</c:v>
                </c:pt>
                <c:pt idx="7">
                  <c:v>31.333333333333318</c:v>
                </c:pt>
                <c:pt idx="8">
                  <c:v>29.095238095238081</c:v>
                </c:pt>
                <c:pt idx="9">
                  <c:v>26.857142857142843</c:v>
                </c:pt>
                <c:pt idx="10">
                  <c:v>24.619047619047606</c:v>
                </c:pt>
                <c:pt idx="11">
                  <c:v>22.380952380952369</c:v>
                </c:pt>
                <c:pt idx="12">
                  <c:v>20.142857142857132</c:v>
                </c:pt>
                <c:pt idx="13">
                  <c:v>17.904761904761894</c:v>
                </c:pt>
                <c:pt idx="14">
                  <c:v>15.666666666666657</c:v>
                </c:pt>
                <c:pt idx="15">
                  <c:v>13.42857142857142</c:v>
                </c:pt>
                <c:pt idx="16">
                  <c:v>11.190476190476183</c:v>
                </c:pt>
                <c:pt idx="17">
                  <c:v>8.9523809523809454</c:v>
                </c:pt>
                <c:pt idx="18">
                  <c:v>6.7142857142857073</c:v>
                </c:pt>
                <c:pt idx="19">
                  <c:v>4.4761904761904692</c:v>
                </c:pt>
                <c:pt idx="20">
                  <c:v>2.238095238095231</c:v>
                </c:pt>
                <c:pt idx="21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2000"/>
        <c:axId val="91073536"/>
      </c:lineChart>
      <c:dateAx>
        <c:axId val="910720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1073536"/>
        <c:crosses val="autoZero"/>
        <c:auto val="1"/>
        <c:lblOffset val="100"/>
        <c:baseTimeUnit val="days"/>
      </c:dateAx>
      <c:valAx>
        <c:axId val="91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58</xdr:row>
      <xdr:rowOff>61911</xdr:rowOff>
    </xdr:from>
    <xdr:to>
      <xdr:col>11</xdr:col>
      <xdr:colOff>561975</xdr:colOff>
      <xdr:row>78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2505075</xdr:colOff>
      <xdr:row>75</xdr:row>
      <xdr:rowOff>128587</xdr:rowOff>
    </xdr:from>
    <xdr:to>
      <xdr:col>21</xdr:col>
      <xdr:colOff>571500</xdr:colOff>
      <xdr:row>99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26" sqref="G26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103" t="s">
        <v>0</v>
      </c>
      <c r="C1" s="103"/>
      <c r="D1" s="103"/>
      <c r="E1" s="103"/>
      <c r="F1" s="103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  <c r="F2" s="1" t="s">
        <v>5</v>
      </c>
      <c r="G2" s="1" t="s">
        <v>80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24</v>
      </c>
      <c r="C4" s="4">
        <f xml:space="preserve"> C3 - B4</f>
        <v>119</v>
      </c>
      <c r="D4" s="4">
        <f>H3-E4</f>
        <v>124</v>
      </c>
      <c r="E4" s="4">
        <v>19</v>
      </c>
      <c r="F4" s="4">
        <v>16</v>
      </c>
      <c r="G4" s="4">
        <v>5</v>
      </c>
      <c r="H4" s="4">
        <f t="shared" ref="H4:H7" si="0">H3-E4+G3</f>
        <v>124</v>
      </c>
    </row>
    <row r="5" spans="1:8" x14ac:dyDescent="0.25">
      <c r="A5" s="4">
        <v>2</v>
      </c>
      <c r="B5" s="4">
        <v>24</v>
      </c>
      <c r="C5" s="4">
        <f t="shared" ref="C5:C9" si="1" xml:space="preserve"> C4 - B5</f>
        <v>95</v>
      </c>
      <c r="D5" s="4">
        <f t="shared" ref="D5:D9" si="2">H4-E5</f>
        <v>110</v>
      </c>
      <c r="E5" s="4">
        <v>14</v>
      </c>
      <c r="F5" s="4">
        <v>32</v>
      </c>
      <c r="G5" s="4">
        <v>5</v>
      </c>
      <c r="H5" s="4">
        <f t="shared" si="0"/>
        <v>115</v>
      </c>
    </row>
    <row r="6" spans="1:8" x14ac:dyDescent="0.25">
      <c r="A6" s="4">
        <v>3</v>
      </c>
      <c r="B6" s="4">
        <v>24</v>
      </c>
      <c r="C6" s="4">
        <f t="shared" si="1"/>
        <v>71</v>
      </c>
      <c r="D6" s="4">
        <f t="shared" si="2"/>
        <v>77</v>
      </c>
      <c r="E6" s="4">
        <v>38</v>
      </c>
      <c r="F6" s="4">
        <v>40</v>
      </c>
      <c r="G6" s="4">
        <v>8</v>
      </c>
      <c r="H6" s="4">
        <f>H5-E6+G5</f>
        <v>82</v>
      </c>
    </row>
    <row r="7" spans="1:8" x14ac:dyDescent="0.25">
      <c r="A7" s="4">
        <v>4</v>
      </c>
      <c r="B7" s="4">
        <v>24</v>
      </c>
      <c r="C7" s="4">
        <f t="shared" si="1"/>
        <v>47</v>
      </c>
      <c r="D7" s="4">
        <f t="shared" si="2"/>
        <v>38</v>
      </c>
      <c r="E7" s="4">
        <v>44</v>
      </c>
      <c r="F7" s="4">
        <v>53.5</v>
      </c>
      <c r="G7" s="4">
        <v>22.5</v>
      </c>
      <c r="H7" s="4">
        <f t="shared" si="0"/>
        <v>46</v>
      </c>
    </row>
    <row r="8" spans="1:8" x14ac:dyDescent="0.25">
      <c r="A8" s="4">
        <v>5</v>
      </c>
      <c r="B8" s="4">
        <v>24</v>
      </c>
      <c r="C8" s="4">
        <f t="shared" si="1"/>
        <v>23</v>
      </c>
      <c r="D8" s="4">
        <f t="shared" si="2"/>
        <v>7</v>
      </c>
      <c r="E8" s="4">
        <v>39</v>
      </c>
      <c r="F8" s="4">
        <v>58.75</v>
      </c>
      <c r="G8" s="4">
        <v>29</v>
      </c>
      <c r="H8" s="4">
        <f>H7-E8+G7</f>
        <v>29.5</v>
      </c>
    </row>
    <row r="9" spans="1:8" x14ac:dyDescent="0.25">
      <c r="A9" s="4">
        <v>6</v>
      </c>
      <c r="B9" s="4">
        <v>23</v>
      </c>
      <c r="C9" s="4">
        <f t="shared" si="1"/>
        <v>0</v>
      </c>
      <c r="D9" s="4">
        <v>0</v>
      </c>
      <c r="E9" s="4">
        <v>34</v>
      </c>
      <c r="F9" s="4">
        <v>146.30000000000001</v>
      </c>
      <c r="G9" s="4">
        <v>0</v>
      </c>
      <c r="H9" s="4">
        <v>0</v>
      </c>
    </row>
    <row r="10" spans="1:8" x14ac:dyDescent="0.25">
      <c r="A10" s="2"/>
      <c r="B10" s="3"/>
      <c r="C10" s="3"/>
      <c r="D10" s="2"/>
      <c r="F10" s="2"/>
      <c r="G10" s="2"/>
      <c r="H10" s="4"/>
    </row>
    <row r="11" spans="1:8" x14ac:dyDescent="0.25">
      <c r="A11" s="2"/>
      <c r="B11" s="3"/>
      <c r="C11" s="3"/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113" t="s">
        <v>9</v>
      </c>
      <c r="F2" s="114"/>
      <c r="G2" s="114"/>
      <c r="H2" s="114"/>
      <c r="I2" s="114"/>
      <c r="J2" s="115"/>
      <c r="K2" s="104" t="s">
        <v>10</v>
      </c>
      <c r="L2" s="104"/>
      <c r="M2" s="104"/>
      <c r="N2" s="104"/>
      <c r="O2" s="104"/>
      <c r="P2" s="105"/>
    </row>
    <row r="3" spans="1:17" x14ac:dyDescent="0.25">
      <c r="C3" s="5" t="s">
        <v>27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28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12</v>
      </c>
      <c r="C5" s="11" t="s">
        <v>13</v>
      </c>
      <c r="D5" s="12" t="s">
        <v>21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24</v>
      </c>
    </row>
    <row r="6" spans="1:17" ht="13.5" customHeight="1" x14ac:dyDescent="0.25">
      <c r="A6" s="106" t="s">
        <v>11</v>
      </c>
      <c r="B6" s="116">
        <v>2</v>
      </c>
      <c r="C6" s="6" t="s">
        <v>14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107"/>
      <c r="B7" s="117"/>
      <c r="C7" s="7" t="s">
        <v>15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107"/>
      <c r="B8" s="117"/>
      <c r="C8" s="7" t="s">
        <v>16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107"/>
      <c r="B9" s="117"/>
      <c r="C9" s="8" t="s">
        <v>17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107"/>
      <c r="B10" s="117"/>
      <c r="C10" s="9" t="s">
        <v>18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107"/>
      <c r="B11" s="117"/>
      <c r="C11" s="7" t="s">
        <v>15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107"/>
      <c r="B12" s="117"/>
      <c r="C12" s="7" t="s">
        <v>16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107"/>
      <c r="B13" s="117"/>
      <c r="C13" s="8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107"/>
      <c r="B14" s="117"/>
      <c r="C14" s="9" t="s">
        <v>19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107"/>
      <c r="B15" s="117"/>
      <c r="C15" s="7" t="s">
        <v>15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107"/>
      <c r="B16" s="117"/>
      <c r="C16" s="7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107"/>
      <c r="B17" s="118"/>
      <c r="C17" s="8" t="s">
        <v>17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107"/>
      <c r="B18" s="116">
        <v>3</v>
      </c>
      <c r="C18" s="9" t="s">
        <v>20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107"/>
      <c r="B19" s="117"/>
      <c r="C19" s="7" t="s">
        <v>15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107"/>
      <c r="B20" s="117"/>
      <c r="C20" s="7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108"/>
      <c r="B21" s="118"/>
      <c r="C21" s="8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106" t="s">
        <v>22</v>
      </c>
      <c r="B22" s="109"/>
      <c r="C22" s="9" t="s">
        <v>23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107"/>
      <c r="B23" s="110"/>
      <c r="C23" s="7" t="s">
        <v>15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107"/>
      <c r="B24" s="110"/>
      <c r="C24" s="7" t="s">
        <v>16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108"/>
      <c r="B25" s="111"/>
      <c r="C25" s="8" t="s">
        <v>17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112" t="s">
        <v>25</v>
      </c>
      <c r="C26" s="112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106" t="s">
        <v>26</v>
      </c>
      <c r="B28" s="116">
        <v>2</v>
      </c>
      <c r="C28" s="6" t="s">
        <v>14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107"/>
      <c r="B29" s="117"/>
      <c r="C29" s="7" t="s">
        <v>15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107"/>
      <c r="B30" s="117"/>
      <c r="C30" s="7" t="s">
        <v>16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107"/>
      <c r="B31" s="117"/>
      <c r="C31" s="8" t="s">
        <v>17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107"/>
      <c r="B32" s="117"/>
      <c r="C32" s="9" t="s">
        <v>18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107"/>
      <c r="B33" s="117"/>
      <c r="C33" s="7" t="s">
        <v>15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107"/>
      <c r="B34" s="117"/>
      <c r="C34" s="7" t="s">
        <v>16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107"/>
      <c r="B35" s="117"/>
      <c r="C35" s="8" t="s">
        <v>17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107"/>
      <c r="B36" s="117"/>
      <c r="C36" s="9" t="s">
        <v>19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107"/>
      <c r="B37" s="117"/>
      <c r="C37" s="7" t="s">
        <v>15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107"/>
      <c r="B38" s="117"/>
      <c r="C38" s="7" t="s">
        <v>16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107"/>
      <c r="B39" s="118"/>
      <c r="C39" s="8" t="s">
        <v>17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107"/>
      <c r="B40" s="116">
        <v>3</v>
      </c>
      <c r="C40" s="9" t="s">
        <v>20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107"/>
      <c r="B41" s="117"/>
      <c r="C41" s="7" t="s">
        <v>15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107"/>
      <c r="B42" s="117"/>
      <c r="C42" s="7" t="s">
        <v>16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108"/>
      <c r="B43" s="118"/>
      <c r="C43" s="8" t="s">
        <v>17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106" t="s">
        <v>22</v>
      </c>
      <c r="B44" s="109"/>
      <c r="C44" s="9" t="s">
        <v>23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107"/>
      <c r="B45" s="110"/>
      <c r="C45" s="7" t="s">
        <v>15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107"/>
      <c r="B46" s="110"/>
      <c r="C46" s="7" t="s">
        <v>16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108"/>
      <c r="B47" s="111"/>
      <c r="C47" s="8" t="s">
        <v>17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112" t="s">
        <v>25</v>
      </c>
      <c r="C48" s="112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113" t="s">
        <v>9</v>
      </c>
      <c r="F2" s="114"/>
      <c r="G2" s="114"/>
      <c r="H2" s="114"/>
      <c r="I2" s="114"/>
      <c r="J2" s="113" t="s">
        <v>10</v>
      </c>
      <c r="K2" s="114"/>
      <c r="L2" s="114"/>
      <c r="M2" s="115"/>
    </row>
    <row r="3" spans="1:14" x14ac:dyDescent="0.25">
      <c r="D3" s="5" t="s">
        <v>27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24</v>
      </c>
    </row>
    <row r="6" spans="1:14" ht="13.5" customHeight="1" x14ac:dyDescent="0.25">
      <c r="A6" s="106" t="s">
        <v>11</v>
      </c>
      <c r="B6" s="121">
        <v>1</v>
      </c>
      <c r="C6" s="10" t="s">
        <v>31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107"/>
      <c r="B7" s="122"/>
      <c r="C7" s="45" t="s">
        <v>15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107"/>
      <c r="B8" s="122"/>
      <c r="C8" s="45" t="s">
        <v>16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107"/>
      <c r="B9" s="123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107"/>
      <c r="B10" s="124" t="s">
        <v>34</v>
      </c>
      <c r="C10" s="47" t="s">
        <v>29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107"/>
      <c r="B11" s="125"/>
      <c r="C11" s="45" t="s">
        <v>15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107"/>
      <c r="B12" s="125"/>
      <c r="C12" s="45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107"/>
      <c r="B13" s="125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107"/>
      <c r="B14" s="125"/>
      <c r="C14" s="52" t="s">
        <v>32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107"/>
      <c r="B15" s="125"/>
      <c r="C15" s="45" t="s">
        <v>15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107"/>
      <c r="B16" s="125"/>
      <c r="C16" s="45" t="s">
        <v>16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107"/>
      <c r="B17" s="125"/>
      <c r="C17" s="45" t="s">
        <v>17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106" t="s">
        <v>22</v>
      </c>
      <c r="B18" s="116"/>
      <c r="C18" s="10" t="s">
        <v>33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107"/>
      <c r="B19" s="117"/>
      <c r="C19" s="45" t="s">
        <v>15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107"/>
      <c r="B20" s="117"/>
      <c r="C20" s="45" t="s">
        <v>16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107"/>
      <c r="B21" s="117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107"/>
      <c r="B22" s="119"/>
      <c r="C22" s="49" t="s">
        <v>30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107"/>
      <c r="B23" s="119"/>
      <c r="C23" s="45" t="s">
        <v>15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107"/>
      <c r="B24" s="119"/>
      <c r="C24" s="45" t="s">
        <v>16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108"/>
      <c r="B25" s="120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112" t="s">
        <v>25</v>
      </c>
      <c r="C26" s="112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106" t="s">
        <v>11</v>
      </c>
      <c r="B28" s="121">
        <v>1</v>
      </c>
      <c r="C28" s="10" t="s">
        <v>31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107"/>
      <c r="B29" s="122"/>
      <c r="C29" s="45" t="s">
        <v>15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107"/>
      <c r="B30" s="122"/>
      <c r="C30" s="45" t="s">
        <v>16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107"/>
      <c r="B31" s="123"/>
      <c r="C31" s="46" t="s">
        <v>17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107"/>
      <c r="B32" s="124" t="s">
        <v>34</v>
      </c>
      <c r="C32" s="47" t="s">
        <v>29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107"/>
      <c r="B33" s="125"/>
      <c r="C33" s="45" t="s">
        <v>15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107"/>
      <c r="B34" s="125"/>
      <c r="C34" s="45" t="s">
        <v>16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107"/>
      <c r="B35" s="125"/>
      <c r="C35" s="46" t="s">
        <v>17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107"/>
      <c r="B36" s="125"/>
      <c r="C36" s="52" t="s">
        <v>32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107"/>
      <c r="B37" s="125"/>
      <c r="C37" s="45" t="s">
        <v>15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107"/>
      <c r="B38" s="125"/>
      <c r="C38" s="45" t="s">
        <v>16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107"/>
      <c r="B39" s="125"/>
      <c r="C39" s="45" t="s">
        <v>17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106" t="s">
        <v>22</v>
      </c>
      <c r="B40" s="116"/>
      <c r="C40" s="10" t="s">
        <v>33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107"/>
      <c r="B41" s="117"/>
      <c r="C41" s="45" t="s">
        <v>15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107"/>
      <c r="B42" s="117"/>
      <c r="C42" s="45" t="s">
        <v>16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107"/>
      <c r="B43" s="117"/>
      <c r="C43" s="46" t="s">
        <v>17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107"/>
      <c r="B44" s="119"/>
      <c r="C44" s="49" t="s">
        <v>30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107"/>
      <c r="B45" s="119"/>
      <c r="C45" s="45" t="s">
        <v>15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107"/>
      <c r="B46" s="119"/>
      <c r="C46" s="45" t="s">
        <v>16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108"/>
      <c r="B47" s="120"/>
      <c r="C47" s="46" t="s">
        <v>17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112" t="s">
        <v>25</v>
      </c>
      <c r="C48" s="112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113" t="s">
        <v>9</v>
      </c>
      <c r="F2" s="114"/>
      <c r="G2" s="114"/>
      <c r="H2" s="114"/>
      <c r="I2" s="114"/>
      <c r="J2" s="114"/>
      <c r="K2" s="114"/>
      <c r="L2" s="113" t="s">
        <v>10</v>
      </c>
      <c r="M2" s="114"/>
      <c r="N2" s="114"/>
      <c r="O2" s="114"/>
      <c r="P2" s="114"/>
      <c r="Q2" s="114"/>
      <c r="R2" s="115"/>
    </row>
    <row r="3" spans="1:19" x14ac:dyDescent="0.25">
      <c r="D3" s="5" t="s">
        <v>27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106" t="s">
        <v>11</v>
      </c>
      <c r="B6" s="121">
        <v>12</v>
      </c>
      <c r="C6" s="10" t="s">
        <v>35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107"/>
      <c r="B7" s="122"/>
      <c r="C7" s="45" t="s">
        <v>15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107"/>
      <c r="B8" s="122"/>
      <c r="C8" s="45" t="s">
        <v>16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107"/>
      <c r="B9" s="123"/>
      <c r="C9" s="46" t="s">
        <v>17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107"/>
      <c r="B10" s="134">
        <v>15</v>
      </c>
      <c r="C10" s="47" t="s">
        <v>36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107"/>
      <c r="B11" s="135"/>
      <c r="C11" s="45" t="s">
        <v>15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107"/>
      <c r="B12" s="135"/>
      <c r="C12" s="45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107"/>
      <c r="B13" s="136"/>
      <c r="C13" s="46" t="s">
        <v>17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107"/>
      <c r="B14" s="134">
        <v>21</v>
      </c>
      <c r="C14" s="60" t="s">
        <v>37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107"/>
      <c r="B15" s="135"/>
      <c r="C15" s="45" t="s">
        <v>15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107"/>
      <c r="B16" s="135"/>
      <c r="C16" s="45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107"/>
      <c r="B17" s="136"/>
      <c r="C17" s="46" t="s">
        <v>17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107"/>
      <c r="B18" s="134">
        <v>18</v>
      </c>
      <c r="C18" s="60" t="s">
        <v>40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107"/>
      <c r="B19" s="135"/>
      <c r="C19" s="45" t="s">
        <v>15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107"/>
      <c r="B20" s="135"/>
      <c r="C20" s="45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107"/>
      <c r="B21" s="136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107"/>
      <c r="B22" s="126" t="s">
        <v>41</v>
      </c>
      <c r="C22" s="60" t="s">
        <v>42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107"/>
      <c r="B23" s="127"/>
      <c r="C23" s="45" t="s">
        <v>15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107"/>
      <c r="B24" s="127"/>
      <c r="C24" s="45" t="s">
        <v>16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107"/>
      <c r="B25" s="128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107"/>
      <c r="B26" s="126" t="s">
        <v>44</v>
      </c>
      <c r="C26" s="60" t="s">
        <v>43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107"/>
      <c r="B27" s="127"/>
      <c r="C27" s="45" t="s">
        <v>15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107"/>
      <c r="B28" s="127"/>
      <c r="C28" s="45" t="s">
        <v>16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107"/>
      <c r="B29" s="128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107"/>
      <c r="B30" s="126">
        <v>31</v>
      </c>
      <c r="C30" s="60" t="s">
        <v>45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107"/>
      <c r="B31" s="127"/>
      <c r="C31" s="45" t="s">
        <v>15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107"/>
      <c r="B32" s="127"/>
      <c r="C32" s="45" t="s">
        <v>16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108"/>
      <c r="B33" s="128"/>
      <c r="C33" s="46" t="s">
        <v>17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106" t="s">
        <v>22</v>
      </c>
      <c r="B34" s="116"/>
      <c r="C34" s="10" t="s">
        <v>38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107"/>
      <c r="B35" s="117"/>
      <c r="C35" s="45" t="s">
        <v>15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107"/>
      <c r="B36" s="117"/>
      <c r="C36" s="45" t="s">
        <v>16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107"/>
      <c r="B37" s="117"/>
      <c r="C37" s="45" t="s">
        <v>17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107"/>
      <c r="B38" s="131"/>
      <c r="C38" s="10" t="s">
        <v>39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107"/>
      <c r="B39" s="132"/>
      <c r="C39" s="45" t="s">
        <v>15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107"/>
      <c r="B40" s="132"/>
      <c r="C40" s="45" t="s">
        <v>16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108"/>
      <c r="B41" s="133"/>
      <c r="C41" s="46" t="s">
        <v>17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30" t="s">
        <v>25</v>
      </c>
      <c r="C42" s="130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106" t="s">
        <v>11</v>
      </c>
      <c r="B44" s="121">
        <v>12</v>
      </c>
      <c r="C44" s="10" t="s">
        <v>35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107"/>
      <c r="B45" s="122"/>
      <c r="C45" s="45" t="s">
        <v>15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107"/>
      <c r="B46" s="122"/>
      <c r="C46" s="45" t="s">
        <v>16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107"/>
      <c r="B47" s="123"/>
      <c r="C47" s="46" t="s">
        <v>17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107"/>
      <c r="B48" s="134">
        <v>15</v>
      </c>
      <c r="C48" s="47" t="s">
        <v>36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107"/>
      <c r="B49" s="135"/>
      <c r="C49" s="45" t="s">
        <v>15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107"/>
      <c r="B50" s="135"/>
      <c r="C50" s="45" t="s">
        <v>16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107"/>
      <c r="B51" s="136"/>
      <c r="C51" s="46" t="s">
        <v>17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107"/>
      <c r="B52" s="134">
        <v>21</v>
      </c>
      <c r="C52" s="60" t="s">
        <v>37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107"/>
      <c r="B53" s="135"/>
      <c r="C53" s="45" t="s">
        <v>15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107"/>
      <c r="B54" s="135"/>
      <c r="C54" s="45" t="s">
        <v>16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107"/>
      <c r="B55" s="136"/>
      <c r="C55" s="46" t="s">
        <v>17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107"/>
      <c r="B56" s="134">
        <v>18</v>
      </c>
      <c r="C56" s="60" t="s">
        <v>40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107"/>
      <c r="B57" s="135"/>
      <c r="C57" s="45" t="s">
        <v>15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107"/>
      <c r="B58" s="135"/>
      <c r="C58" s="45" t="s">
        <v>16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107"/>
      <c r="B59" s="136"/>
      <c r="C59" s="46" t="s">
        <v>17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107"/>
      <c r="B60" s="126" t="s">
        <v>41</v>
      </c>
      <c r="C60" s="60" t="s">
        <v>42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107"/>
      <c r="B61" s="127"/>
      <c r="C61" s="45" t="s">
        <v>15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107"/>
      <c r="B62" s="127"/>
      <c r="C62" s="45" t="s">
        <v>16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107"/>
      <c r="B63" s="128"/>
      <c r="C63" s="46" t="s">
        <v>17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107"/>
      <c r="B64" s="126" t="s">
        <v>44</v>
      </c>
      <c r="C64" s="60" t="s">
        <v>43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107"/>
      <c r="B65" s="127"/>
      <c r="C65" s="45" t="s">
        <v>15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107"/>
      <c r="B66" s="127"/>
      <c r="C66" s="45" t="s">
        <v>16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107"/>
      <c r="B67" s="128"/>
      <c r="C67" s="46" t="s">
        <v>17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107"/>
      <c r="B68" s="126">
        <v>31</v>
      </c>
      <c r="C68" s="60" t="s">
        <v>45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107"/>
      <c r="B69" s="127"/>
      <c r="C69" s="45" t="s">
        <v>15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107"/>
      <c r="B70" s="127"/>
      <c r="C70" s="45" t="s">
        <v>16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108"/>
      <c r="B71" s="128"/>
      <c r="C71" s="46" t="s">
        <v>17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06" t="s">
        <v>22</v>
      </c>
      <c r="B72" s="121"/>
      <c r="C72" s="10" t="s">
        <v>38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107"/>
      <c r="B73" s="122"/>
      <c r="C73" s="45" t="s">
        <v>15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107"/>
      <c r="B74" s="122"/>
      <c r="C74" s="45" t="s">
        <v>16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107"/>
      <c r="B75" s="123"/>
      <c r="C75" s="45" t="s">
        <v>17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107"/>
      <c r="B76" s="131"/>
      <c r="C76" s="10" t="s">
        <v>39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107"/>
      <c r="B77" s="132"/>
      <c r="C77" s="45" t="s">
        <v>15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107"/>
      <c r="B78" s="132"/>
      <c r="C78" s="45" t="s">
        <v>16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108"/>
      <c r="B79" s="133"/>
      <c r="C79" s="46" t="s">
        <v>17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29" t="s">
        <v>25</v>
      </c>
      <c r="C80" s="129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89" workbookViewId="0">
      <selection activeCell="R97" sqref="R9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113" t="s">
        <v>9</v>
      </c>
      <c r="F2" s="114"/>
      <c r="G2" s="114"/>
      <c r="H2" s="114"/>
      <c r="I2" s="114"/>
      <c r="J2" s="114"/>
      <c r="K2" s="114"/>
      <c r="L2" s="113" t="s">
        <v>10</v>
      </c>
      <c r="M2" s="114"/>
      <c r="N2" s="114"/>
      <c r="O2" s="114"/>
      <c r="P2" s="114"/>
      <c r="Q2" s="114"/>
      <c r="R2" s="115"/>
    </row>
    <row r="3" spans="1:19" x14ac:dyDescent="0.25">
      <c r="D3" s="5" t="s">
        <v>27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106" t="s">
        <v>11</v>
      </c>
      <c r="B6" s="121">
        <v>28</v>
      </c>
      <c r="C6" s="10" t="s">
        <v>47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107"/>
      <c r="B7" s="122"/>
      <c r="C7" s="66" t="s">
        <v>15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107"/>
      <c r="B8" s="122"/>
      <c r="C8" s="66" t="s">
        <v>16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107"/>
      <c r="B9" s="123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107"/>
      <c r="B10" s="134">
        <v>16</v>
      </c>
      <c r="C10" s="47" t="s">
        <v>48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107"/>
      <c r="B11" s="135"/>
      <c r="C11" s="66" t="s">
        <v>15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107"/>
      <c r="B12" s="135"/>
      <c r="C12" s="66" t="s">
        <v>16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107"/>
      <c r="B13" s="136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107"/>
      <c r="B14" s="134">
        <v>9</v>
      </c>
      <c r="C14" s="60" t="s">
        <v>49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107"/>
      <c r="B15" s="135"/>
      <c r="C15" s="66" t="s">
        <v>15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107"/>
      <c r="B16" s="135"/>
      <c r="C16" s="66" t="s">
        <v>16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107"/>
      <c r="B17" s="136"/>
      <c r="C17" s="46" t="s">
        <v>17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107"/>
      <c r="B18" s="134" t="s">
        <v>55</v>
      </c>
      <c r="C18" s="10" t="s">
        <v>54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107"/>
      <c r="B19" s="135"/>
      <c r="C19" s="66" t="s">
        <v>15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107"/>
      <c r="B20" s="135"/>
      <c r="C20" s="66" t="s">
        <v>16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107"/>
      <c r="B21" s="136"/>
      <c r="C21" s="46" t="s">
        <v>17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107"/>
      <c r="B22" s="121" t="s">
        <v>56</v>
      </c>
      <c r="C22" s="10" t="s">
        <v>53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107"/>
      <c r="B23" s="122"/>
      <c r="C23" s="66" t="s">
        <v>15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107"/>
      <c r="B24" s="122"/>
      <c r="C24" s="66" t="s">
        <v>16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107"/>
      <c r="B25" s="123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106" t="s">
        <v>22</v>
      </c>
      <c r="B26" s="63"/>
      <c r="C26" s="60" t="s">
        <v>50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107"/>
      <c r="B27" s="64"/>
      <c r="C27" s="66" t="s">
        <v>15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107"/>
      <c r="B28" s="64"/>
      <c r="C28" s="66" t="s">
        <v>16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107"/>
      <c r="B29" s="65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107"/>
      <c r="B30" s="126"/>
      <c r="C30" s="60" t="s">
        <v>51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107"/>
      <c r="B31" s="127"/>
      <c r="C31" s="66" t="s">
        <v>15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107"/>
      <c r="B32" s="127"/>
      <c r="C32" s="66" t="s">
        <v>16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107"/>
      <c r="B33" s="128"/>
      <c r="C33" s="46" t="s">
        <v>17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107"/>
      <c r="B34" s="116"/>
      <c r="C34" s="60" t="s">
        <v>57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107"/>
      <c r="B35" s="117"/>
      <c r="C35" s="66" t="s">
        <v>15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107"/>
      <c r="B36" s="117"/>
      <c r="C36" s="66" t="s">
        <v>16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107"/>
      <c r="B37" s="117"/>
      <c r="C37" s="66" t="s">
        <v>17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107"/>
      <c r="B38" s="126"/>
      <c r="C38" s="60" t="s">
        <v>52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107"/>
      <c r="B39" s="127"/>
      <c r="C39" s="66" t="s">
        <v>15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107"/>
      <c r="B40" s="127"/>
      <c r="C40" s="66" t="s">
        <v>16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107"/>
      <c r="B41" s="128"/>
      <c r="C41" s="46" t="s">
        <v>17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107"/>
      <c r="B42" s="126"/>
      <c r="C42" s="60" t="s">
        <v>59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107"/>
      <c r="B43" s="127"/>
      <c r="C43" s="66" t="s">
        <v>15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107"/>
      <c r="B44" s="127"/>
      <c r="C44" s="66" t="s">
        <v>16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107"/>
      <c r="B45" s="128"/>
      <c r="C45" s="46" t="s">
        <v>17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107"/>
      <c r="B46" s="126"/>
      <c r="C46" s="60" t="s">
        <v>58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107"/>
      <c r="B47" s="127"/>
      <c r="C47" s="66" t="s">
        <v>15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107"/>
      <c r="B48" s="127"/>
      <c r="C48" s="66" t="s">
        <v>16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108"/>
      <c r="B49" s="128"/>
      <c r="C49" s="46" t="s">
        <v>17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5"/>
      <c r="B50" s="130" t="s">
        <v>25</v>
      </c>
      <c r="C50" s="130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106" t="s">
        <v>11</v>
      </c>
      <c r="B52" s="121">
        <v>28</v>
      </c>
      <c r="C52" s="10" t="s">
        <v>47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107"/>
      <c r="B53" s="122"/>
      <c r="C53" s="70" t="s">
        <v>15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107"/>
      <c r="B54" s="122"/>
      <c r="C54" s="70" t="s">
        <v>16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107"/>
      <c r="B55" s="123"/>
      <c r="C55" s="46" t="s">
        <v>17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107"/>
      <c r="B56" s="134">
        <v>16</v>
      </c>
      <c r="C56" s="47" t="s">
        <v>48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107"/>
      <c r="B57" s="135"/>
      <c r="C57" s="70" t="s">
        <v>15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107"/>
      <c r="B58" s="135"/>
      <c r="C58" s="70" t="s">
        <v>16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107"/>
      <c r="B59" s="136"/>
      <c r="C59" s="46" t="s">
        <v>17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107"/>
      <c r="B60" s="134">
        <v>9</v>
      </c>
      <c r="C60" s="60" t="s">
        <v>49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107"/>
      <c r="B61" s="135"/>
      <c r="C61" s="70" t="s">
        <v>15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107"/>
      <c r="B62" s="135"/>
      <c r="C62" s="70" t="s">
        <v>16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107"/>
      <c r="B63" s="136"/>
      <c r="C63" s="46" t="s">
        <v>17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107"/>
      <c r="B64" s="134" t="s">
        <v>55</v>
      </c>
      <c r="C64" s="10" t="s">
        <v>54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107"/>
      <c r="B65" s="135"/>
      <c r="C65" s="70" t="s">
        <v>15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107"/>
      <c r="B66" s="135"/>
      <c r="C66" s="70" t="s">
        <v>16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107"/>
      <c r="B67" s="136"/>
      <c r="C67" s="46" t="s">
        <v>17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107"/>
      <c r="B68" s="121" t="s">
        <v>56</v>
      </c>
      <c r="C68" s="10" t="s">
        <v>53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107"/>
      <c r="B69" s="122"/>
      <c r="C69" s="70" t="s">
        <v>15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107"/>
      <c r="B70" s="122"/>
      <c r="C70" s="70" t="s">
        <v>16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108"/>
      <c r="B71" s="123"/>
      <c r="C71" s="46" t="s">
        <v>17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37" t="s">
        <v>22</v>
      </c>
      <c r="B72" s="67"/>
      <c r="C72" s="60" t="s">
        <v>50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38"/>
      <c r="B73" s="68"/>
      <c r="C73" s="70" t="s">
        <v>15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38"/>
      <c r="B74" s="68"/>
      <c r="C74" s="70" t="s">
        <v>16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38"/>
      <c r="B75" s="69"/>
      <c r="C75" s="46" t="s">
        <v>17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38"/>
      <c r="B76" s="126"/>
      <c r="C76" s="60" t="s">
        <v>51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38"/>
      <c r="B77" s="127"/>
      <c r="C77" s="70" t="s">
        <v>15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38"/>
      <c r="B78" s="127"/>
      <c r="C78" s="70" t="s">
        <v>16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38"/>
      <c r="B79" s="128"/>
      <c r="C79" s="46" t="s">
        <v>17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38"/>
      <c r="B80" s="121"/>
      <c r="C80" s="60" t="s">
        <v>57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38"/>
      <c r="B81" s="122"/>
      <c r="C81" s="70" t="s">
        <v>15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38"/>
      <c r="B82" s="122"/>
      <c r="C82" s="70" t="s">
        <v>16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38"/>
      <c r="B83" s="123"/>
      <c r="C83" s="46" t="s">
        <v>17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38"/>
      <c r="B84" s="126"/>
      <c r="C84" s="60" t="s">
        <v>52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38"/>
      <c r="B85" s="127"/>
      <c r="C85" s="70" t="s">
        <v>15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38"/>
      <c r="B86" s="127"/>
      <c r="C86" s="70" t="s">
        <v>16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38"/>
      <c r="B87" s="128"/>
      <c r="C87" s="46" t="s">
        <v>17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38"/>
      <c r="B88" s="126"/>
      <c r="C88" s="60" t="s">
        <v>59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38"/>
      <c r="B89" s="127"/>
      <c r="C89" s="70" t="s">
        <v>15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38"/>
      <c r="B90" s="127"/>
      <c r="C90" s="70" t="s">
        <v>16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38"/>
      <c r="B91" s="128"/>
      <c r="C91" s="46" t="s">
        <v>17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38"/>
      <c r="B92" s="126"/>
      <c r="C92" s="60" t="s">
        <v>58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38"/>
      <c r="B93" s="127"/>
      <c r="C93" s="70" t="s">
        <v>15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38"/>
      <c r="B94" s="127"/>
      <c r="C94" s="70" t="s">
        <v>16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38"/>
      <c r="B95" s="128"/>
      <c r="C95" s="46" t="s">
        <v>17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29" t="s">
        <v>25</v>
      </c>
      <c r="C96" s="129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xml:space="preserve"> M97 - ($D$96/COUNT($E$4:$R$4))</f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opLeftCell="A37" workbookViewId="0">
      <selection activeCell="G57" sqref="G57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8" max="13" width="8.85546875"/>
    <col min="14" max="14" width="9.7109375" customWidth="1"/>
    <col min="15" max="16" width="8.85546875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113" t="s">
        <v>9</v>
      </c>
      <c r="F2" s="114"/>
      <c r="G2" s="114"/>
      <c r="H2" s="114"/>
      <c r="I2" s="114"/>
      <c r="J2" s="114"/>
      <c r="K2" s="114"/>
      <c r="L2" s="113" t="s">
        <v>10</v>
      </c>
      <c r="M2" s="114"/>
      <c r="N2" s="114"/>
      <c r="O2" s="114"/>
      <c r="P2" s="114"/>
      <c r="Q2" s="114"/>
      <c r="R2" s="115"/>
    </row>
    <row r="3" spans="1:19" x14ac:dyDescent="0.25">
      <c r="D3" s="5" t="s">
        <v>27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46</v>
      </c>
    </row>
    <row r="6" spans="1:19" ht="13.5" customHeight="1" x14ac:dyDescent="0.25">
      <c r="A6" s="106" t="s">
        <v>11</v>
      </c>
      <c r="B6" s="139" t="s">
        <v>61</v>
      </c>
      <c r="C6" s="10" t="s">
        <v>60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107"/>
      <c r="B7" s="140"/>
      <c r="C7" s="70" t="s">
        <v>15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107"/>
      <c r="B8" s="140"/>
      <c r="C8" s="70" t="s">
        <v>16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107"/>
      <c r="B9" s="141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107"/>
      <c r="B10" s="142">
        <v>26</v>
      </c>
      <c r="C10" s="47" t="s">
        <v>62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107"/>
      <c r="B11" s="143"/>
      <c r="C11" s="70" t="s">
        <v>15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107"/>
      <c r="B12" s="143"/>
      <c r="C12" s="70" t="s">
        <v>16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107"/>
      <c r="B13" s="144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107"/>
      <c r="B14" s="142">
        <v>26</v>
      </c>
      <c r="C14" s="60" t="s">
        <v>63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107"/>
      <c r="B15" s="143"/>
      <c r="C15" s="70" t="s">
        <v>15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107"/>
      <c r="B16" s="143"/>
      <c r="C16" s="70" t="s">
        <v>16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107"/>
      <c r="B17" s="144"/>
      <c r="C17" s="46" t="s">
        <v>17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107"/>
      <c r="B18" s="142" t="s">
        <v>65</v>
      </c>
      <c r="C18" s="10" t="s">
        <v>64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107"/>
      <c r="B19" s="143"/>
      <c r="C19" s="70" t="s">
        <v>15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107"/>
      <c r="B20" s="143"/>
      <c r="C20" s="70" t="s">
        <v>16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107"/>
      <c r="B21" s="144"/>
      <c r="C21" s="46" t="s">
        <v>17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106" t="s">
        <v>22</v>
      </c>
      <c r="B22" s="139"/>
      <c r="C22" s="10" t="s">
        <v>66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107"/>
      <c r="B23" s="140"/>
      <c r="C23" s="70" t="s">
        <v>15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107"/>
      <c r="B24" s="140"/>
      <c r="C24" s="70" t="s">
        <v>16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107"/>
      <c r="B25" s="141"/>
      <c r="C25" s="46" t="s">
        <v>17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107"/>
      <c r="B26" s="72"/>
      <c r="C26" s="60" t="s">
        <v>67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107"/>
      <c r="B27" s="73"/>
      <c r="C27" s="70" t="s">
        <v>15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107"/>
      <c r="B28" s="73"/>
      <c r="C28" s="70" t="s">
        <v>16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108"/>
      <c r="B29" s="74"/>
      <c r="C29" s="46" t="s">
        <v>17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1"/>
      <c r="B30" s="130" t="s">
        <v>25</v>
      </c>
      <c r="C30" s="130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106" t="s">
        <v>11</v>
      </c>
      <c r="B32" s="139" t="s">
        <v>61</v>
      </c>
      <c r="C32" s="10" t="s">
        <v>60</v>
      </c>
      <c r="D32" s="15">
        <f>SUM(D33:D35)</f>
        <v>4</v>
      </c>
      <c r="E32" s="16">
        <f t="shared" ref="E32:R32" si="8">SUM(E33:E35)</f>
        <v>2</v>
      </c>
      <c r="F32" s="16">
        <f t="shared" si="8"/>
        <v>2</v>
      </c>
      <c r="G32" s="16">
        <f t="shared" si="8"/>
        <v>-1</v>
      </c>
      <c r="H32" s="16">
        <f t="shared" si="8"/>
        <v>-1</v>
      </c>
      <c r="I32" s="16">
        <f t="shared" si="8"/>
        <v>-1</v>
      </c>
      <c r="J32" s="16">
        <f t="shared" si="8"/>
        <v>-1</v>
      </c>
      <c r="K32" s="16">
        <f t="shared" si="8"/>
        <v>-4</v>
      </c>
      <c r="L32" s="16">
        <f t="shared" si="8"/>
        <v>-4.5</v>
      </c>
      <c r="M32" s="16">
        <f t="shared" si="8"/>
        <v>-4.5</v>
      </c>
      <c r="N32" s="16">
        <f t="shared" si="8"/>
        <v>-4.5</v>
      </c>
      <c r="O32" s="16">
        <f t="shared" si="8"/>
        <v>-4.5</v>
      </c>
      <c r="P32" s="16">
        <f t="shared" si="8"/>
        <v>-4.5</v>
      </c>
      <c r="Q32" s="16">
        <f t="shared" si="8"/>
        <v>-4.5</v>
      </c>
      <c r="R32" s="35">
        <f t="shared" si="8"/>
        <v>-4.5</v>
      </c>
    </row>
    <row r="33" spans="1:18" x14ac:dyDescent="0.25">
      <c r="A33" s="107"/>
      <c r="B33" s="140"/>
      <c r="C33" s="76" t="s">
        <v>15</v>
      </c>
      <c r="D33" s="24">
        <v>1</v>
      </c>
      <c r="E33" s="31">
        <v>-1</v>
      </c>
      <c r="F33" s="31">
        <v>-1</v>
      </c>
      <c r="G33" s="31">
        <v>-1</v>
      </c>
      <c r="H33" s="31">
        <v>-1</v>
      </c>
      <c r="I33" s="31">
        <v>-1</v>
      </c>
      <c r="J33" s="31">
        <v>-1</v>
      </c>
      <c r="K33" s="31">
        <v>-1</v>
      </c>
      <c r="L33" s="31">
        <v>-1.5</v>
      </c>
      <c r="M33" s="31">
        <v>-1.5</v>
      </c>
      <c r="N33" s="31">
        <v>-1.5</v>
      </c>
      <c r="O33" s="31">
        <v>-1.5</v>
      </c>
      <c r="P33" s="31">
        <v>-1.5</v>
      </c>
      <c r="Q33" s="31">
        <v>-1.5</v>
      </c>
      <c r="R33" s="31">
        <v>-1.5</v>
      </c>
    </row>
    <row r="34" spans="1:18" ht="15" customHeight="1" x14ac:dyDescent="0.25">
      <c r="A34" s="107"/>
      <c r="B34" s="140"/>
      <c r="C34" s="76" t="s">
        <v>16</v>
      </c>
      <c r="D34" s="24">
        <v>3</v>
      </c>
      <c r="E34" s="31">
        <v>3</v>
      </c>
      <c r="F34" s="31">
        <v>3</v>
      </c>
      <c r="G34" s="31">
        <v>0</v>
      </c>
      <c r="H34" s="31">
        <v>0</v>
      </c>
      <c r="I34" s="31">
        <v>0</v>
      </c>
      <c r="J34" s="31">
        <v>0</v>
      </c>
      <c r="K34" s="32">
        <v>-3</v>
      </c>
      <c r="L34" s="32">
        <v>-3</v>
      </c>
      <c r="M34" s="32">
        <v>-3</v>
      </c>
      <c r="N34" s="32">
        <v>-3</v>
      </c>
      <c r="O34" s="32">
        <v>-3</v>
      </c>
      <c r="P34" s="32">
        <v>-3</v>
      </c>
      <c r="Q34" s="32">
        <v>-3</v>
      </c>
      <c r="R34" s="32">
        <v>-3</v>
      </c>
    </row>
    <row r="35" spans="1:18" x14ac:dyDescent="0.25">
      <c r="A35" s="107"/>
      <c r="B35" s="141"/>
      <c r="C35" s="46" t="s">
        <v>17</v>
      </c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107"/>
      <c r="B36" s="142">
        <v>26</v>
      </c>
      <c r="C36" s="47" t="s">
        <v>62</v>
      </c>
      <c r="D36" s="10">
        <f>SUM(D37:D39)</f>
        <v>3</v>
      </c>
      <c r="E36" s="16">
        <f t="shared" ref="E36:R36" si="9">SUM(E37:E39)</f>
        <v>3</v>
      </c>
      <c r="F36" s="16">
        <f t="shared" si="9"/>
        <v>3</v>
      </c>
      <c r="G36" s="16">
        <f t="shared" si="9"/>
        <v>3</v>
      </c>
      <c r="H36" s="16">
        <f t="shared" si="9"/>
        <v>3</v>
      </c>
      <c r="I36" s="16">
        <f t="shared" si="9"/>
        <v>3</v>
      </c>
      <c r="J36" s="16">
        <f t="shared" si="9"/>
        <v>3</v>
      </c>
      <c r="K36" s="16">
        <f t="shared" si="9"/>
        <v>3</v>
      </c>
      <c r="L36" s="16">
        <f t="shared" si="9"/>
        <v>1</v>
      </c>
      <c r="M36" s="16">
        <f t="shared" si="9"/>
        <v>0</v>
      </c>
      <c r="N36" s="16">
        <f t="shared" si="9"/>
        <v>-2</v>
      </c>
      <c r="O36" s="16">
        <f t="shared" si="9"/>
        <v>-3</v>
      </c>
      <c r="P36" s="16">
        <f t="shared" si="9"/>
        <v>-4</v>
      </c>
      <c r="Q36" s="16">
        <f t="shared" si="9"/>
        <v>-5</v>
      </c>
      <c r="R36" s="35">
        <f t="shared" si="9"/>
        <v>-7</v>
      </c>
    </row>
    <row r="37" spans="1:18" x14ac:dyDescent="0.25">
      <c r="A37" s="107"/>
      <c r="B37" s="143"/>
      <c r="C37" s="76" t="s">
        <v>15</v>
      </c>
      <c r="D37" s="24">
        <v>2</v>
      </c>
      <c r="E37" s="31">
        <f>D37</f>
        <v>2</v>
      </c>
      <c r="F37" s="31">
        <f t="shared" ref="F37:K37" si="10">E37</f>
        <v>2</v>
      </c>
      <c r="G37" s="31">
        <f t="shared" si="10"/>
        <v>2</v>
      </c>
      <c r="H37" s="31">
        <f t="shared" si="10"/>
        <v>2</v>
      </c>
      <c r="I37" s="31">
        <f t="shared" si="10"/>
        <v>2</v>
      </c>
      <c r="J37" s="31">
        <f t="shared" si="10"/>
        <v>2</v>
      </c>
      <c r="K37" s="31">
        <f t="shared" si="10"/>
        <v>2</v>
      </c>
      <c r="L37" s="32">
        <v>0</v>
      </c>
      <c r="M37" s="32">
        <v>-1</v>
      </c>
      <c r="N37" s="32">
        <v>-3</v>
      </c>
      <c r="O37" s="32">
        <v>-4</v>
      </c>
      <c r="P37" s="32">
        <v>-5</v>
      </c>
      <c r="Q37" s="32">
        <v>-6</v>
      </c>
      <c r="R37" s="37">
        <v>-8</v>
      </c>
    </row>
    <row r="38" spans="1:18" x14ac:dyDescent="0.25">
      <c r="A38" s="107"/>
      <c r="B38" s="143"/>
      <c r="C38" s="76" t="s">
        <v>16</v>
      </c>
      <c r="D38" s="24">
        <v>1</v>
      </c>
      <c r="E38" s="31">
        <f t="shared" ref="E38:R38" si="11">D38</f>
        <v>1</v>
      </c>
      <c r="F38" s="31">
        <f t="shared" si="11"/>
        <v>1</v>
      </c>
      <c r="G38" s="31">
        <f t="shared" si="11"/>
        <v>1</v>
      </c>
      <c r="H38" s="31">
        <f t="shared" si="11"/>
        <v>1</v>
      </c>
      <c r="I38" s="31">
        <f t="shared" si="11"/>
        <v>1</v>
      </c>
      <c r="J38" s="31">
        <f t="shared" si="11"/>
        <v>1</v>
      </c>
      <c r="K38" s="31">
        <f t="shared" si="11"/>
        <v>1</v>
      </c>
      <c r="L38" s="31">
        <f t="shared" si="11"/>
        <v>1</v>
      </c>
      <c r="M38" s="31">
        <f t="shared" si="11"/>
        <v>1</v>
      </c>
      <c r="N38" s="31">
        <f t="shared" si="11"/>
        <v>1</v>
      </c>
      <c r="O38" s="31">
        <f t="shared" si="11"/>
        <v>1</v>
      </c>
      <c r="P38" s="31">
        <f t="shared" si="11"/>
        <v>1</v>
      </c>
      <c r="Q38" s="31">
        <f t="shared" si="11"/>
        <v>1</v>
      </c>
      <c r="R38" s="31">
        <f t="shared" si="11"/>
        <v>1</v>
      </c>
    </row>
    <row r="39" spans="1:18" x14ac:dyDescent="0.25">
      <c r="A39" s="107"/>
      <c r="B39" s="144"/>
      <c r="C39" s="46" t="s">
        <v>17</v>
      </c>
      <c r="D39" s="26"/>
      <c r="E39" s="3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107"/>
      <c r="B40" s="142">
        <v>26</v>
      </c>
      <c r="C40" s="60" t="s">
        <v>63</v>
      </c>
      <c r="D40" s="10">
        <f>SUM(D41:D43)</f>
        <v>25</v>
      </c>
      <c r="E40" s="16">
        <f t="shared" ref="E40:R40" si="12">SUM(E41:E43)</f>
        <v>10</v>
      </c>
      <c r="F40" s="16">
        <f t="shared" si="12"/>
        <v>9.25</v>
      </c>
      <c r="G40" s="16">
        <f t="shared" si="12"/>
        <v>10</v>
      </c>
      <c r="H40" s="16">
        <f t="shared" si="12"/>
        <v>10</v>
      </c>
      <c r="I40" s="16">
        <f t="shared" si="12"/>
        <v>10</v>
      </c>
      <c r="J40" s="16">
        <f t="shared" si="12"/>
        <v>10</v>
      </c>
      <c r="K40" s="16">
        <f t="shared" si="12"/>
        <v>10</v>
      </c>
      <c r="L40" s="16">
        <f t="shared" si="12"/>
        <v>8</v>
      </c>
      <c r="M40" s="16">
        <f t="shared" si="12"/>
        <v>5</v>
      </c>
      <c r="N40" s="16">
        <f t="shared" si="12"/>
        <v>-2.5</v>
      </c>
      <c r="O40" s="16">
        <f t="shared" si="12"/>
        <v>-5</v>
      </c>
      <c r="P40" s="16">
        <f t="shared" si="12"/>
        <v>-8</v>
      </c>
      <c r="Q40" s="16">
        <f t="shared" si="12"/>
        <v>-11</v>
      </c>
      <c r="R40" s="35">
        <f t="shared" si="12"/>
        <v>-11</v>
      </c>
    </row>
    <row r="41" spans="1:18" x14ac:dyDescent="0.25">
      <c r="A41" s="107"/>
      <c r="B41" s="143"/>
      <c r="C41" s="76" t="s">
        <v>15</v>
      </c>
      <c r="D41" s="24">
        <v>10</v>
      </c>
      <c r="E41" s="31">
        <f>D41</f>
        <v>10</v>
      </c>
      <c r="F41" s="31">
        <f t="shared" ref="F41:K41" si="13">E41</f>
        <v>10</v>
      </c>
      <c r="G41" s="31">
        <f t="shared" si="13"/>
        <v>10</v>
      </c>
      <c r="H41" s="31">
        <f t="shared" si="13"/>
        <v>10</v>
      </c>
      <c r="I41" s="31">
        <f t="shared" si="13"/>
        <v>10</v>
      </c>
      <c r="J41" s="31">
        <f t="shared" si="13"/>
        <v>10</v>
      </c>
      <c r="K41" s="31">
        <f t="shared" si="13"/>
        <v>10</v>
      </c>
      <c r="L41" s="32">
        <v>8</v>
      </c>
      <c r="M41" s="32">
        <v>5</v>
      </c>
      <c r="N41" s="32">
        <v>-2.5</v>
      </c>
      <c r="O41" s="32">
        <v>-5</v>
      </c>
      <c r="P41" s="32">
        <v>-8</v>
      </c>
      <c r="Q41" s="32">
        <v>-11</v>
      </c>
      <c r="R41" s="32">
        <v>-11</v>
      </c>
    </row>
    <row r="42" spans="1:18" x14ac:dyDescent="0.25">
      <c r="A42" s="107"/>
      <c r="B42" s="143"/>
      <c r="C42" s="76" t="s">
        <v>16</v>
      </c>
      <c r="D42" s="24"/>
      <c r="E42" s="31"/>
      <c r="F42" s="31">
        <v>-0.75</v>
      </c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107"/>
      <c r="B43" s="144"/>
      <c r="C43" s="46" t="s">
        <v>17</v>
      </c>
      <c r="D43" s="26"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107"/>
      <c r="B44" s="142" t="s">
        <v>65</v>
      </c>
      <c r="C44" s="10" t="s">
        <v>64</v>
      </c>
      <c r="D44" s="10">
        <f>SUM(D45:D47)</f>
        <v>7</v>
      </c>
      <c r="E44" s="16">
        <f t="shared" ref="E44:R44" si="14">SUM(E45:E47)</f>
        <v>7</v>
      </c>
      <c r="F44" s="16">
        <f t="shared" si="14"/>
        <v>3.5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6">
        <f t="shared" si="14"/>
        <v>-1</v>
      </c>
      <c r="L44" s="16">
        <f t="shared" si="14"/>
        <v>-1</v>
      </c>
      <c r="M44" s="16">
        <f t="shared" si="14"/>
        <v>-1</v>
      </c>
      <c r="N44" s="16">
        <f t="shared" si="14"/>
        <v>-1</v>
      </c>
      <c r="O44" s="16">
        <f t="shared" si="14"/>
        <v>-1</v>
      </c>
      <c r="P44" s="16">
        <f t="shared" si="14"/>
        <v>-1</v>
      </c>
      <c r="Q44" s="16">
        <f t="shared" si="14"/>
        <v>-1</v>
      </c>
      <c r="R44" s="35">
        <f t="shared" si="14"/>
        <v>-1</v>
      </c>
    </row>
    <row r="45" spans="1:18" x14ac:dyDescent="0.25">
      <c r="A45" s="107"/>
      <c r="B45" s="143"/>
      <c r="C45" s="76" t="s">
        <v>15</v>
      </c>
      <c r="D45" s="24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107"/>
      <c r="B46" s="143"/>
      <c r="C46" s="76" t="s">
        <v>16</v>
      </c>
      <c r="D46" s="24">
        <v>7</v>
      </c>
      <c r="E46" s="31">
        <v>7</v>
      </c>
      <c r="F46" s="31">
        <v>3.5</v>
      </c>
      <c r="G46" s="31">
        <v>1</v>
      </c>
      <c r="H46" s="31">
        <v>1</v>
      </c>
      <c r="I46" s="31">
        <v>1</v>
      </c>
      <c r="J46" s="31">
        <v>1</v>
      </c>
      <c r="K46" s="32">
        <v>-1</v>
      </c>
      <c r="L46" s="32">
        <v>-1</v>
      </c>
      <c r="M46" s="32">
        <v>-1</v>
      </c>
      <c r="N46" s="32">
        <v>-1</v>
      </c>
      <c r="O46" s="32">
        <v>-1</v>
      </c>
      <c r="P46" s="32">
        <v>-1</v>
      </c>
      <c r="Q46" s="32">
        <v>-1</v>
      </c>
      <c r="R46" s="32">
        <v>-1</v>
      </c>
    </row>
    <row r="47" spans="1:18" x14ac:dyDescent="0.25">
      <c r="A47" s="107"/>
      <c r="B47" s="144"/>
      <c r="C47" s="46" t="s">
        <v>17</v>
      </c>
      <c r="D47" s="26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106" t="s">
        <v>22</v>
      </c>
      <c r="B48" s="139"/>
      <c r="C48" s="10" t="s">
        <v>66</v>
      </c>
      <c r="D48" s="10">
        <f>SUM(D49:D51)</f>
        <v>12</v>
      </c>
      <c r="E48" s="21">
        <f t="shared" ref="E48:R48" si="15">SUM(E49:E51)</f>
        <v>8</v>
      </c>
      <c r="F48" s="21">
        <f t="shared" si="15"/>
        <v>7</v>
      </c>
      <c r="G48" s="21">
        <f t="shared" si="15"/>
        <v>6.5</v>
      </c>
      <c r="H48" s="21">
        <f t="shared" si="15"/>
        <v>6.5</v>
      </c>
      <c r="I48" s="21">
        <f t="shared" si="15"/>
        <v>6.5</v>
      </c>
      <c r="J48" s="21">
        <f t="shared" si="15"/>
        <v>6.5</v>
      </c>
      <c r="K48" s="21">
        <f t="shared" si="15"/>
        <v>4.5</v>
      </c>
      <c r="L48" s="21">
        <f t="shared" si="15"/>
        <v>4.5</v>
      </c>
      <c r="M48" s="21">
        <f t="shared" si="15"/>
        <v>3.5</v>
      </c>
      <c r="N48" s="21">
        <f t="shared" si="15"/>
        <v>3.5</v>
      </c>
      <c r="O48" s="21">
        <f t="shared" si="15"/>
        <v>1.5</v>
      </c>
      <c r="P48" s="21">
        <f t="shared" si="15"/>
        <v>-1.5</v>
      </c>
      <c r="Q48" s="21">
        <f t="shared" si="15"/>
        <v>-1.5</v>
      </c>
      <c r="R48" s="13">
        <f t="shared" si="15"/>
        <v>-1.5</v>
      </c>
    </row>
    <row r="49" spans="1:18" x14ac:dyDescent="0.25">
      <c r="A49" s="107"/>
      <c r="B49" s="140"/>
      <c r="C49" s="76" t="s">
        <v>15</v>
      </c>
      <c r="D49" s="24">
        <v>5</v>
      </c>
      <c r="E49" s="31">
        <v>5</v>
      </c>
      <c r="F49" s="31">
        <v>5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2">
        <v>4</v>
      </c>
      <c r="N49" s="32">
        <v>4</v>
      </c>
      <c r="O49" s="32">
        <v>2</v>
      </c>
      <c r="P49" s="32">
        <v>2</v>
      </c>
      <c r="Q49" s="32">
        <v>2</v>
      </c>
      <c r="R49" s="32">
        <v>2</v>
      </c>
    </row>
    <row r="50" spans="1:18" x14ac:dyDescent="0.25">
      <c r="A50" s="107"/>
      <c r="B50" s="140"/>
      <c r="C50" s="76" t="s">
        <v>16</v>
      </c>
      <c r="D50" s="24">
        <v>3</v>
      </c>
      <c r="E50" s="31">
        <v>3</v>
      </c>
      <c r="F50" s="31">
        <v>2</v>
      </c>
      <c r="G50" s="31">
        <v>1.5</v>
      </c>
      <c r="H50" s="31">
        <v>1.5</v>
      </c>
      <c r="I50" s="31">
        <v>1.5</v>
      </c>
      <c r="J50" s="31">
        <v>1.5</v>
      </c>
      <c r="K50" s="31">
        <v>-0.5</v>
      </c>
      <c r="L50" s="31">
        <v>-0.5</v>
      </c>
      <c r="M50" s="31">
        <v>-0.5</v>
      </c>
      <c r="N50" s="31">
        <v>-0.5</v>
      </c>
      <c r="O50" s="31">
        <v>-0.5</v>
      </c>
      <c r="P50" s="31">
        <v>-3.5</v>
      </c>
      <c r="Q50" s="31">
        <v>-3.5</v>
      </c>
      <c r="R50" s="31">
        <v>-3.5</v>
      </c>
    </row>
    <row r="51" spans="1:18" ht="16.5" customHeight="1" x14ac:dyDescent="0.25">
      <c r="A51" s="107"/>
      <c r="B51" s="141"/>
      <c r="C51" s="46" t="s">
        <v>17</v>
      </c>
      <c r="D51" s="26"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15" customHeight="1" x14ac:dyDescent="0.25">
      <c r="A52" s="107"/>
      <c r="B52" s="72"/>
      <c r="C52" s="60" t="s">
        <v>67</v>
      </c>
      <c r="D52" s="10">
        <f>SUM(D53:D55)</f>
        <v>15</v>
      </c>
      <c r="E52" s="16">
        <f t="shared" ref="E52:R52" si="16">SUM(E53:E55)</f>
        <v>6</v>
      </c>
      <c r="F52" s="16">
        <f t="shared" si="16"/>
        <v>0.5</v>
      </c>
      <c r="G52" s="16">
        <f t="shared" si="16"/>
        <v>-0.5</v>
      </c>
      <c r="H52" s="16">
        <f t="shared" si="16"/>
        <v>-1.5</v>
      </c>
      <c r="I52" s="16">
        <f t="shared" si="16"/>
        <v>-1.5</v>
      </c>
      <c r="J52" s="16">
        <f t="shared" si="16"/>
        <v>-1.5</v>
      </c>
      <c r="K52" s="16">
        <f t="shared" si="16"/>
        <v>-1.5</v>
      </c>
      <c r="L52" s="16">
        <f t="shared" si="16"/>
        <v>-2.5</v>
      </c>
      <c r="M52" s="16">
        <f t="shared" si="16"/>
        <v>-2.5</v>
      </c>
      <c r="N52" s="16">
        <f t="shared" si="16"/>
        <v>-2.5</v>
      </c>
      <c r="O52" s="16">
        <f t="shared" si="16"/>
        <v>-2.5</v>
      </c>
      <c r="P52" s="16">
        <f t="shared" si="16"/>
        <v>-2.5</v>
      </c>
      <c r="Q52" s="16">
        <f t="shared" si="16"/>
        <v>-2.5</v>
      </c>
      <c r="R52" s="35">
        <f t="shared" si="16"/>
        <v>-5.5</v>
      </c>
    </row>
    <row r="53" spans="1:18" x14ac:dyDescent="0.25">
      <c r="A53" s="107"/>
      <c r="B53" s="73"/>
      <c r="C53" s="76" t="s">
        <v>15</v>
      </c>
      <c r="D53" s="24">
        <v>5</v>
      </c>
      <c r="E53" s="31">
        <v>2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7">
        <v>-3</v>
      </c>
    </row>
    <row r="54" spans="1:18" x14ac:dyDescent="0.25">
      <c r="A54" s="107"/>
      <c r="B54" s="73"/>
      <c r="C54" s="76" t="s">
        <v>16</v>
      </c>
      <c r="D54" s="24">
        <v>5</v>
      </c>
      <c r="E54" s="31">
        <v>2</v>
      </c>
      <c r="F54" s="31">
        <v>0.5</v>
      </c>
      <c r="G54" s="31">
        <v>-0.5</v>
      </c>
      <c r="H54" s="31">
        <v>-1.5</v>
      </c>
      <c r="I54" s="31">
        <v>-1.5</v>
      </c>
      <c r="J54" s="31">
        <v>-1.5</v>
      </c>
      <c r="K54" s="31">
        <v>-1.5</v>
      </c>
      <c r="L54" s="31">
        <v>-2.5</v>
      </c>
      <c r="M54" s="31">
        <v>-2.5</v>
      </c>
      <c r="N54" s="31">
        <v>-2.5</v>
      </c>
      <c r="O54" s="31">
        <v>-2.5</v>
      </c>
      <c r="P54" s="31">
        <v>-2.5</v>
      </c>
      <c r="Q54" s="31">
        <v>-2.5</v>
      </c>
      <c r="R54" s="31">
        <v>-2.5</v>
      </c>
    </row>
    <row r="55" spans="1:18" ht="15" customHeight="1" x14ac:dyDescent="0.25">
      <c r="A55" s="108"/>
      <c r="B55" s="74"/>
      <c r="C55" s="46" t="s">
        <v>17</v>
      </c>
      <c r="D55" s="26">
        <v>5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B56" s="129" t="s">
        <v>25</v>
      </c>
      <c r="C56" s="129"/>
      <c r="D56" s="2">
        <f>SUM(D32, D36, D40, D44, D48,D52)</f>
        <v>66</v>
      </c>
      <c r="E56" s="2">
        <f t="shared" ref="E56:R56" si="17">SUM(E32, E36, E40, E44, E48,E52)</f>
        <v>36</v>
      </c>
      <c r="F56" s="2">
        <f t="shared" si="17"/>
        <v>25.25</v>
      </c>
      <c r="G56" s="2">
        <f t="shared" si="17"/>
        <v>19</v>
      </c>
      <c r="H56" s="2">
        <f t="shared" si="17"/>
        <v>18</v>
      </c>
      <c r="I56" s="2">
        <f t="shared" si="17"/>
        <v>18</v>
      </c>
      <c r="J56" s="2">
        <f t="shared" si="17"/>
        <v>18</v>
      </c>
      <c r="K56" s="2">
        <f t="shared" si="17"/>
        <v>11</v>
      </c>
      <c r="L56" s="2">
        <f t="shared" si="17"/>
        <v>5.5</v>
      </c>
      <c r="M56" s="2">
        <f t="shared" si="17"/>
        <v>0.5</v>
      </c>
      <c r="N56" s="2">
        <f t="shared" si="17"/>
        <v>-9</v>
      </c>
      <c r="O56" s="2">
        <f t="shared" si="17"/>
        <v>-14.5</v>
      </c>
      <c r="P56" s="2">
        <f t="shared" si="17"/>
        <v>-21.5</v>
      </c>
      <c r="Q56" s="2">
        <f t="shared" si="17"/>
        <v>-25.5</v>
      </c>
      <c r="R56" s="2">
        <f t="shared" si="17"/>
        <v>-30.5</v>
      </c>
    </row>
    <row r="57" spans="1:18" x14ac:dyDescent="0.25">
      <c r="D57">
        <f>D56</f>
        <v>66</v>
      </c>
      <c r="E57" s="78">
        <f xml:space="preserve"> D57 - ($D$57/COUNT($E$4:$R$4))</f>
        <v>61.285714285714285</v>
      </c>
      <c r="F57" s="78">
        <f t="shared" ref="F57:R57" si="18" xml:space="preserve"> E57 - ($D$57/COUNT($E$4:$R$4))</f>
        <v>56.571428571428569</v>
      </c>
      <c r="G57" s="78">
        <f t="shared" si="18"/>
        <v>51.857142857142854</v>
      </c>
      <c r="H57" s="78">
        <f t="shared" si="18"/>
        <v>47.142857142857139</v>
      </c>
      <c r="I57" s="78">
        <f t="shared" si="18"/>
        <v>42.428571428571423</v>
      </c>
      <c r="J57" s="78">
        <f t="shared" si="18"/>
        <v>37.714285714285708</v>
      </c>
      <c r="K57" s="78">
        <f t="shared" si="18"/>
        <v>32.999999999999993</v>
      </c>
      <c r="L57" s="78">
        <f t="shared" si="18"/>
        <v>28.285714285714278</v>
      </c>
      <c r="M57" s="78">
        <f t="shared" si="18"/>
        <v>23.571428571428562</v>
      </c>
      <c r="N57" s="78">
        <f t="shared" si="18"/>
        <v>18.857142857142847</v>
      </c>
      <c r="O57" s="78">
        <f t="shared" si="18"/>
        <v>14.142857142857132</v>
      </c>
      <c r="P57" s="78">
        <f t="shared" si="18"/>
        <v>9.4285714285714164</v>
      </c>
      <c r="Q57" s="78">
        <f t="shared" si="18"/>
        <v>4.714285714285702</v>
      </c>
      <c r="R57" s="78">
        <f t="shared" si="18"/>
        <v>-1.2434497875801753E-14</v>
      </c>
    </row>
    <row r="67" ht="15" customHeight="1" x14ac:dyDescent="0.25"/>
    <row r="72" ht="15" customHeight="1" x14ac:dyDescent="0.25"/>
  </sheetData>
  <mergeCells count="18">
    <mergeCell ref="B56:C56"/>
    <mergeCell ref="B30:C30"/>
    <mergeCell ref="B32:B35"/>
    <mergeCell ref="B36:B39"/>
    <mergeCell ref="B40:B43"/>
    <mergeCell ref="B44:B47"/>
    <mergeCell ref="B48:B51"/>
    <mergeCell ref="A32:A47"/>
    <mergeCell ref="A48:A55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4"/>
  <sheetViews>
    <sheetView topLeftCell="D7" zoomScale="70" zoomScaleNormal="70" workbookViewId="0">
      <selection activeCell="C82" sqref="C82"/>
    </sheetView>
  </sheetViews>
  <sheetFormatPr defaultRowHeight="15" x14ac:dyDescent="0.25"/>
  <cols>
    <col min="1" max="1" width="11" style="78" customWidth="1"/>
    <col min="2" max="2" width="12.42578125" style="78" customWidth="1"/>
    <col min="3" max="3" width="61.85546875" style="78" customWidth="1"/>
    <col min="4" max="4" width="10.42578125" style="78" customWidth="1"/>
    <col min="5" max="5" width="8.42578125" style="78" customWidth="1"/>
    <col min="6" max="6" width="9.85546875" style="78" customWidth="1"/>
    <col min="7" max="7" width="9.42578125" style="78" customWidth="1"/>
    <col min="8" max="13" width="9.140625" style="78"/>
    <col min="14" max="14" width="9.7109375" style="78" customWidth="1"/>
    <col min="15" max="16" width="9.140625" style="78"/>
    <col min="17" max="17" width="9.5703125" style="78" customWidth="1"/>
    <col min="18" max="18" width="9.140625" style="78" customWidth="1"/>
    <col min="19" max="19" width="8.28515625" style="78" customWidth="1"/>
    <col min="20" max="25" width="9.140625" style="78"/>
    <col min="26" max="26" width="20" style="78" customWidth="1"/>
    <col min="27" max="31" width="9.140625" style="78"/>
    <col min="32" max="32" width="19.85546875" style="78" customWidth="1"/>
    <col min="33" max="16384" width="9.140625" style="78"/>
  </cols>
  <sheetData>
    <row r="2" spans="1:26" x14ac:dyDescent="0.25">
      <c r="E2" s="113" t="s">
        <v>9</v>
      </c>
      <c r="F2" s="114"/>
      <c r="G2" s="114"/>
      <c r="H2" s="114"/>
      <c r="I2" s="114"/>
      <c r="J2" s="114"/>
      <c r="K2" s="114"/>
      <c r="L2" s="113" t="s">
        <v>10</v>
      </c>
      <c r="M2" s="114"/>
      <c r="N2" s="114"/>
      <c r="O2" s="114"/>
      <c r="P2" s="114"/>
      <c r="Q2" s="114"/>
      <c r="R2" s="115"/>
      <c r="S2" s="114" t="s">
        <v>10</v>
      </c>
      <c r="T2" s="114"/>
      <c r="U2" s="114"/>
      <c r="V2" s="114"/>
      <c r="W2" s="114"/>
      <c r="X2" s="114"/>
      <c r="Y2" s="115"/>
    </row>
    <row r="3" spans="1:26" x14ac:dyDescent="0.25">
      <c r="D3" s="5" t="s">
        <v>27</v>
      </c>
      <c r="E3" s="40">
        <v>42101</v>
      </c>
      <c r="F3" s="40">
        <v>42102</v>
      </c>
      <c r="G3" s="40">
        <v>42103</v>
      </c>
      <c r="H3" s="40">
        <v>42104</v>
      </c>
      <c r="I3" s="40">
        <v>42105</v>
      </c>
      <c r="J3" s="40">
        <v>42106</v>
      </c>
      <c r="K3" s="81">
        <v>42107</v>
      </c>
      <c r="L3" s="40">
        <v>42108</v>
      </c>
      <c r="M3" s="40">
        <v>42109</v>
      </c>
      <c r="N3" s="40">
        <v>42110</v>
      </c>
      <c r="O3" s="40">
        <v>42111</v>
      </c>
      <c r="P3" s="40">
        <v>42112</v>
      </c>
      <c r="Q3" s="40">
        <v>42113</v>
      </c>
      <c r="R3" s="40">
        <v>42114</v>
      </c>
      <c r="S3" s="82">
        <v>42115</v>
      </c>
      <c r="T3" s="40">
        <v>42116</v>
      </c>
      <c r="U3" s="40">
        <v>42117</v>
      </c>
      <c r="V3" s="40">
        <v>42118</v>
      </c>
      <c r="W3" s="40">
        <v>42119</v>
      </c>
      <c r="X3" s="40">
        <v>42120</v>
      </c>
      <c r="Y3" s="40">
        <v>42121</v>
      </c>
    </row>
    <row r="4" spans="1:26" x14ac:dyDescent="0.25">
      <c r="D4" s="5" t="s">
        <v>28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8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  <c r="S4" s="83">
        <v>15</v>
      </c>
      <c r="T4" s="43">
        <v>16</v>
      </c>
      <c r="U4" s="43">
        <v>17</v>
      </c>
      <c r="V4" s="43">
        <v>18</v>
      </c>
      <c r="W4" s="43">
        <v>19</v>
      </c>
      <c r="X4" s="43">
        <v>20</v>
      </c>
      <c r="Y4" s="43">
        <v>21</v>
      </c>
    </row>
    <row r="5" spans="1:26" ht="15" customHeight="1" x14ac:dyDescent="0.25">
      <c r="B5" s="48" t="s">
        <v>12</v>
      </c>
      <c r="C5" s="48" t="s">
        <v>13</v>
      </c>
      <c r="D5" s="55" t="s">
        <v>21</v>
      </c>
      <c r="E5" s="53"/>
      <c r="F5" s="53"/>
      <c r="G5" s="53"/>
      <c r="H5" s="53"/>
      <c r="I5" s="53"/>
      <c r="J5" s="53"/>
      <c r="K5" s="53"/>
      <c r="L5" s="84"/>
      <c r="M5" s="53"/>
      <c r="N5" s="85"/>
      <c r="O5" s="85"/>
      <c r="P5" s="85"/>
      <c r="Q5" s="85"/>
      <c r="R5" s="86"/>
      <c r="S5" s="53"/>
      <c r="T5" s="53"/>
      <c r="U5" s="61"/>
      <c r="V5" s="61"/>
      <c r="W5" s="61"/>
      <c r="X5" s="61"/>
      <c r="Y5" s="61"/>
      <c r="Z5" s="54" t="s">
        <v>46</v>
      </c>
    </row>
    <row r="6" spans="1:26" ht="13.5" customHeight="1" x14ac:dyDescent="0.25">
      <c r="A6" s="145" t="s">
        <v>11</v>
      </c>
      <c r="B6" s="139" t="s">
        <v>69</v>
      </c>
      <c r="C6" s="10" t="s">
        <v>68</v>
      </c>
      <c r="D6" s="15">
        <f>SUM(D7:D9)</f>
        <v>6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87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6</v>
      </c>
      <c r="R6" s="35">
        <f t="shared" si="0"/>
        <v>0</v>
      </c>
      <c r="S6" s="16">
        <f t="shared" ref="S6:Y6" si="1">SUM(S7:S9)</f>
        <v>0</v>
      </c>
      <c r="T6" s="16">
        <f t="shared" si="1"/>
        <v>0</v>
      </c>
      <c r="U6" s="16">
        <f t="shared" si="1"/>
        <v>0</v>
      </c>
      <c r="V6" s="16">
        <f t="shared" si="1"/>
        <v>0</v>
      </c>
      <c r="W6" s="16">
        <f t="shared" si="1"/>
        <v>0</v>
      </c>
      <c r="X6" s="16">
        <f t="shared" si="1"/>
        <v>0</v>
      </c>
      <c r="Y6" s="16">
        <f t="shared" si="1"/>
        <v>0</v>
      </c>
      <c r="Z6" s="14">
        <f t="shared" ref="Z6:Z37" si="2">SUM(E6:R6)</f>
        <v>6</v>
      </c>
    </row>
    <row r="7" spans="1:26" x14ac:dyDescent="0.25">
      <c r="A7" s="146"/>
      <c r="B7" s="140"/>
      <c r="C7" s="77" t="s">
        <v>15</v>
      </c>
      <c r="D7" s="24">
        <v>6</v>
      </c>
      <c r="E7" s="17"/>
      <c r="F7" s="17"/>
      <c r="G7" s="27"/>
      <c r="H7" s="27"/>
      <c r="I7" s="27"/>
      <c r="J7" s="27"/>
      <c r="K7" s="27"/>
      <c r="L7" s="88"/>
      <c r="M7" s="27"/>
      <c r="N7" s="27"/>
      <c r="O7" s="27"/>
      <c r="P7" s="27"/>
      <c r="Q7" s="27">
        <v>6</v>
      </c>
      <c r="R7" s="89"/>
      <c r="S7" s="27"/>
      <c r="T7" s="27"/>
      <c r="U7" s="27"/>
      <c r="V7" s="27"/>
      <c r="W7" s="27"/>
      <c r="X7" s="27"/>
      <c r="Y7" s="27"/>
      <c r="Z7" s="28">
        <f t="shared" si="2"/>
        <v>6</v>
      </c>
    </row>
    <row r="8" spans="1:26" x14ac:dyDescent="0.25">
      <c r="A8" s="146"/>
      <c r="B8" s="140"/>
      <c r="C8" s="77" t="s">
        <v>16</v>
      </c>
      <c r="D8" s="24"/>
      <c r="E8" s="62"/>
      <c r="F8" s="62"/>
      <c r="G8" s="62"/>
      <c r="H8" s="62"/>
      <c r="I8" s="62"/>
      <c r="J8" s="62"/>
      <c r="K8" s="62"/>
      <c r="L8" s="90"/>
      <c r="M8" s="62"/>
      <c r="N8" s="62"/>
      <c r="O8" s="62"/>
      <c r="P8" s="62"/>
      <c r="Q8" s="62"/>
      <c r="R8" s="91"/>
      <c r="S8" s="62"/>
      <c r="T8" s="62"/>
      <c r="U8" s="62"/>
      <c r="V8" s="62"/>
      <c r="W8" s="62"/>
      <c r="X8" s="62"/>
      <c r="Y8" s="62"/>
      <c r="Z8" s="28">
        <f t="shared" si="2"/>
        <v>0</v>
      </c>
    </row>
    <row r="9" spans="1:26" x14ac:dyDescent="0.25">
      <c r="A9" s="146"/>
      <c r="B9" s="141"/>
      <c r="C9" s="46" t="s">
        <v>17</v>
      </c>
      <c r="D9" s="26"/>
      <c r="E9" s="18"/>
      <c r="F9" s="18"/>
      <c r="G9" s="29"/>
      <c r="H9" s="29"/>
      <c r="I9" s="29"/>
      <c r="J9" s="29"/>
      <c r="K9" s="29"/>
      <c r="L9" s="92"/>
      <c r="M9" s="29"/>
      <c r="N9" s="29"/>
      <c r="O9" s="29"/>
      <c r="P9" s="29"/>
      <c r="Q9" s="29"/>
      <c r="R9" s="93"/>
      <c r="S9" s="29"/>
      <c r="T9" s="29"/>
      <c r="U9" s="29"/>
      <c r="V9" s="29"/>
      <c r="W9" s="29"/>
      <c r="X9" s="29"/>
      <c r="Y9" s="29"/>
      <c r="Z9" s="30">
        <f t="shared" si="2"/>
        <v>0</v>
      </c>
    </row>
    <row r="10" spans="1:26" x14ac:dyDescent="0.25">
      <c r="A10" s="146"/>
      <c r="B10" s="139" t="s">
        <v>71</v>
      </c>
      <c r="C10" s="10" t="s">
        <v>70</v>
      </c>
      <c r="D10" s="15">
        <f>SUM(D11:D13)</f>
        <v>8</v>
      </c>
      <c r="E10" s="16">
        <f t="shared" ref="E10:R10" si="3">SUM(E11:E13)</f>
        <v>0</v>
      </c>
      <c r="F10" s="16">
        <f t="shared" si="3"/>
        <v>4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87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16">
        <f t="shared" si="3"/>
        <v>0</v>
      </c>
      <c r="R10" s="35">
        <f t="shared" si="3"/>
        <v>0</v>
      </c>
      <c r="S10" s="16">
        <f t="shared" ref="S10:Y10" si="4">SUM(S11:S13)</f>
        <v>0</v>
      </c>
      <c r="T10" s="16">
        <f t="shared" si="4"/>
        <v>4</v>
      </c>
      <c r="U10" s="16">
        <f t="shared" si="4"/>
        <v>0</v>
      </c>
      <c r="V10" s="16">
        <f t="shared" si="4"/>
        <v>0</v>
      </c>
      <c r="W10" s="16">
        <f t="shared" si="4"/>
        <v>0</v>
      </c>
      <c r="X10" s="16">
        <f t="shared" si="4"/>
        <v>0</v>
      </c>
      <c r="Y10" s="16">
        <f t="shared" si="4"/>
        <v>0</v>
      </c>
      <c r="Z10" s="14">
        <f t="shared" si="2"/>
        <v>4</v>
      </c>
    </row>
    <row r="11" spans="1:26" x14ac:dyDescent="0.25">
      <c r="A11" s="146"/>
      <c r="B11" s="140"/>
      <c r="C11" s="77" t="s">
        <v>15</v>
      </c>
      <c r="D11" s="24">
        <v>4</v>
      </c>
      <c r="E11" s="17"/>
      <c r="F11" s="17"/>
      <c r="G11" s="27"/>
      <c r="H11" s="27"/>
      <c r="I11" s="27"/>
      <c r="J11" s="27"/>
      <c r="K11" s="27"/>
      <c r="L11" s="88"/>
      <c r="M11" s="27"/>
      <c r="N11" s="27"/>
      <c r="O11" s="27"/>
      <c r="P11" s="27"/>
      <c r="Q11" s="27"/>
      <c r="R11" s="89"/>
      <c r="S11" s="27"/>
      <c r="T11" s="27">
        <v>4</v>
      </c>
      <c r="U11" s="27"/>
      <c r="V11" s="27"/>
      <c r="W11" s="27"/>
      <c r="X11" s="27"/>
      <c r="Y11" s="27"/>
      <c r="Z11" s="28">
        <f t="shared" si="2"/>
        <v>0</v>
      </c>
    </row>
    <row r="12" spans="1:26" x14ac:dyDescent="0.25">
      <c r="A12" s="146"/>
      <c r="B12" s="140"/>
      <c r="C12" s="77" t="s">
        <v>16</v>
      </c>
      <c r="D12" s="24">
        <v>4</v>
      </c>
      <c r="E12" s="62"/>
      <c r="F12" s="62">
        <v>4</v>
      </c>
      <c r="G12" s="62"/>
      <c r="H12" s="62"/>
      <c r="I12" s="62"/>
      <c r="J12" s="62"/>
      <c r="K12" s="62"/>
      <c r="L12" s="90"/>
      <c r="M12" s="62"/>
      <c r="N12" s="62"/>
      <c r="O12" s="62"/>
      <c r="P12" s="62"/>
      <c r="Q12" s="62"/>
      <c r="R12" s="91"/>
      <c r="S12" s="62"/>
      <c r="T12" s="62"/>
      <c r="U12" s="62"/>
      <c r="V12" s="62"/>
      <c r="W12" s="62"/>
      <c r="X12" s="62"/>
      <c r="Y12" s="62"/>
      <c r="Z12" s="28">
        <f t="shared" si="2"/>
        <v>4</v>
      </c>
    </row>
    <row r="13" spans="1:26" x14ac:dyDescent="0.25">
      <c r="A13" s="146"/>
      <c r="B13" s="141"/>
      <c r="C13" s="46" t="s">
        <v>17</v>
      </c>
      <c r="D13" s="26"/>
      <c r="E13" s="18"/>
      <c r="F13" s="18"/>
      <c r="G13" s="29"/>
      <c r="H13" s="29"/>
      <c r="I13" s="29"/>
      <c r="J13" s="29"/>
      <c r="K13" s="29"/>
      <c r="L13" s="92"/>
      <c r="M13" s="29"/>
      <c r="N13" s="29"/>
      <c r="O13" s="29"/>
      <c r="P13" s="29"/>
      <c r="Q13" s="29"/>
      <c r="R13" s="93"/>
      <c r="S13" s="29"/>
      <c r="T13" s="29"/>
      <c r="U13" s="29"/>
      <c r="V13" s="29"/>
      <c r="W13" s="29"/>
      <c r="X13" s="29"/>
      <c r="Y13" s="29"/>
      <c r="Z13" s="30">
        <f t="shared" si="2"/>
        <v>0</v>
      </c>
    </row>
    <row r="14" spans="1:26" x14ac:dyDescent="0.25">
      <c r="A14" s="146"/>
      <c r="B14" s="142" t="s">
        <v>78</v>
      </c>
      <c r="C14" s="47" t="s">
        <v>79</v>
      </c>
      <c r="D14" s="10">
        <f>SUM(D15:D17)</f>
        <v>2</v>
      </c>
      <c r="E14" s="16">
        <f t="shared" ref="E14:R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87">
        <f t="shared" si="5"/>
        <v>0</v>
      </c>
      <c r="M14" s="16">
        <f t="shared" si="5"/>
        <v>2</v>
      </c>
      <c r="N14" s="16">
        <f t="shared" si="5"/>
        <v>0</v>
      </c>
      <c r="O14" s="16">
        <f t="shared" si="5"/>
        <v>0</v>
      </c>
      <c r="P14" s="16">
        <f t="shared" si="5"/>
        <v>0</v>
      </c>
      <c r="Q14" s="16">
        <f t="shared" si="5"/>
        <v>0</v>
      </c>
      <c r="R14" s="35">
        <f t="shared" si="5"/>
        <v>0</v>
      </c>
      <c r="S14" s="16">
        <f t="shared" ref="S14:Y14" si="6">SUM(S15:S17)</f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4">
        <f t="shared" si="2"/>
        <v>2</v>
      </c>
    </row>
    <row r="15" spans="1:26" x14ac:dyDescent="0.25">
      <c r="A15" s="146"/>
      <c r="B15" s="143"/>
      <c r="C15" s="77" t="s">
        <v>15</v>
      </c>
      <c r="D15" s="24"/>
      <c r="E15" s="17"/>
      <c r="F15" s="17"/>
      <c r="G15" s="27"/>
      <c r="H15" s="27"/>
      <c r="I15" s="27"/>
      <c r="J15" s="27"/>
      <c r="K15" s="27"/>
      <c r="L15" s="88"/>
      <c r="M15" s="27"/>
      <c r="N15" s="27"/>
      <c r="O15" s="27"/>
      <c r="P15" s="27"/>
      <c r="Q15" s="27"/>
      <c r="R15" s="89"/>
      <c r="S15" s="27"/>
      <c r="T15" s="27"/>
      <c r="U15" s="27"/>
      <c r="V15" s="27"/>
      <c r="W15" s="27"/>
      <c r="X15" s="27"/>
      <c r="Y15" s="27"/>
      <c r="Z15" s="28">
        <f t="shared" si="2"/>
        <v>0</v>
      </c>
    </row>
    <row r="16" spans="1:26" x14ac:dyDescent="0.25">
      <c r="A16" s="146"/>
      <c r="B16" s="143"/>
      <c r="C16" s="77" t="s">
        <v>16</v>
      </c>
      <c r="D16" s="24"/>
      <c r="E16" s="17"/>
      <c r="F16" s="17"/>
      <c r="G16" s="27"/>
      <c r="H16" s="27"/>
      <c r="I16" s="27"/>
      <c r="J16" s="27"/>
      <c r="K16" s="27"/>
      <c r="L16" s="88"/>
      <c r="M16" s="27"/>
      <c r="N16" s="27"/>
      <c r="O16" s="27"/>
      <c r="P16" s="27"/>
      <c r="Q16" s="27"/>
      <c r="R16" s="89"/>
      <c r="S16" s="27"/>
      <c r="T16" s="27"/>
      <c r="U16" s="27"/>
      <c r="V16" s="27"/>
      <c r="W16" s="27"/>
      <c r="X16" s="27"/>
      <c r="Y16" s="27"/>
      <c r="Z16" s="28">
        <f t="shared" si="2"/>
        <v>0</v>
      </c>
    </row>
    <row r="17" spans="1:26" x14ac:dyDescent="0.25">
      <c r="A17" s="146"/>
      <c r="B17" s="144"/>
      <c r="C17" s="46" t="s">
        <v>17</v>
      </c>
      <c r="D17" s="26">
        <v>2</v>
      </c>
      <c r="E17" s="18"/>
      <c r="F17" s="18"/>
      <c r="G17" s="29"/>
      <c r="H17" s="29"/>
      <c r="I17" s="29"/>
      <c r="J17" s="29"/>
      <c r="K17" s="29"/>
      <c r="L17" s="92"/>
      <c r="M17" s="29">
        <v>2</v>
      </c>
      <c r="N17" s="29"/>
      <c r="O17" s="29"/>
      <c r="P17" s="29"/>
      <c r="Q17" s="29"/>
      <c r="R17" s="93"/>
      <c r="S17" s="29"/>
      <c r="T17" s="29"/>
      <c r="U17" s="29"/>
      <c r="V17" s="29"/>
      <c r="W17" s="29"/>
      <c r="X17" s="29"/>
      <c r="Y17" s="29"/>
      <c r="Z17" s="30">
        <f t="shared" si="2"/>
        <v>2</v>
      </c>
    </row>
    <row r="18" spans="1:26" x14ac:dyDescent="0.25">
      <c r="A18" s="146"/>
      <c r="B18" s="139">
        <v>39</v>
      </c>
      <c r="C18" s="10" t="s">
        <v>72</v>
      </c>
      <c r="D18" s="15">
        <f>SUM(D19:D21)</f>
        <v>2</v>
      </c>
      <c r="E18" s="16">
        <f t="shared" ref="E18:R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0</v>
      </c>
      <c r="J18" s="16">
        <f t="shared" si="7"/>
        <v>0</v>
      </c>
      <c r="K18" s="16">
        <f t="shared" si="7"/>
        <v>0</v>
      </c>
      <c r="L18" s="87">
        <f t="shared" si="7"/>
        <v>0</v>
      </c>
      <c r="M18" s="16">
        <f t="shared" si="7"/>
        <v>2</v>
      </c>
      <c r="N18" s="16">
        <f t="shared" si="7"/>
        <v>0</v>
      </c>
      <c r="O18" s="16">
        <f t="shared" si="7"/>
        <v>0</v>
      </c>
      <c r="P18" s="16">
        <f t="shared" si="7"/>
        <v>0</v>
      </c>
      <c r="Q18" s="16">
        <f t="shared" si="7"/>
        <v>0</v>
      </c>
      <c r="R18" s="35">
        <f t="shared" si="7"/>
        <v>0</v>
      </c>
      <c r="S18" s="16">
        <f t="shared" ref="S18:Y18" si="8">SUM(S19:S21)</f>
        <v>0</v>
      </c>
      <c r="T18" s="16">
        <f t="shared" si="8"/>
        <v>0</v>
      </c>
      <c r="U18" s="16">
        <f t="shared" si="8"/>
        <v>0</v>
      </c>
      <c r="V18" s="16">
        <f t="shared" si="8"/>
        <v>0</v>
      </c>
      <c r="W18" s="16">
        <f t="shared" si="8"/>
        <v>0</v>
      </c>
      <c r="X18" s="16">
        <f t="shared" si="8"/>
        <v>0</v>
      </c>
      <c r="Y18" s="16">
        <f t="shared" si="8"/>
        <v>0</v>
      </c>
      <c r="Z18" s="14">
        <f t="shared" si="2"/>
        <v>2</v>
      </c>
    </row>
    <row r="19" spans="1:26" x14ac:dyDescent="0.25">
      <c r="A19" s="146"/>
      <c r="B19" s="140"/>
      <c r="C19" s="77" t="s">
        <v>15</v>
      </c>
      <c r="D19" s="24"/>
      <c r="E19" s="17"/>
      <c r="F19" s="17"/>
      <c r="G19" s="27"/>
      <c r="H19" s="27"/>
      <c r="I19" s="27"/>
      <c r="J19" s="27"/>
      <c r="K19" s="27"/>
      <c r="L19" s="88"/>
      <c r="M19" s="27"/>
      <c r="N19" s="27"/>
      <c r="O19" s="27"/>
      <c r="P19" s="27"/>
      <c r="Q19" s="27"/>
      <c r="R19" s="89"/>
      <c r="S19" s="27"/>
      <c r="T19" s="27"/>
      <c r="U19" s="27"/>
      <c r="V19" s="27"/>
      <c r="W19" s="27"/>
      <c r="X19" s="27"/>
      <c r="Y19" s="27"/>
      <c r="Z19" s="28">
        <f t="shared" si="2"/>
        <v>0</v>
      </c>
    </row>
    <row r="20" spans="1:26" x14ac:dyDescent="0.25">
      <c r="A20" s="146"/>
      <c r="B20" s="140"/>
      <c r="C20" s="77" t="s">
        <v>16</v>
      </c>
      <c r="D20" s="24"/>
      <c r="E20" s="62"/>
      <c r="F20" s="62"/>
      <c r="G20" s="62"/>
      <c r="H20" s="62"/>
      <c r="I20" s="62"/>
      <c r="J20" s="62"/>
      <c r="K20" s="62"/>
      <c r="L20" s="90"/>
      <c r="M20" s="62"/>
      <c r="N20" s="62"/>
      <c r="O20" s="62"/>
      <c r="P20" s="62"/>
      <c r="Q20" s="62"/>
      <c r="R20" s="91"/>
      <c r="S20" s="62"/>
      <c r="T20" s="62"/>
      <c r="U20" s="62"/>
      <c r="V20" s="62"/>
      <c r="W20" s="62"/>
      <c r="X20" s="62"/>
      <c r="Y20" s="62"/>
      <c r="Z20" s="28">
        <f t="shared" si="2"/>
        <v>0</v>
      </c>
    </row>
    <row r="21" spans="1:26" x14ac:dyDescent="0.25">
      <c r="A21" s="146"/>
      <c r="B21" s="141"/>
      <c r="C21" s="46" t="s">
        <v>17</v>
      </c>
      <c r="D21" s="26">
        <v>2</v>
      </c>
      <c r="E21" s="18"/>
      <c r="F21" s="18"/>
      <c r="G21" s="29"/>
      <c r="H21" s="29"/>
      <c r="I21" s="29"/>
      <c r="J21" s="29"/>
      <c r="K21" s="29"/>
      <c r="L21" s="92"/>
      <c r="M21" s="29">
        <v>2</v>
      </c>
      <c r="N21" s="29"/>
      <c r="O21" s="29"/>
      <c r="P21" s="29"/>
      <c r="Q21" s="29"/>
      <c r="R21" s="93"/>
      <c r="S21" s="29"/>
      <c r="T21" s="29"/>
      <c r="U21" s="29"/>
      <c r="V21" s="29"/>
      <c r="W21" s="29"/>
      <c r="X21" s="29"/>
      <c r="Y21" s="29"/>
      <c r="Z21" s="30">
        <f t="shared" si="2"/>
        <v>2</v>
      </c>
    </row>
    <row r="22" spans="1:26" ht="15" customHeight="1" x14ac:dyDescent="0.25">
      <c r="A22" s="146"/>
      <c r="B22" s="139" t="s">
        <v>77</v>
      </c>
      <c r="C22" s="10" t="s">
        <v>74</v>
      </c>
      <c r="D22" s="15">
        <f>SUM(D23:D25)</f>
        <v>8</v>
      </c>
      <c r="E22" s="16">
        <f t="shared" ref="E22:R22" si="9">SUM(E23:E25)</f>
        <v>0</v>
      </c>
      <c r="F22" s="16">
        <f t="shared" si="9"/>
        <v>0</v>
      </c>
      <c r="G22" s="16">
        <f t="shared" si="9"/>
        <v>5</v>
      </c>
      <c r="H22" s="16">
        <f t="shared" si="9"/>
        <v>0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87">
        <f t="shared" si="9"/>
        <v>0</v>
      </c>
      <c r="M22" s="16">
        <f t="shared" si="9"/>
        <v>0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6">
        <f t="shared" si="9"/>
        <v>0</v>
      </c>
      <c r="R22" s="35">
        <f t="shared" si="9"/>
        <v>0</v>
      </c>
      <c r="S22" s="16">
        <f t="shared" ref="S22:Y22" si="10">SUM(S23:S25)</f>
        <v>0</v>
      </c>
      <c r="T22" s="16">
        <f t="shared" si="10"/>
        <v>0</v>
      </c>
      <c r="U22" s="16">
        <f t="shared" si="10"/>
        <v>0</v>
      </c>
      <c r="V22" s="16">
        <f t="shared" si="10"/>
        <v>0</v>
      </c>
      <c r="W22" s="16">
        <f t="shared" si="10"/>
        <v>3</v>
      </c>
      <c r="X22" s="16">
        <f t="shared" si="10"/>
        <v>0</v>
      </c>
      <c r="Y22" s="16">
        <f t="shared" si="10"/>
        <v>0</v>
      </c>
      <c r="Z22" s="14">
        <f t="shared" si="2"/>
        <v>5</v>
      </c>
    </row>
    <row r="23" spans="1:26" x14ac:dyDescent="0.25">
      <c r="A23" s="146"/>
      <c r="B23" s="140"/>
      <c r="C23" s="77" t="s">
        <v>15</v>
      </c>
      <c r="D23" s="24">
        <v>3</v>
      </c>
      <c r="E23" s="17"/>
      <c r="F23" s="17"/>
      <c r="G23" s="27"/>
      <c r="H23" s="27"/>
      <c r="I23" s="27"/>
      <c r="J23" s="27"/>
      <c r="K23" s="27"/>
      <c r="L23" s="88"/>
      <c r="M23" s="27"/>
      <c r="N23" s="27"/>
      <c r="O23" s="27"/>
      <c r="P23" s="27"/>
      <c r="Q23" s="27"/>
      <c r="R23" s="89"/>
      <c r="S23" s="27"/>
      <c r="T23" s="27"/>
      <c r="U23" s="27"/>
      <c r="V23" s="27"/>
      <c r="W23" s="27">
        <v>3</v>
      </c>
      <c r="X23" s="27"/>
      <c r="Y23" s="27"/>
      <c r="Z23" s="28">
        <f t="shared" si="2"/>
        <v>0</v>
      </c>
    </row>
    <row r="24" spans="1:26" x14ac:dyDescent="0.25">
      <c r="A24" s="146"/>
      <c r="B24" s="140"/>
      <c r="C24" s="77" t="s">
        <v>16</v>
      </c>
      <c r="D24" s="24">
        <v>5</v>
      </c>
      <c r="E24" s="62"/>
      <c r="F24" s="62"/>
      <c r="G24" s="62">
        <v>5</v>
      </c>
      <c r="H24" s="62"/>
      <c r="I24" s="62"/>
      <c r="J24" s="62"/>
      <c r="K24" s="62"/>
      <c r="L24" s="90"/>
      <c r="M24" s="62"/>
      <c r="N24" s="62"/>
      <c r="O24" s="62"/>
      <c r="P24" s="62"/>
      <c r="Q24" s="62"/>
      <c r="R24" s="91"/>
      <c r="S24" s="62"/>
      <c r="T24" s="62"/>
      <c r="U24" s="62"/>
      <c r="V24" s="62"/>
      <c r="W24" s="62"/>
      <c r="X24" s="62"/>
      <c r="Y24" s="62"/>
      <c r="Z24" s="28">
        <f t="shared" si="2"/>
        <v>5</v>
      </c>
    </row>
    <row r="25" spans="1:26" x14ac:dyDescent="0.25">
      <c r="A25" s="146"/>
      <c r="B25" s="141"/>
      <c r="C25" s="46" t="s">
        <v>17</v>
      </c>
      <c r="D25" s="26"/>
      <c r="E25" s="18"/>
      <c r="F25" s="18"/>
      <c r="G25" s="29"/>
      <c r="H25" s="29"/>
      <c r="I25" s="29"/>
      <c r="J25" s="29"/>
      <c r="K25" s="29"/>
      <c r="L25" s="92"/>
      <c r="M25" s="29"/>
      <c r="N25" s="29"/>
      <c r="O25" s="29"/>
      <c r="P25" s="29"/>
      <c r="Q25" s="29"/>
      <c r="R25" s="93"/>
      <c r="S25" s="29"/>
      <c r="T25" s="29"/>
      <c r="U25" s="29"/>
      <c r="V25" s="29"/>
      <c r="W25" s="29"/>
      <c r="X25" s="29"/>
      <c r="Y25" s="29"/>
      <c r="Z25" s="30">
        <f t="shared" si="2"/>
        <v>0</v>
      </c>
    </row>
    <row r="26" spans="1:26" ht="15" customHeight="1" x14ac:dyDescent="0.25">
      <c r="A26" s="146"/>
      <c r="B26" s="142" t="s">
        <v>73</v>
      </c>
      <c r="C26" s="47" t="s">
        <v>66</v>
      </c>
      <c r="D26" s="10">
        <f>SUM(D27:D29)</f>
        <v>7</v>
      </c>
      <c r="E26" s="16">
        <f t="shared" ref="E26:R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0</v>
      </c>
      <c r="J26" s="16">
        <f t="shared" si="11"/>
        <v>0</v>
      </c>
      <c r="K26" s="16">
        <f t="shared" si="11"/>
        <v>0</v>
      </c>
      <c r="L26" s="87">
        <f t="shared" si="11"/>
        <v>0</v>
      </c>
      <c r="M26" s="16">
        <f t="shared" si="11"/>
        <v>7</v>
      </c>
      <c r="N26" s="16">
        <f t="shared" si="11"/>
        <v>0</v>
      </c>
      <c r="O26" s="16">
        <f t="shared" si="11"/>
        <v>0</v>
      </c>
      <c r="P26" s="16">
        <f t="shared" si="11"/>
        <v>0</v>
      </c>
      <c r="Q26" s="16">
        <f t="shared" si="11"/>
        <v>0</v>
      </c>
      <c r="R26" s="35">
        <f t="shared" si="11"/>
        <v>0</v>
      </c>
      <c r="S26" s="16">
        <f t="shared" ref="S26:Y26" si="12">SUM(S27:S29)</f>
        <v>0</v>
      </c>
      <c r="T26" s="16">
        <f t="shared" si="12"/>
        <v>0</v>
      </c>
      <c r="U26" s="16">
        <f t="shared" si="12"/>
        <v>0</v>
      </c>
      <c r="V26" s="16">
        <f t="shared" si="12"/>
        <v>0</v>
      </c>
      <c r="W26" s="16">
        <f t="shared" si="12"/>
        <v>0</v>
      </c>
      <c r="X26" s="16">
        <f t="shared" si="12"/>
        <v>0</v>
      </c>
      <c r="Y26" s="16">
        <f t="shared" si="12"/>
        <v>0</v>
      </c>
      <c r="Z26" s="14">
        <f t="shared" si="2"/>
        <v>7</v>
      </c>
    </row>
    <row r="27" spans="1:26" x14ac:dyDescent="0.25">
      <c r="A27" s="146"/>
      <c r="B27" s="143"/>
      <c r="C27" s="77" t="s">
        <v>15</v>
      </c>
      <c r="D27" s="24"/>
      <c r="E27" s="17"/>
      <c r="F27" s="17"/>
      <c r="G27" s="27"/>
      <c r="H27" s="27"/>
      <c r="I27" s="27"/>
      <c r="J27" s="27"/>
      <c r="K27" s="27"/>
      <c r="L27" s="88"/>
      <c r="M27" s="27"/>
      <c r="N27" s="27"/>
      <c r="O27" s="27"/>
      <c r="P27" s="27"/>
      <c r="Q27" s="27"/>
      <c r="R27" s="89"/>
      <c r="S27" s="27"/>
      <c r="T27" s="27"/>
      <c r="U27" s="27"/>
      <c r="V27" s="27"/>
      <c r="W27" s="27"/>
      <c r="X27" s="27"/>
      <c r="Y27" s="27"/>
      <c r="Z27" s="28">
        <f t="shared" si="2"/>
        <v>0</v>
      </c>
    </row>
    <row r="28" spans="1:26" ht="15" customHeight="1" x14ac:dyDescent="0.25">
      <c r="A28" s="146"/>
      <c r="B28" s="143"/>
      <c r="C28" s="77" t="s">
        <v>16</v>
      </c>
      <c r="D28" s="24">
        <v>7</v>
      </c>
      <c r="E28" s="17"/>
      <c r="F28" s="17"/>
      <c r="G28" s="27"/>
      <c r="H28" s="27"/>
      <c r="I28" s="27"/>
      <c r="J28" s="27"/>
      <c r="K28" s="27"/>
      <c r="L28" s="88"/>
      <c r="M28" s="27">
        <v>7</v>
      </c>
      <c r="N28" s="27"/>
      <c r="O28" s="27"/>
      <c r="P28" s="27"/>
      <c r="Q28" s="27"/>
      <c r="R28" s="89"/>
      <c r="S28" s="27"/>
      <c r="T28" s="27"/>
      <c r="U28" s="27"/>
      <c r="V28" s="27"/>
      <c r="W28" s="27"/>
      <c r="X28" s="27"/>
      <c r="Y28" s="27"/>
      <c r="Z28" s="28">
        <f t="shared" si="2"/>
        <v>7</v>
      </c>
    </row>
    <row r="29" spans="1:26" x14ac:dyDescent="0.25">
      <c r="A29" s="146"/>
      <c r="B29" s="144"/>
      <c r="C29" s="46" t="s">
        <v>17</v>
      </c>
      <c r="D29" s="26"/>
      <c r="E29" s="18"/>
      <c r="F29" s="18"/>
      <c r="G29" s="29"/>
      <c r="H29" s="29"/>
      <c r="I29" s="29"/>
      <c r="J29" s="29"/>
      <c r="K29" s="29"/>
      <c r="L29" s="92"/>
      <c r="M29" s="29"/>
      <c r="N29" s="29"/>
      <c r="O29" s="29"/>
      <c r="P29" s="29"/>
      <c r="Q29" s="29"/>
      <c r="R29" s="93"/>
      <c r="S29" s="29"/>
      <c r="T29" s="29"/>
      <c r="U29" s="29"/>
      <c r="V29" s="29"/>
      <c r="W29" s="29"/>
      <c r="X29" s="29"/>
      <c r="Y29" s="29"/>
      <c r="Z29" s="30">
        <f t="shared" si="2"/>
        <v>0</v>
      </c>
    </row>
    <row r="30" spans="1:26" x14ac:dyDescent="0.25">
      <c r="A30" s="146"/>
      <c r="B30" s="142">
        <v>40</v>
      </c>
      <c r="C30" s="60" t="s">
        <v>75</v>
      </c>
      <c r="D30" s="10">
        <f>SUM(D31:D33)</f>
        <v>8</v>
      </c>
      <c r="E30" s="16">
        <f t="shared" ref="E30:R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2</v>
      </c>
      <c r="L30" s="87">
        <f t="shared" si="13"/>
        <v>6</v>
      </c>
      <c r="M30" s="16">
        <f t="shared" si="13"/>
        <v>0</v>
      </c>
      <c r="N30" s="16">
        <f t="shared" si="13"/>
        <v>0</v>
      </c>
      <c r="O30" s="16">
        <f t="shared" si="13"/>
        <v>0</v>
      </c>
      <c r="P30" s="16">
        <f t="shared" si="13"/>
        <v>0</v>
      </c>
      <c r="Q30" s="16">
        <f t="shared" si="13"/>
        <v>0</v>
      </c>
      <c r="R30" s="35">
        <f t="shared" si="13"/>
        <v>0</v>
      </c>
      <c r="S30" s="16">
        <f t="shared" ref="S30:Y30" si="14">SUM(S31:S33)</f>
        <v>0</v>
      </c>
      <c r="T30" s="16">
        <f t="shared" si="14"/>
        <v>0</v>
      </c>
      <c r="U30" s="16">
        <f t="shared" si="14"/>
        <v>0</v>
      </c>
      <c r="V30" s="16">
        <f t="shared" si="14"/>
        <v>0</v>
      </c>
      <c r="W30" s="16">
        <f t="shared" si="14"/>
        <v>0</v>
      </c>
      <c r="X30" s="16">
        <f t="shared" si="14"/>
        <v>0</v>
      </c>
      <c r="Y30" s="16">
        <f t="shared" si="14"/>
        <v>0</v>
      </c>
      <c r="Z30" s="14">
        <f t="shared" si="2"/>
        <v>8</v>
      </c>
    </row>
    <row r="31" spans="1:26" ht="15.75" customHeight="1" x14ac:dyDescent="0.25">
      <c r="A31" s="146"/>
      <c r="B31" s="143"/>
      <c r="C31" s="77" t="s">
        <v>15</v>
      </c>
      <c r="D31" s="24"/>
      <c r="E31" s="17"/>
      <c r="F31" s="17"/>
      <c r="G31" s="27"/>
      <c r="H31" s="27"/>
      <c r="I31" s="27"/>
      <c r="J31" s="27"/>
      <c r="K31" s="27"/>
      <c r="L31" s="88"/>
      <c r="M31" s="27"/>
      <c r="N31" s="27"/>
      <c r="O31" s="27"/>
      <c r="P31" s="27"/>
      <c r="Q31" s="27"/>
      <c r="R31" s="89"/>
      <c r="S31" s="27"/>
      <c r="T31" s="27"/>
      <c r="U31" s="27"/>
      <c r="V31" s="27"/>
      <c r="W31" s="27"/>
      <c r="X31" s="27"/>
      <c r="Y31" s="27"/>
      <c r="Z31" s="28">
        <f t="shared" si="2"/>
        <v>0</v>
      </c>
    </row>
    <row r="32" spans="1:26" ht="15" customHeight="1" x14ac:dyDescent="0.25">
      <c r="A32" s="146"/>
      <c r="B32" s="143"/>
      <c r="C32" s="77" t="s">
        <v>16</v>
      </c>
      <c r="D32" s="24">
        <v>2</v>
      </c>
      <c r="E32" s="17"/>
      <c r="F32" s="17"/>
      <c r="G32" s="27"/>
      <c r="H32" s="27"/>
      <c r="I32" s="27"/>
      <c r="J32" s="27"/>
      <c r="K32" s="27">
        <v>2</v>
      </c>
      <c r="L32" s="88"/>
      <c r="M32" s="27"/>
      <c r="N32" s="27"/>
      <c r="O32" s="27"/>
      <c r="P32" s="27"/>
      <c r="Q32" s="27"/>
      <c r="R32" s="89"/>
      <c r="S32" s="27"/>
      <c r="T32" s="27"/>
      <c r="U32" s="27"/>
      <c r="V32" s="27"/>
      <c r="W32" s="27"/>
      <c r="X32" s="27"/>
      <c r="Y32" s="27"/>
      <c r="Z32" s="28">
        <f t="shared" si="2"/>
        <v>2</v>
      </c>
    </row>
    <row r="33" spans="1:26" x14ac:dyDescent="0.25">
      <c r="A33" s="146"/>
      <c r="B33" s="144"/>
      <c r="C33" s="46" t="s">
        <v>17</v>
      </c>
      <c r="D33" s="26">
        <v>6</v>
      </c>
      <c r="E33" s="18"/>
      <c r="F33" s="18"/>
      <c r="G33" s="29"/>
      <c r="H33" s="29"/>
      <c r="I33" s="29"/>
      <c r="J33" s="29"/>
      <c r="K33" s="29"/>
      <c r="L33" s="92">
        <v>6</v>
      </c>
      <c r="M33" s="29"/>
      <c r="N33" s="29"/>
      <c r="O33" s="29"/>
      <c r="P33" s="29"/>
      <c r="Q33" s="29"/>
      <c r="R33" s="93"/>
      <c r="S33" s="29"/>
      <c r="T33" s="29"/>
      <c r="U33" s="29"/>
      <c r="V33" s="29"/>
      <c r="W33" s="29"/>
      <c r="X33" s="29"/>
      <c r="Y33" s="29"/>
      <c r="Z33" s="30">
        <f t="shared" si="2"/>
        <v>6</v>
      </c>
    </row>
    <row r="34" spans="1:26" ht="15" customHeight="1" x14ac:dyDescent="0.25">
      <c r="A34" s="146"/>
      <c r="B34" s="142">
        <v>41</v>
      </c>
      <c r="C34" s="10" t="s">
        <v>76</v>
      </c>
      <c r="D34" s="10">
        <f>SUM(D35:D37)</f>
        <v>6</v>
      </c>
      <c r="E34" s="16">
        <f t="shared" ref="E34:R34" si="15">SUM(E35:E37)</f>
        <v>0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87">
        <f t="shared" si="15"/>
        <v>0</v>
      </c>
      <c r="M34" s="16">
        <f t="shared" si="15"/>
        <v>0</v>
      </c>
      <c r="N34" s="16">
        <f t="shared" si="15"/>
        <v>0</v>
      </c>
      <c r="O34" s="16">
        <f t="shared" si="15"/>
        <v>0</v>
      </c>
      <c r="P34" s="16">
        <f t="shared" si="15"/>
        <v>0</v>
      </c>
      <c r="Q34" s="16">
        <f t="shared" si="15"/>
        <v>0</v>
      </c>
      <c r="R34" s="35">
        <f t="shared" si="15"/>
        <v>0</v>
      </c>
      <c r="S34" s="16">
        <f t="shared" ref="S34:Y34" si="16">SUM(S35:S37)</f>
        <v>0</v>
      </c>
      <c r="T34" s="16">
        <f t="shared" si="16"/>
        <v>0</v>
      </c>
      <c r="U34" s="16">
        <f t="shared" si="16"/>
        <v>0</v>
      </c>
      <c r="V34" s="16">
        <f t="shared" si="16"/>
        <v>0</v>
      </c>
      <c r="W34" s="16">
        <f t="shared" si="16"/>
        <v>0</v>
      </c>
      <c r="X34" s="16">
        <f t="shared" si="16"/>
        <v>0</v>
      </c>
      <c r="Y34" s="16">
        <f t="shared" si="16"/>
        <v>6</v>
      </c>
      <c r="Z34" s="14">
        <f t="shared" si="2"/>
        <v>0</v>
      </c>
    </row>
    <row r="35" spans="1:26" x14ac:dyDescent="0.25">
      <c r="A35" s="146"/>
      <c r="B35" s="143"/>
      <c r="C35" s="77" t="s">
        <v>15</v>
      </c>
      <c r="D35" s="24">
        <v>6</v>
      </c>
      <c r="E35" s="17"/>
      <c r="F35" s="17"/>
      <c r="G35" s="27"/>
      <c r="H35" s="27"/>
      <c r="I35" s="27"/>
      <c r="J35" s="27"/>
      <c r="K35" s="27"/>
      <c r="L35" s="88"/>
      <c r="M35" s="27"/>
      <c r="N35" s="27"/>
      <c r="O35" s="27"/>
      <c r="P35" s="27"/>
      <c r="Q35" s="27"/>
      <c r="R35" s="89"/>
      <c r="S35" s="27"/>
      <c r="T35" s="27"/>
      <c r="U35" s="27"/>
      <c r="V35" s="27"/>
      <c r="W35" s="27"/>
      <c r="X35" s="27"/>
      <c r="Y35" s="27">
        <v>6</v>
      </c>
      <c r="Z35" s="28">
        <f t="shared" si="2"/>
        <v>0</v>
      </c>
    </row>
    <row r="36" spans="1:26" x14ac:dyDescent="0.25">
      <c r="A36" s="146"/>
      <c r="B36" s="143"/>
      <c r="C36" s="77" t="s">
        <v>16</v>
      </c>
      <c r="D36" s="24"/>
      <c r="E36" s="17"/>
      <c r="F36" s="17"/>
      <c r="G36" s="27"/>
      <c r="H36" s="27"/>
      <c r="I36" s="27"/>
      <c r="J36" s="27"/>
      <c r="K36" s="27"/>
      <c r="L36" s="88"/>
      <c r="M36" s="27"/>
      <c r="N36" s="27"/>
      <c r="O36" s="27"/>
      <c r="P36" s="27"/>
      <c r="Q36" s="27"/>
      <c r="R36" s="89"/>
      <c r="S36" s="27"/>
      <c r="T36" s="27"/>
      <c r="U36" s="27"/>
      <c r="V36" s="27"/>
      <c r="W36" s="27"/>
      <c r="X36" s="27"/>
      <c r="Y36" s="27"/>
      <c r="Z36" s="28">
        <f t="shared" si="2"/>
        <v>0</v>
      </c>
    </row>
    <row r="37" spans="1:26" x14ac:dyDescent="0.25">
      <c r="A37" s="146"/>
      <c r="B37" s="144"/>
      <c r="C37" s="46" t="s">
        <v>17</v>
      </c>
      <c r="D37" s="26"/>
      <c r="E37" s="18"/>
      <c r="F37" s="18"/>
      <c r="G37" s="29"/>
      <c r="H37" s="29"/>
      <c r="I37" s="29"/>
      <c r="J37" s="29"/>
      <c r="K37" s="29"/>
      <c r="L37" s="92"/>
      <c r="M37" s="29"/>
      <c r="N37" s="29"/>
      <c r="O37" s="29"/>
      <c r="P37" s="29"/>
      <c r="Q37" s="29"/>
      <c r="R37" s="93"/>
      <c r="S37" s="29"/>
      <c r="T37" s="29"/>
      <c r="U37" s="29"/>
      <c r="V37" s="29"/>
      <c r="W37" s="29"/>
      <c r="X37" s="29"/>
      <c r="Y37" s="29"/>
      <c r="Z37" s="30">
        <f t="shared" si="2"/>
        <v>0</v>
      </c>
    </row>
    <row r="38" spans="1:26" x14ac:dyDescent="0.25">
      <c r="A38" s="75"/>
      <c r="B38" s="130" t="s">
        <v>25</v>
      </c>
      <c r="C38" s="130"/>
      <c r="D38" s="2">
        <f t="shared" ref="D38:R38" si="17">SUM(D6,D10,D14,D18, D22, D26, D30, D34)</f>
        <v>47</v>
      </c>
      <c r="E38" s="2">
        <f t="shared" si="17"/>
        <v>0</v>
      </c>
      <c r="F38" s="2">
        <f t="shared" si="17"/>
        <v>4</v>
      </c>
      <c r="G38" s="2">
        <f t="shared" si="17"/>
        <v>5</v>
      </c>
      <c r="H38" s="2">
        <f t="shared" si="17"/>
        <v>0</v>
      </c>
      <c r="I38" s="2">
        <f t="shared" si="17"/>
        <v>0</v>
      </c>
      <c r="J38" s="2">
        <f t="shared" si="17"/>
        <v>0</v>
      </c>
      <c r="K38" s="2">
        <f t="shared" si="17"/>
        <v>2</v>
      </c>
      <c r="L38" s="2">
        <f t="shared" si="17"/>
        <v>6</v>
      </c>
      <c r="M38" s="2">
        <f t="shared" si="17"/>
        <v>11</v>
      </c>
      <c r="N38" s="2">
        <f t="shared" si="17"/>
        <v>0</v>
      </c>
      <c r="O38" s="2">
        <f t="shared" si="17"/>
        <v>0</v>
      </c>
      <c r="P38" s="2">
        <f t="shared" si="17"/>
        <v>0</v>
      </c>
      <c r="Q38" s="2">
        <f t="shared" si="17"/>
        <v>6</v>
      </c>
      <c r="R38" s="2">
        <f t="shared" si="17"/>
        <v>0</v>
      </c>
      <c r="S38" s="2">
        <f t="shared" ref="S38:Y38" si="18">SUM(S6,S10,S14,S18, S22, S26, S30, S34)</f>
        <v>0</v>
      </c>
      <c r="T38" s="2">
        <f t="shared" si="18"/>
        <v>4</v>
      </c>
      <c r="U38" s="2">
        <f t="shared" si="18"/>
        <v>0</v>
      </c>
      <c r="V38" s="2">
        <f t="shared" si="18"/>
        <v>0</v>
      </c>
      <c r="W38" s="2">
        <f t="shared" si="18"/>
        <v>3</v>
      </c>
      <c r="X38" s="2">
        <f t="shared" si="18"/>
        <v>0</v>
      </c>
      <c r="Y38" s="2">
        <f t="shared" si="18"/>
        <v>6</v>
      </c>
      <c r="Z38" s="79">
        <f>SUM(Z6,Z10,Z14,Z18, Z22, Z26, Z30, Z34)</f>
        <v>34</v>
      </c>
    </row>
    <row r="39" spans="1:26" x14ac:dyDescent="0.25">
      <c r="A39" s="75"/>
      <c r="B39" s="42"/>
    </row>
    <row r="40" spans="1:26" x14ac:dyDescent="0.25">
      <c r="A40" s="75"/>
      <c r="B40" s="42"/>
    </row>
    <row r="41" spans="1:26" x14ac:dyDescent="0.25">
      <c r="A41" s="145" t="s">
        <v>11</v>
      </c>
      <c r="B41" s="139" t="s">
        <v>69</v>
      </c>
      <c r="C41" s="10" t="s">
        <v>68</v>
      </c>
      <c r="D41" s="15">
        <f>SUM(D42:D44)</f>
        <v>6</v>
      </c>
      <c r="E41" s="16">
        <f t="shared" ref="E41:Y41" si="19">SUM(E42:E44)</f>
        <v>0</v>
      </c>
      <c r="F41" s="16">
        <f t="shared" si="19"/>
        <v>0</v>
      </c>
      <c r="G41" s="16">
        <f t="shared" si="19"/>
        <v>0</v>
      </c>
      <c r="H41" s="16">
        <f t="shared" si="19"/>
        <v>0</v>
      </c>
      <c r="I41" s="16">
        <f t="shared" si="19"/>
        <v>0</v>
      </c>
      <c r="J41" s="16">
        <f t="shared" si="19"/>
        <v>0</v>
      </c>
      <c r="K41" s="16">
        <f t="shared" si="19"/>
        <v>0</v>
      </c>
      <c r="L41" s="87">
        <f t="shared" si="19"/>
        <v>0</v>
      </c>
      <c r="M41" s="16">
        <f t="shared" si="19"/>
        <v>0</v>
      </c>
      <c r="N41" s="16">
        <f t="shared" si="19"/>
        <v>0</v>
      </c>
      <c r="O41" s="16">
        <f t="shared" si="19"/>
        <v>0</v>
      </c>
      <c r="P41" s="16">
        <f t="shared" si="19"/>
        <v>0</v>
      </c>
      <c r="Q41" s="16">
        <f t="shared" si="19"/>
        <v>0</v>
      </c>
      <c r="R41" s="35">
        <f t="shared" si="19"/>
        <v>0</v>
      </c>
      <c r="S41" s="16">
        <f t="shared" si="19"/>
        <v>0</v>
      </c>
      <c r="T41" s="16">
        <f t="shared" si="19"/>
        <v>0</v>
      </c>
      <c r="U41" s="16">
        <f t="shared" si="19"/>
        <v>0</v>
      </c>
      <c r="V41" s="16">
        <f t="shared" si="19"/>
        <v>0</v>
      </c>
      <c r="W41" s="16">
        <f t="shared" si="19"/>
        <v>0</v>
      </c>
      <c r="X41" s="16">
        <f t="shared" si="19"/>
        <v>0</v>
      </c>
      <c r="Y41" s="16">
        <f t="shared" si="19"/>
        <v>0</v>
      </c>
    </row>
    <row r="42" spans="1:26" x14ac:dyDescent="0.25">
      <c r="A42" s="146"/>
      <c r="B42" s="140"/>
      <c r="C42" s="80" t="s">
        <v>15</v>
      </c>
      <c r="D42" s="24">
        <v>6</v>
      </c>
      <c r="E42" s="94"/>
      <c r="F42" s="94"/>
      <c r="G42" s="95"/>
      <c r="H42" s="95"/>
      <c r="I42" s="95"/>
      <c r="J42" s="95"/>
      <c r="K42" s="95"/>
      <c r="L42" s="96"/>
      <c r="M42" s="95"/>
      <c r="N42" s="95"/>
      <c r="O42" s="95"/>
      <c r="P42" s="95"/>
      <c r="Q42" s="95"/>
      <c r="R42" s="97"/>
      <c r="S42" s="95"/>
      <c r="T42" s="95"/>
      <c r="U42" s="95"/>
      <c r="V42" s="95"/>
      <c r="W42" s="95"/>
      <c r="X42" s="95"/>
      <c r="Y42" s="95"/>
    </row>
    <row r="43" spans="1:26" x14ac:dyDescent="0.25">
      <c r="A43" s="146"/>
      <c r="B43" s="140"/>
      <c r="C43" s="80" t="s">
        <v>16</v>
      </c>
      <c r="D43" s="24"/>
      <c r="E43" s="95"/>
      <c r="F43" s="95"/>
      <c r="G43" s="95"/>
      <c r="H43" s="95"/>
      <c r="I43" s="95"/>
      <c r="J43" s="95"/>
      <c r="K43" s="95"/>
      <c r="L43" s="96"/>
      <c r="M43" s="95"/>
      <c r="N43" s="95"/>
      <c r="O43" s="95"/>
      <c r="P43" s="95"/>
      <c r="Q43" s="95"/>
      <c r="R43" s="97"/>
      <c r="S43" s="95"/>
      <c r="T43" s="95"/>
      <c r="U43" s="95"/>
      <c r="V43" s="95"/>
      <c r="W43" s="95"/>
      <c r="X43" s="95"/>
      <c r="Y43" s="95"/>
    </row>
    <row r="44" spans="1:26" ht="15" customHeight="1" x14ac:dyDescent="0.25">
      <c r="A44" s="146"/>
      <c r="B44" s="141"/>
      <c r="C44" s="46" t="s">
        <v>17</v>
      </c>
      <c r="D44" s="26"/>
      <c r="E44" s="98"/>
      <c r="F44" s="98"/>
      <c r="G44" s="99"/>
      <c r="H44" s="99"/>
      <c r="I44" s="99"/>
      <c r="J44" s="99"/>
      <c r="K44" s="99"/>
      <c r="L44" s="100"/>
      <c r="M44" s="99"/>
      <c r="N44" s="99"/>
      <c r="O44" s="99"/>
      <c r="P44" s="99"/>
      <c r="Q44" s="99"/>
      <c r="R44" s="101"/>
      <c r="S44" s="99"/>
      <c r="T44" s="99"/>
      <c r="U44" s="99"/>
      <c r="V44" s="99"/>
      <c r="W44" s="99"/>
      <c r="X44" s="99"/>
      <c r="Y44" s="99"/>
    </row>
    <row r="45" spans="1:26" x14ac:dyDescent="0.25">
      <c r="A45" s="146"/>
      <c r="B45" s="139" t="s">
        <v>71</v>
      </c>
      <c r="C45" s="10" t="s">
        <v>70</v>
      </c>
      <c r="D45" s="15">
        <f>SUM(D46:D48)</f>
        <v>8</v>
      </c>
      <c r="E45" s="16">
        <f t="shared" ref="E45:Y45" si="20">SUM(E46:E48)</f>
        <v>0</v>
      </c>
      <c r="F45" s="16">
        <f t="shared" si="20"/>
        <v>0</v>
      </c>
      <c r="G45" s="16">
        <f t="shared" si="20"/>
        <v>0</v>
      </c>
      <c r="H45" s="16">
        <f t="shared" si="20"/>
        <v>0</v>
      </c>
      <c r="I45" s="16">
        <f t="shared" si="20"/>
        <v>0</v>
      </c>
      <c r="J45" s="16">
        <f t="shared" si="20"/>
        <v>0</v>
      </c>
      <c r="K45" s="16">
        <f t="shared" si="20"/>
        <v>0</v>
      </c>
      <c r="L45" s="87">
        <f t="shared" si="20"/>
        <v>0</v>
      </c>
      <c r="M45" s="16">
        <f t="shared" si="20"/>
        <v>0</v>
      </c>
      <c r="N45" s="16">
        <f t="shared" si="20"/>
        <v>0</v>
      </c>
      <c r="O45" s="16">
        <f t="shared" si="20"/>
        <v>0</v>
      </c>
      <c r="P45" s="16">
        <f t="shared" si="20"/>
        <v>0</v>
      </c>
      <c r="Q45" s="16">
        <f t="shared" si="20"/>
        <v>0</v>
      </c>
      <c r="R45" s="35">
        <f t="shared" si="20"/>
        <v>0</v>
      </c>
      <c r="S45" s="16">
        <f t="shared" si="20"/>
        <v>0</v>
      </c>
      <c r="T45" s="16">
        <f t="shared" si="20"/>
        <v>0</v>
      </c>
      <c r="U45" s="16">
        <f t="shared" si="20"/>
        <v>0</v>
      </c>
      <c r="V45" s="16">
        <f t="shared" si="20"/>
        <v>0</v>
      </c>
      <c r="W45" s="16">
        <f t="shared" si="20"/>
        <v>0</v>
      </c>
      <c r="X45" s="16">
        <f t="shared" si="20"/>
        <v>0</v>
      </c>
      <c r="Y45" s="16">
        <f t="shared" si="20"/>
        <v>0</v>
      </c>
    </row>
    <row r="46" spans="1:26" x14ac:dyDescent="0.25">
      <c r="A46" s="146"/>
      <c r="B46" s="140"/>
      <c r="C46" s="80" t="s">
        <v>15</v>
      </c>
      <c r="D46" s="24">
        <v>4</v>
      </c>
      <c r="E46" s="94"/>
      <c r="F46" s="94"/>
      <c r="G46" s="95"/>
      <c r="H46" s="95"/>
      <c r="I46" s="95"/>
      <c r="J46" s="95"/>
      <c r="K46" s="95"/>
      <c r="L46" s="96"/>
      <c r="M46" s="95"/>
      <c r="N46" s="95"/>
      <c r="O46" s="95"/>
      <c r="P46" s="95"/>
      <c r="Q46" s="95"/>
      <c r="R46" s="97"/>
      <c r="S46" s="95"/>
      <c r="T46" s="95"/>
      <c r="U46" s="95"/>
      <c r="V46" s="95"/>
      <c r="W46" s="95"/>
      <c r="X46" s="95"/>
      <c r="Y46" s="95"/>
    </row>
    <row r="47" spans="1:26" x14ac:dyDescent="0.25">
      <c r="A47" s="146"/>
      <c r="B47" s="140"/>
      <c r="C47" s="80" t="s">
        <v>16</v>
      </c>
      <c r="D47" s="24">
        <v>4</v>
      </c>
      <c r="E47" s="95"/>
      <c r="F47" s="95"/>
      <c r="G47" s="95"/>
      <c r="H47" s="95"/>
      <c r="I47" s="95"/>
      <c r="J47" s="95"/>
      <c r="K47" s="95"/>
      <c r="L47" s="96"/>
      <c r="M47" s="95"/>
      <c r="N47" s="95"/>
      <c r="O47" s="95"/>
      <c r="P47" s="95"/>
      <c r="Q47" s="95"/>
      <c r="R47" s="97"/>
      <c r="S47" s="95"/>
      <c r="T47" s="95"/>
      <c r="U47" s="95"/>
      <c r="V47" s="95"/>
      <c r="W47" s="95"/>
      <c r="X47" s="95"/>
      <c r="Y47" s="95"/>
    </row>
    <row r="48" spans="1:26" ht="14.25" customHeight="1" x14ac:dyDescent="0.25">
      <c r="A48" s="146"/>
      <c r="B48" s="141"/>
      <c r="C48" s="46" t="s">
        <v>17</v>
      </c>
      <c r="D48" s="26"/>
      <c r="E48" s="98"/>
      <c r="F48" s="98"/>
      <c r="G48" s="99"/>
      <c r="H48" s="99"/>
      <c r="I48" s="99"/>
      <c r="J48" s="99"/>
      <c r="K48" s="99"/>
      <c r="L48" s="100"/>
      <c r="M48" s="99"/>
      <c r="N48" s="99"/>
      <c r="O48" s="99"/>
      <c r="P48" s="99"/>
      <c r="Q48" s="99"/>
      <c r="R48" s="101"/>
      <c r="S48" s="99"/>
      <c r="T48" s="99"/>
      <c r="U48" s="99"/>
      <c r="V48" s="99"/>
      <c r="W48" s="99"/>
      <c r="X48" s="99"/>
      <c r="Y48" s="99"/>
    </row>
    <row r="49" spans="1:25" x14ac:dyDescent="0.25">
      <c r="A49" s="146"/>
      <c r="B49" s="142" t="s">
        <v>78</v>
      </c>
      <c r="C49" s="47" t="s">
        <v>79</v>
      </c>
      <c r="D49" s="10">
        <f>SUM(D50:D52)</f>
        <v>2</v>
      </c>
      <c r="E49" s="16">
        <f t="shared" ref="E49:Y49" si="21">SUM(E50:E52)</f>
        <v>0</v>
      </c>
      <c r="F49" s="16">
        <f t="shared" si="21"/>
        <v>0</v>
      </c>
      <c r="G49" s="16">
        <f t="shared" si="21"/>
        <v>0</v>
      </c>
      <c r="H49" s="16">
        <f t="shared" si="21"/>
        <v>0</v>
      </c>
      <c r="I49" s="16">
        <f t="shared" si="21"/>
        <v>0</v>
      </c>
      <c r="J49" s="16">
        <f t="shared" si="21"/>
        <v>0</v>
      </c>
      <c r="K49" s="16">
        <f t="shared" si="21"/>
        <v>0</v>
      </c>
      <c r="L49" s="87">
        <f t="shared" si="21"/>
        <v>0</v>
      </c>
      <c r="M49" s="16">
        <f t="shared" si="21"/>
        <v>0</v>
      </c>
      <c r="N49" s="16">
        <f t="shared" si="21"/>
        <v>0</v>
      </c>
      <c r="O49" s="16">
        <f t="shared" si="21"/>
        <v>0</v>
      </c>
      <c r="P49" s="16">
        <f t="shared" si="21"/>
        <v>0</v>
      </c>
      <c r="Q49" s="16">
        <f t="shared" si="21"/>
        <v>0</v>
      </c>
      <c r="R49" s="35">
        <f t="shared" si="21"/>
        <v>0</v>
      </c>
      <c r="S49" s="16">
        <f t="shared" si="21"/>
        <v>0</v>
      </c>
      <c r="T49" s="16">
        <f t="shared" si="21"/>
        <v>0</v>
      </c>
      <c r="U49" s="16">
        <f t="shared" si="21"/>
        <v>0</v>
      </c>
      <c r="V49" s="16">
        <f t="shared" si="21"/>
        <v>0</v>
      </c>
      <c r="W49" s="16">
        <f t="shared" si="21"/>
        <v>0</v>
      </c>
      <c r="X49" s="16">
        <f t="shared" si="21"/>
        <v>0</v>
      </c>
      <c r="Y49" s="16">
        <f t="shared" si="21"/>
        <v>0</v>
      </c>
    </row>
    <row r="50" spans="1:25" x14ac:dyDescent="0.25">
      <c r="A50" s="146"/>
      <c r="B50" s="143"/>
      <c r="C50" s="80" t="s">
        <v>15</v>
      </c>
      <c r="D50" s="24"/>
      <c r="E50" s="94"/>
      <c r="F50" s="94"/>
      <c r="G50" s="95"/>
      <c r="H50" s="95"/>
      <c r="I50" s="95"/>
      <c r="J50" s="95"/>
      <c r="K50" s="95"/>
      <c r="L50" s="96"/>
      <c r="M50" s="95"/>
      <c r="N50" s="95"/>
      <c r="O50" s="95"/>
      <c r="P50" s="95"/>
      <c r="Q50" s="95"/>
      <c r="R50" s="97"/>
      <c r="S50" s="95"/>
      <c r="T50" s="95"/>
      <c r="U50" s="95"/>
      <c r="V50" s="95"/>
      <c r="W50" s="95"/>
      <c r="X50" s="95"/>
      <c r="Y50" s="95"/>
    </row>
    <row r="51" spans="1:25" ht="16.5" customHeight="1" x14ac:dyDescent="0.25">
      <c r="A51" s="146"/>
      <c r="B51" s="143"/>
      <c r="C51" s="80" t="s">
        <v>16</v>
      </c>
      <c r="D51" s="24"/>
      <c r="E51" s="94"/>
      <c r="F51" s="94"/>
      <c r="G51" s="95"/>
      <c r="H51" s="95"/>
      <c r="I51" s="95"/>
      <c r="J51" s="95"/>
      <c r="K51" s="95"/>
      <c r="L51" s="96"/>
      <c r="M51" s="95"/>
      <c r="N51" s="95"/>
      <c r="O51" s="95"/>
      <c r="P51" s="95"/>
      <c r="Q51" s="95"/>
      <c r="R51" s="97"/>
      <c r="S51" s="95"/>
      <c r="T51" s="95"/>
      <c r="U51" s="95"/>
      <c r="V51" s="95"/>
      <c r="W51" s="95"/>
      <c r="X51" s="95"/>
      <c r="Y51" s="95"/>
    </row>
    <row r="52" spans="1:25" ht="15" customHeight="1" x14ac:dyDescent="0.25">
      <c r="A52" s="146"/>
      <c r="B52" s="144"/>
      <c r="C52" s="46" t="s">
        <v>17</v>
      </c>
      <c r="D52" s="26">
        <v>2</v>
      </c>
      <c r="E52" s="98"/>
      <c r="F52" s="98"/>
      <c r="G52" s="99"/>
      <c r="H52" s="99"/>
      <c r="I52" s="99"/>
      <c r="J52" s="99"/>
      <c r="K52" s="99"/>
      <c r="L52" s="100"/>
      <c r="M52" s="99"/>
      <c r="N52" s="99"/>
      <c r="O52" s="99"/>
      <c r="P52" s="99"/>
      <c r="Q52" s="99"/>
      <c r="R52" s="101"/>
      <c r="S52" s="99"/>
      <c r="T52" s="99"/>
      <c r="U52" s="99"/>
      <c r="V52" s="99"/>
      <c r="W52" s="99"/>
      <c r="X52" s="99"/>
      <c r="Y52" s="99"/>
    </row>
    <row r="53" spans="1:25" x14ac:dyDescent="0.25">
      <c r="A53" s="146"/>
      <c r="B53" s="139">
        <v>39</v>
      </c>
      <c r="C53" s="10" t="s">
        <v>72</v>
      </c>
      <c r="D53" s="15">
        <f>SUM(D54:D56)</f>
        <v>2</v>
      </c>
      <c r="E53" s="16">
        <f t="shared" ref="E53:Y53" si="22">SUM(E54:E56)</f>
        <v>0</v>
      </c>
      <c r="F53" s="16">
        <f t="shared" si="22"/>
        <v>0</v>
      </c>
      <c r="G53" s="16">
        <f t="shared" si="22"/>
        <v>0</v>
      </c>
      <c r="H53" s="16">
        <f t="shared" si="22"/>
        <v>0</v>
      </c>
      <c r="I53" s="16">
        <f t="shared" si="22"/>
        <v>0</v>
      </c>
      <c r="J53" s="16">
        <f t="shared" si="22"/>
        <v>0</v>
      </c>
      <c r="K53" s="16">
        <f t="shared" si="22"/>
        <v>0</v>
      </c>
      <c r="L53" s="87">
        <f t="shared" si="22"/>
        <v>0</v>
      </c>
      <c r="M53" s="16">
        <f t="shared" si="22"/>
        <v>0</v>
      </c>
      <c r="N53" s="16">
        <f t="shared" si="22"/>
        <v>0</v>
      </c>
      <c r="O53" s="16">
        <f t="shared" si="22"/>
        <v>0</v>
      </c>
      <c r="P53" s="16">
        <f t="shared" si="22"/>
        <v>0</v>
      </c>
      <c r="Q53" s="16">
        <f t="shared" si="22"/>
        <v>0</v>
      </c>
      <c r="R53" s="35">
        <f t="shared" si="22"/>
        <v>0</v>
      </c>
      <c r="S53" s="16">
        <f t="shared" si="22"/>
        <v>0</v>
      </c>
      <c r="T53" s="16">
        <f t="shared" si="22"/>
        <v>0</v>
      </c>
      <c r="U53" s="16">
        <f t="shared" si="22"/>
        <v>0</v>
      </c>
      <c r="V53" s="16">
        <f t="shared" si="22"/>
        <v>0</v>
      </c>
      <c r="W53" s="16">
        <f t="shared" si="22"/>
        <v>0</v>
      </c>
      <c r="X53" s="16">
        <f t="shared" si="22"/>
        <v>0</v>
      </c>
      <c r="Y53" s="16">
        <f t="shared" si="22"/>
        <v>0</v>
      </c>
    </row>
    <row r="54" spans="1:25" x14ac:dyDescent="0.25">
      <c r="A54" s="146"/>
      <c r="B54" s="140"/>
      <c r="C54" s="80" t="s">
        <v>15</v>
      </c>
      <c r="D54" s="24"/>
      <c r="E54" s="94"/>
      <c r="F54" s="94"/>
      <c r="G54" s="95"/>
      <c r="H54" s="95"/>
      <c r="I54" s="95"/>
      <c r="J54" s="95"/>
      <c r="K54" s="95"/>
      <c r="L54" s="96"/>
      <c r="M54" s="95"/>
      <c r="N54" s="95"/>
      <c r="O54" s="95"/>
      <c r="P54" s="95"/>
      <c r="Q54" s="95"/>
      <c r="R54" s="97"/>
      <c r="S54" s="95"/>
      <c r="T54" s="95"/>
      <c r="U54" s="95"/>
      <c r="V54" s="95"/>
      <c r="W54" s="95"/>
      <c r="X54" s="95"/>
      <c r="Y54" s="95"/>
    </row>
    <row r="55" spans="1:25" ht="15" customHeight="1" x14ac:dyDescent="0.25">
      <c r="A55" s="146"/>
      <c r="B55" s="140"/>
      <c r="C55" s="80" t="s">
        <v>16</v>
      </c>
      <c r="D55" s="24"/>
      <c r="E55" s="95"/>
      <c r="F55" s="95"/>
      <c r="G55" s="95"/>
      <c r="H55" s="95"/>
      <c r="I55" s="95"/>
      <c r="J55" s="95"/>
      <c r="K55" s="95"/>
      <c r="L55" s="96"/>
      <c r="M55" s="95"/>
      <c r="N55" s="95"/>
      <c r="O55" s="95"/>
      <c r="P55" s="95"/>
      <c r="Q55" s="95"/>
      <c r="R55" s="97"/>
      <c r="S55" s="95"/>
      <c r="T55" s="95"/>
      <c r="U55" s="95"/>
      <c r="V55" s="95"/>
      <c r="W55" s="95"/>
      <c r="X55" s="95"/>
      <c r="Y55" s="95"/>
    </row>
    <row r="56" spans="1:25" x14ac:dyDescent="0.25">
      <c r="A56" s="146"/>
      <c r="B56" s="141"/>
      <c r="C56" s="46" t="s">
        <v>17</v>
      </c>
      <c r="D56" s="26">
        <v>2</v>
      </c>
      <c r="E56" s="98"/>
      <c r="F56" s="98"/>
      <c r="G56" s="99"/>
      <c r="H56" s="99"/>
      <c r="I56" s="99"/>
      <c r="J56" s="99"/>
      <c r="K56" s="99"/>
      <c r="L56" s="100"/>
      <c r="M56" s="99"/>
      <c r="N56" s="99"/>
      <c r="O56" s="99"/>
      <c r="P56" s="99"/>
      <c r="Q56" s="99"/>
      <c r="R56" s="101"/>
      <c r="S56" s="99"/>
      <c r="T56" s="99"/>
      <c r="U56" s="99"/>
      <c r="V56" s="99"/>
      <c r="W56" s="99"/>
      <c r="X56" s="99"/>
      <c r="Y56" s="99"/>
    </row>
    <row r="57" spans="1:25" x14ac:dyDescent="0.25">
      <c r="A57" s="146"/>
      <c r="B57" s="139" t="s">
        <v>77</v>
      </c>
      <c r="C57" s="10" t="s">
        <v>74</v>
      </c>
      <c r="D57" s="15">
        <f>SUM(D58:D60)</f>
        <v>8</v>
      </c>
      <c r="E57" s="16">
        <f t="shared" ref="E57:Y57" si="23">SUM(E58:E60)</f>
        <v>0</v>
      </c>
      <c r="F57" s="16">
        <f t="shared" si="23"/>
        <v>0</v>
      </c>
      <c r="G57" s="16">
        <f t="shared" si="23"/>
        <v>0</v>
      </c>
      <c r="H57" s="16">
        <f t="shared" si="23"/>
        <v>0</v>
      </c>
      <c r="I57" s="16">
        <f t="shared" si="23"/>
        <v>0</v>
      </c>
      <c r="J57" s="16">
        <f t="shared" si="23"/>
        <v>0</v>
      </c>
      <c r="K57" s="16">
        <f t="shared" si="23"/>
        <v>0</v>
      </c>
      <c r="L57" s="87">
        <f t="shared" si="23"/>
        <v>0</v>
      </c>
      <c r="M57" s="16">
        <f t="shared" si="23"/>
        <v>0</v>
      </c>
      <c r="N57" s="16">
        <f t="shared" si="23"/>
        <v>0</v>
      </c>
      <c r="O57" s="16">
        <f t="shared" si="23"/>
        <v>0</v>
      </c>
      <c r="P57" s="16">
        <f t="shared" si="23"/>
        <v>0</v>
      </c>
      <c r="Q57" s="16">
        <f t="shared" si="23"/>
        <v>0</v>
      </c>
      <c r="R57" s="35">
        <f t="shared" si="23"/>
        <v>0</v>
      </c>
      <c r="S57" s="16">
        <f t="shared" si="23"/>
        <v>0</v>
      </c>
      <c r="T57" s="16">
        <f t="shared" si="23"/>
        <v>0</v>
      </c>
      <c r="U57" s="16">
        <f t="shared" si="23"/>
        <v>0</v>
      </c>
      <c r="V57" s="16">
        <f t="shared" si="23"/>
        <v>0</v>
      </c>
      <c r="W57" s="16">
        <f t="shared" si="23"/>
        <v>0</v>
      </c>
      <c r="X57" s="16">
        <f t="shared" si="23"/>
        <v>0</v>
      </c>
      <c r="Y57" s="16">
        <f t="shared" si="23"/>
        <v>0</v>
      </c>
    </row>
    <row r="58" spans="1:25" x14ac:dyDescent="0.25">
      <c r="A58" s="146"/>
      <c r="B58" s="140"/>
      <c r="C58" s="80" t="s">
        <v>15</v>
      </c>
      <c r="D58" s="24">
        <v>3</v>
      </c>
      <c r="E58" s="94"/>
      <c r="F58" s="94"/>
      <c r="G58" s="95"/>
      <c r="H58" s="95"/>
      <c r="I58" s="95"/>
      <c r="J58" s="95"/>
      <c r="K58" s="95"/>
      <c r="L58" s="96"/>
      <c r="M58" s="95"/>
      <c r="N58" s="95"/>
      <c r="O58" s="95"/>
      <c r="P58" s="95"/>
      <c r="Q58" s="95"/>
      <c r="R58" s="97"/>
      <c r="S58" s="95"/>
      <c r="T58" s="95"/>
      <c r="U58" s="95"/>
      <c r="V58" s="95"/>
      <c r="W58" s="95"/>
      <c r="X58" s="95"/>
      <c r="Y58" s="95"/>
    </row>
    <row r="59" spans="1:25" x14ac:dyDescent="0.25">
      <c r="A59" s="146"/>
      <c r="B59" s="140"/>
      <c r="C59" s="80" t="s">
        <v>16</v>
      </c>
      <c r="D59" s="24">
        <v>5</v>
      </c>
      <c r="E59" s="95"/>
      <c r="F59" s="95"/>
      <c r="G59" s="95"/>
      <c r="H59" s="95"/>
      <c r="I59" s="95"/>
      <c r="J59" s="95"/>
      <c r="K59" s="95"/>
      <c r="L59" s="96"/>
      <c r="M59" s="95"/>
      <c r="N59" s="95"/>
      <c r="O59" s="95"/>
      <c r="P59" s="95"/>
      <c r="Q59" s="95"/>
      <c r="R59" s="97"/>
      <c r="S59" s="95"/>
      <c r="T59" s="95"/>
      <c r="U59" s="95"/>
      <c r="V59" s="95"/>
      <c r="W59" s="95"/>
      <c r="X59" s="95"/>
      <c r="Y59" s="95"/>
    </row>
    <row r="60" spans="1:25" x14ac:dyDescent="0.25">
      <c r="A60" s="146"/>
      <c r="B60" s="141"/>
      <c r="C60" s="46" t="s">
        <v>17</v>
      </c>
      <c r="D60" s="26"/>
      <c r="E60" s="98"/>
      <c r="F60" s="98"/>
      <c r="G60" s="99"/>
      <c r="H60" s="99"/>
      <c r="I60" s="99"/>
      <c r="J60" s="99"/>
      <c r="K60" s="99"/>
      <c r="L60" s="100"/>
      <c r="M60" s="99"/>
      <c r="N60" s="99"/>
      <c r="O60" s="99"/>
      <c r="P60" s="99"/>
      <c r="Q60" s="99"/>
      <c r="R60" s="101"/>
      <c r="S60" s="99"/>
      <c r="T60" s="99"/>
      <c r="U60" s="99"/>
      <c r="V60" s="99"/>
      <c r="W60" s="99"/>
      <c r="X60" s="99"/>
      <c r="Y60" s="99"/>
    </row>
    <row r="61" spans="1:25" x14ac:dyDescent="0.25">
      <c r="A61" s="146"/>
      <c r="B61" s="142" t="s">
        <v>73</v>
      </c>
      <c r="C61" s="47" t="s">
        <v>66</v>
      </c>
      <c r="D61" s="10">
        <f>SUM(D62:D64)</f>
        <v>7</v>
      </c>
      <c r="E61" s="16">
        <f t="shared" ref="E61:Y61" si="24">SUM(E62:E64)</f>
        <v>0</v>
      </c>
      <c r="F61" s="16">
        <f t="shared" si="24"/>
        <v>0</v>
      </c>
      <c r="G61" s="16">
        <f t="shared" si="24"/>
        <v>0</v>
      </c>
      <c r="H61" s="16">
        <f t="shared" si="24"/>
        <v>0</v>
      </c>
      <c r="I61" s="16">
        <f t="shared" si="24"/>
        <v>0</v>
      </c>
      <c r="J61" s="16">
        <f t="shared" si="24"/>
        <v>0</v>
      </c>
      <c r="K61" s="16">
        <f t="shared" si="24"/>
        <v>0</v>
      </c>
      <c r="L61" s="87">
        <f t="shared" si="24"/>
        <v>0</v>
      </c>
      <c r="M61" s="16">
        <f t="shared" si="24"/>
        <v>0</v>
      </c>
      <c r="N61" s="16">
        <f t="shared" si="24"/>
        <v>0</v>
      </c>
      <c r="O61" s="16">
        <f t="shared" si="24"/>
        <v>0</v>
      </c>
      <c r="P61" s="16">
        <f t="shared" si="24"/>
        <v>0</v>
      </c>
      <c r="Q61" s="16">
        <f t="shared" si="24"/>
        <v>0</v>
      </c>
      <c r="R61" s="35">
        <f t="shared" si="24"/>
        <v>0</v>
      </c>
      <c r="S61" s="16">
        <f t="shared" si="24"/>
        <v>0</v>
      </c>
      <c r="T61" s="16">
        <f t="shared" si="24"/>
        <v>0</v>
      </c>
      <c r="U61" s="16">
        <f t="shared" si="24"/>
        <v>0</v>
      </c>
      <c r="V61" s="16">
        <f t="shared" si="24"/>
        <v>0</v>
      </c>
      <c r="W61" s="16">
        <f t="shared" si="24"/>
        <v>0</v>
      </c>
      <c r="X61" s="16">
        <f t="shared" si="24"/>
        <v>0</v>
      </c>
      <c r="Y61" s="16">
        <f t="shared" si="24"/>
        <v>0</v>
      </c>
    </row>
    <row r="62" spans="1:25" x14ac:dyDescent="0.25">
      <c r="A62" s="146"/>
      <c r="B62" s="143"/>
      <c r="C62" s="80" t="s">
        <v>15</v>
      </c>
      <c r="D62" s="24"/>
      <c r="E62" s="94"/>
      <c r="F62" s="94"/>
      <c r="G62" s="95"/>
      <c r="H62" s="95"/>
      <c r="I62" s="95"/>
      <c r="J62" s="95"/>
      <c r="K62" s="95"/>
      <c r="L62" s="96"/>
      <c r="M62" s="95"/>
      <c r="N62" s="95"/>
      <c r="O62" s="95"/>
      <c r="P62" s="95"/>
      <c r="Q62" s="95"/>
      <c r="R62" s="97"/>
      <c r="S62" s="95"/>
      <c r="T62" s="95"/>
      <c r="U62" s="95"/>
      <c r="V62" s="95"/>
      <c r="W62" s="95"/>
      <c r="X62" s="95"/>
      <c r="Y62" s="95"/>
    </row>
    <row r="63" spans="1:25" x14ac:dyDescent="0.25">
      <c r="A63" s="146"/>
      <c r="B63" s="143"/>
      <c r="C63" s="80" t="s">
        <v>16</v>
      </c>
      <c r="D63" s="24">
        <v>7</v>
      </c>
      <c r="E63" s="94"/>
      <c r="F63" s="94"/>
      <c r="G63" s="95"/>
      <c r="H63" s="95"/>
      <c r="I63" s="95"/>
      <c r="J63" s="95"/>
      <c r="K63" s="95"/>
      <c r="L63" s="96"/>
      <c r="M63" s="95"/>
      <c r="N63" s="95"/>
      <c r="O63" s="95"/>
      <c r="P63" s="95"/>
      <c r="Q63" s="95"/>
      <c r="R63" s="97"/>
      <c r="S63" s="95"/>
      <c r="T63" s="95"/>
      <c r="U63" s="95"/>
      <c r="V63" s="95"/>
      <c r="W63" s="95"/>
      <c r="X63" s="95"/>
      <c r="Y63" s="95"/>
    </row>
    <row r="64" spans="1:25" x14ac:dyDescent="0.25">
      <c r="A64" s="146"/>
      <c r="B64" s="144"/>
      <c r="C64" s="46" t="s">
        <v>17</v>
      </c>
      <c r="D64" s="26"/>
      <c r="E64" s="98"/>
      <c r="F64" s="98"/>
      <c r="G64" s="99"/>
      <c r="H64" s="99"/>
      <c r="I64" s="99"/>
      <c r="J64" s="99"/>
      <c r="K64" s="99"/>
      <c r="L64" s="100"/>
      <c r="M64" s="99"/>
      <c r="N64" s="99"/>
      <c r="O64" s="99"/>
      <c r="P64" s="99"/>
      <c r="Q64" s="99"/>
      <c r="R64" s="101"/>
      <c r="S64" s="99"/>
      <c r="T64" s="99"/>
      <c r="U64" s="99"/>
      <c r="V64" s="99"/>
      <c r="W64" s="99"/>
      <c r="X64" s="99"/>
      <c r="Y64" s="99"/>
    </row>
    <row r="65" spans="1:25" x14ac:dyDescent="0.25">
      <c r="A65" s="146"/>
      <c r="B65" s="142">
        <v>40</v>
      </c>
      <c r="C65" s="60" t="s">
        <v>75</v>
      </c>
      <c r="D65" s="10">
        <f>SUM(D66:D68)</f>
        <v>8</v>
      </c>
      <c r="E65" s="16">
        <f t="shared" ref="E65:Y65" si="25">SUM(E66:E68)</f>
        <v>0</v>
      </c>
      <c r="F65" s="16">
        <f t="shared" si="25"/>
        <v>0</v>
      </c>
      <c r="G65" s="16">
        <f t="shared" si="25"/>
        <v>0</v>
      </c>
      <c r="H65" s="16">
        <f t="shared" si="25"/>
        <v>0</v>
      </c>
      <c r="I65" s="16">
        <f t="shared" si="25"/>
        <v>0</v>
      </c>
      <c r="J65" s="16">
        <f t="shared" si="25"/>
        <v>0</v>
      </c>
      <c r="K65" s="16">
        <f t="shared" si="25"/>
        <v>0</v>
      </c>
      <c r="L65" s="87">
        <f t="shared" si="25"/>
        <v>0</v>
      </c>
      <c r="M65" s="16">
        <f t="shared" si="25"/>
        <v>0</v>
      </c>
      <c r="N65" s="16">
        <f t="shared" si="25"/>
        <v>0</v>
      </c>
      <c r="O65" s="16">
        <f t="shared" si="25"/>
        <v>0</v>
      </c>
      <c r="P65" s="16">
        <f t="shared" si="25"/>
        <v>0</v>
      </c>
      <c r="Q65" s="16">
        <f t="shared" si="25"/>
        <v>0</v>
      </c>
      <c r="R65" s="35">
        <f t="shared" si="25"/>
        <v>0</v>
      </c>
      <c r="S65" s="16">
        <f t="shared" si="25"/>
        <v>0</v>
      </c>
      <c r="T65" s="16">
        <f t="shared" si="25"/>
        <v>0</v>
      </c>
      <c r="U65" s="16">
        <f t="shared" si="25"/>
        <v>0</v>
      </c>
      <c r="V65" s="16">
        <f t="shared" si="25"/>
        <v>0</v>
      </c>
      <c r="W65" s="16">
        <f t="shared" si="25"/>
        <v>0</v>
      </c>
      <c r="X65" s="16">
        <f t="shared" si="25"/>
        <v>0</v>
      </c>
      <c r="Y65" s="16">
        <f t="shared" si="25"/>
        <v>0</v>
      </c>
    </row>
    <row r="66" spans="1:25" x14ac:dyDescent="0.25">
      <c r="A66" s="146"/>
      <c r="B66" s="143"/>
      <c r="C66" s="80" t="s">
        <v>15</v>
      </c>
      <c r="D66" s="24"/>
      <c r="E66" s="94"/>
      <c r="F66" s="94"/>
      <c r="G66" s="95"/>
      <c r="H66" s="95"/>
      <c r="I66" s="95"/>
      <c r="J66" s="95"/>
      <c r="K66" s="95"/>
      <c r="L66" s="96"/>
      <c r="M66" s="95"/>
      <c r="N66" s="95"/>
      <c r="O66" s="95"/>
      <c r="P66" s="95"/>
      <c r="Q66" s="95"/>
      <c r="R66" s="97"/>
      <c r="S66" s="95"/>
      <c r="T66" s="95"/>
      <c r="U66" s="95"/>
      <c r="V66" s="95"/>
      <c r="W66" s="95"/>
      <c r="X66" s="95"/>
      <c r="Y66" s="95"/>
    </row>
    <row r="67" spans="1:25" ht="15" customHeight="1" x14ac:dyDescent="0.25">
      <c r="A67" s="146"/>
      <c r="B67" s="143"/>
      <c r="C67" s="80" t="s">
        <v>16</v>
      </c>
      <c r="D67" s="24">
        <v>2</v>
      </c>
      <c r="E67" s="94"/>
      <c r="F67" s="94"/>
      <c r="G67" s="95"/>
      <c r="H67" s="95"/>
      <c r="I67" s="95"/>
      <c r="J67" s="95"/>
      <c r="K67" s="95"/>
      <c r="L67" s="96"/>
      <c r="M67" s="95"/>
      <c r="N67" s="95"/>
      <c r="O67" s="95"/>
      <c r="P67" s="95"/>
      <c r="Q67" s="95"/>
      <c r="R67" s="97"/>
      <c r="S67" s="95"/>
      <c r="T67" s="95"/>
      <c r="U67" s="95"/>
      <c r="V67" s="95"/>
      <c r="W67" s="95"/>
      <c r="X67" s="95"/>
      <c r="Y67" s="95"/>
    </row>
    <row r="68" spans="1:25" x14ac:dyDescent="0.25">
      <c r="A68" s="146"/>
      <c r="B68" s="144"/>
      <c r="C68" s="46" t="s">
        <v>17</v>
      </c>
      <c r="D68" s="26">
        <v>6</v>
      </c>
      <c r="E68" s="98"/>
      <c r="F68" s="98"/>
      <c r="G68" s="99"/>
      <c r="H68" s="99"/>
      <c r="I68" s="99"/>
      <c r="J68" s="99"/>
      <c r="K68" s="99"/>
      <c r="L68" s="100"/>
      <c r="M68" s="99"/>
      <c r="N68" s="99"/>
      <c r="O68" s="99"/>
      <c r="P68" s="99"/>
      <c r="Q68" s="99"/>
      <c r="R68" s="101"/>
      <c r="S68" s="99"/>
      <c r="T68" s="99"/>
      <c r="U68" s="99"/>
      <c r="V68" s="99"/>
      <c r="W68" s="99"/>
      <c r="X68" s="99"/>
      <c r="Y68" s="99"/>
    </row>
    <row r="69" spans="1:25" x14ac:dyDescent="0.25">
      <c r="A69" s="146"/>
      <c r="B69" s="142">
        <v>41</v>
      </c>
      <c r="C69" s="10" t="s">
        <v>76</v>
      </c>
      <c r="D69" s="10">
        <f>SUM(D70:D72)</f>
        <v>6</v>
      </c>
      <c r="E69" s="16">
        <f t="shared" ref="E69:Y69" si="26">SUM(E70:E72)</f>
        <v>0</v>
      </c>
      <c r="F69" s="16">
        <f t="shared" si="26"/>
        <v>0</v>
      </c>
      <c r="G69" s="16">
        <f t="shared" si="26"/>
        <v>0</v>
      </c>
      <c r="H69" s="16">
        <f t="shared" si="26"/>
        <v>0</v>
      </c>
      <c r="I69" s="16">
        <f t="shared" si="26"/>
        <v>0</v>
      </c>
      <c r="J69" s="16">
        <f t="shared" si="26"/>
        <v>0</v>
      </c>
      <c r="K69" s="16">
        <f t="shared" si="26"/>
        <v>0</v>
      </c>
      <c r="L69" s="87">
        <f t="shared" si="26"/>
        <v>0</v>
      </c>
      <c r="M69" s="16">
        <f t="shared" si="26"/>
        <v>0</v>
      </c>
      <c r="N69" s="16">
        <f t="shared" si="26"/>
        <v>0</v>
      </c>
      <c r="O69" s="16">
        <f t="shared" si="26"/>
        <v>0</v>
      </c>
      <c r="P69" s="16">
        <f t="shared" si="26"/>
        <v>0</v>
      </c>
      <c r="Q69" s="16">
        <f t="shared" si="26"/>
        <v>0</v>
      </c>
      <c r="R69" s="35">
        <f t="shared" si="26"/>
        <v>0</v>
      </c>
      <c r="S69" s="16">
        <f t="shared" si="26"/>
        <v>0</v>
      </c>
      <c r="T69" s="16">
        <f t="shared" si="26"/>
        <v>0</v>
      </c>
      <c r="U69" s="16">
        <f t="shared" si="26"/>
        <v>0</v>
      </c>
      <c r="V69" s="16">
        <f t="shared" si="26"/>
        <v>0</v>
      </c>
      <c r="W69" s="16">
        <f t="shared" si="26"/>
        <v>0</v>
      </c>
      <c r="X69" s="16">
        <f t="shared" si="26"/>
        <v>0</v>
      </c>
      <c r="Y69" s="16">
        <f t="shared" si="26"/>
        <v>0</v>
      </c>
    </row>
    <row r="70" spans="1:25" x14ac:dyDescent="0.25">
      <c r="A70" s="146"/>
      <c r="B70" s="143"/>
      <c r="C70" s="80" t="s">
        <v>15</v>
      </c>
      <c r="D70" s="24">
        <v>6</v>
      </c>
      <c r="E70" s="94"/>
      <c r="F70" s="94"/>
      <c r="G70" s="95"/>
      <c r="H70" s="95"/>
      <c r="I70" s="95"/>
      <c r="J70" s="95"/>
      <c r="K70" s="95"/>
      <c r="L70" s="96"/>
      <c r="M70" s="95"/>
      <c r="N70" s="95"/>
      <c r="O70" s="95"/>
      <c r="P70" s="95"/>
      <c r="Q70" s="95"/>
      <c r="R70" s="97"/>
      <c r="S70" s="95"/>
      <c r="T70" s="95"/>
      <c r="U70" s="95"/>
      <c r="V70" s="95"/>
      <c r="W70" s="95"/>
      <c r="X70" s="95"/>
      <c r="Y70" s="95"/>
    </row>
    <row r="71" spans="1:25" x14ac:dyDescent="0.25">
      <c r="A71" s="146"/>
      <c r="B71" s="143"/>
      <c r="C71" s="80" t="s">
        <v>16</v>
      </c>
      <c r="D71" s="24"/>
      <c r="E71" s="94"/>
      <c r="F71" s="94"/>
      <c r="G71" s="95"/>
      <c r="H71" s="95"/>
      <c r="I71" s="95"/>
      <c r="J71" s="95"/>
      <c r="K71" s="95"/>
      <c r="L71" s="96"/>
      <c r="M71" s="95"/>
      <c r="N71" s="95"/>
      <c r="O71" s="95"/>
      <c r="P71" s="95"/>
      <c r="Q71" s="95"/>
      <c r="R71" s="97"/>
      <c r="S71" s="95"/>
      <c r="T71" s="95"/>
      <c r="U71" s="95"/>
      <c r="V71" s="95"/>
      <c r="W71" s="95"/>
      <c r="X71" s="95"/>
      <c r="Y71" s="95"/>
    </row>
    <row r="72" spans="1:25" ht="15" customHeight="1" x14ac:dyDescent="0.25">
      <c r="A72" s="146"/>
      <c r="B72" s="144"/>
      <c r="C72" s="46" t="s">
        <v>17</v>
      </c>
      <c r="D72" s="26"/>
      <c r="E72" s="98"/>
      <c r="F72" s="98"/>
      <c r="G72" s="99"/>
      <c r="H72" s="99"/>
      <c r="I72" s="99"/>
      <c r="J72" s="99"/>
      <c r="K72" s="99"/>
      <c r="L72" s="100"/>
      <c r="M72" s="99"/>
      <c r="N72" s="99"/>
      <c r="O72" s="99"/>
      <c r="P72" s="99"/>
      <c r="Q72" s="99"/>
      <c r="R72" s="101"/>
      <c r="S72" s="99"/>
      <c r="T72" s="99"/>
      <c r="U72" s="99"/>
      <c r="V72" s="99"/>
      <c r="W72" s="99"/>
      <c r="X72" s="99"/>
      <c r="Y72" s="99"/>
    </row>
    <row r="73" spans="1:25" x14ac:dyDescent="0.25">
      <c r="C73" s="80" t="s">
        <v>25</v>
      </c>
      <c r="D73" s="2">
        <f>SUM(D49, D53, D57, D61, D65,D69,D45,D41)</f>
        <v>47</v>
      </c>
      <c r="E73" s="2">
        <f t="shared" ref="E73:Y73" si="27">SUM(E49, E53, E57, E61, E65,E69,E45,E41)</f>
        <v>0</v>
      </c>
      <c r="F73" s="2">
        <f t="shared" si="27"/>
        <v>0</v>
      </c>
      <c r="G73" s="2">
        <f t="shared" si="27"/>
        <v>0</v>
      </c>
      <c r="H73" s="2">
        <f t="shared" si="27"/>
        <v>0</v>
      </c>
      <c r="I73" s="2">
        <f t="shared" si="27"/>
        <v>0</v>
      </c>
      <c r="J73" s="2">
        <f t="shared" si="27"/>
        <v>0</v>
      </c>
      <c r="K73" s="2">
        <f t="shared" si="27"/>
        <v>0</v>
      </c>
      <c r="L73" s="2">
        <f t="shared" si="27"/>
        <v>0</v>
      </c>
      <c r="M73" s="2">
        <f t="shared" si="27"/>
        <v>0</v>
      </c>
      <c r="N73" s="2">
        <f t="shared" si="27"/>
        <v>0</v>
      </c>
      <c r="O73" s="2">
        <f t="shared" si="27"/>
        <v>0</v>
      </c>
      <c r="P73" s="2">
        <f t="shared" si="27"/>
        <v>0</v>
      </c>
      <c r="Q73" s="2">
        <f t="shared" si="27"/>
        <v>0</v>
      </c>
      <c r="R73" s="2">
        <f t="shared" si="27"/>
        <v>0</v>
      </c>
      <c r="S73" s="2">
        <f t="shared" si="27"/>
        <v>0</v>
      </c>
      <c r="T73" s="2">
        <f t="shared" si="27"/>
        <v>0</v>
      </c>
      <c r="U73" s="2">
        <f t="shared" si="27"/>
        <v>0</v>
      </c>
      <c r="V73" s="2">
        <f t="shared" si="27"/>
        <v>0</v>
      </c>
      <c r="W73" s="2">
        <f t="shared" si="27"/>
        <v>0</v>
      </c>
      <c r="X73" s="2">
        <f t="shared" si="27"/>
        <v>0</v>
      </c>
      <c r="Y73" s="2">
        <f t="shared" si="27"/>
        <v>0</v>
      </c>
    </row>
    <row r="74" spans="1:25" x14ac:dyDescent="0.25">
      <c r="D74" s="102">
        <f>D73</f>
        <v>47</v>
      </c>
      <c r="E74" s="102">
        <f xml:space="preserve"> D74 - ($D$74/COUNT($E$4:$Y$4))</f>
        <v>44.761904761904759</v>
      </c>
      <c r="F74" s="102">
        <f t="shared" ref="F74:Y74" si="28" xml:space="preserve"> E74 - ($D$73/COUNT($E$4:$Y$4))</f>
        <v>42.523809523809518</v>
      </c>
      <c r="G74" s="102">
        <f t="shared" si="28"/>
        <v>40.285714285714278</v>
      </c>
      <c r="H74" s="102">
        <f t="shared" si="28"/>
        <v>38.047619047619037</v>
      </c>
      <c r="I74" s="102">
        <f t="shared" si="28"/>
        <v>35.809523809523796</v>
      </c>
      <c r="J74" s="102">
        <f t="shared" si="28"/>
        <v>33.571428571428555</v>
      </c>
      <c r="K74" s="102">
        <f t="shared" si="28"/>
        <v>31.333333333333318</v>
      </c>
      <c r="L74" s="102">
        <f t="shared" si="28"/>
        <v>29.095238095238081</v>
      </c>
      <c r="M74" s="102">
        <f t="shared" si="28"/>
        <v>26.857142857142843</v>
      </c>
      <c r="N74" s="102">
        <f t="shared" si="28"/>
        <v>24.619047619047606</v>
      </c>
      <c r="O74" s="102">
        <f t="shared" si="28"/>
        <v>22.380952380952369</v>
      </c>
      <c r="P74" s="102">
        <f t="shared" si="28"/>
        <v>20.142857142857132</v>
      </c>
      <c r="Q74" s="102">
        <f t="shared" si="28"/>
        <v>17.904761904761894</v>
      </c>
      <c r="R74" s="102">
        <f t="shared" si="28"/>
        <v>15.666666666666657</v>
      </c>
      <c r="S74" s="102">
        <f t="shared" si="28"/>
        <v>13.42857142857142</v>
      </c>
      <c r="T74" s="102">
        <f t="shared" si="28"/>
        <v>11.190476190476183</v>
      </c>
      <c r="U74" s="102">
        <f t="shared" si="28"/>
        <v>8.9523809523809454</v>
      </c>
      <c r="V74" s="102">
        <f t="shared" si="28"/>
        <v>6.7142857142857073</v>
      </c>
      <c r="W74" s="102">
        <f t="shared" si="28"/>
        <v>4.4761904761904692</v>
      </c>
      <c r="X74" s="102">
        <f t="shared" si="28"/>
        <v>2.238095238095231</v>
      </c>
      <c r="Y74" s="102">
        <f t="shared" si="28"/>
        <v>-7.1054273576010019E-15</v>
      </c>
    </row>
  </sheetData>
  <mergeCells count="22">
    <mergeCell ref="B30:B33"/>
    <mergeCell ref="B34:B37"/>
    <mergeCell ref="B18:B21"/>
    <mergeCell ref="B6:B9"/>
    <mergeCell ref="B10:B13"/>
    <mergeCell ref="B14:B17"/>
    <mergeCell ref="S2:Y2"/>
    <mergeCell ref="A41:A72"/>
    <mergeCell ref="B41:B44"/>
    <mergeCell ref="B45:B48"/>
    <mergeCell ref="B49:B52"/>
    <mergeCell ref="B53:B56"/>
    <mergeCell ref="B57:B60"/>
    <mergeCell ref="B61:B64"/>
    <mergeCell ref="B65:B68"/>
    <mergeCell ref="B69:B72"/>
    <mergeCell ref="A6:A37"/>
    <mergeCell ref="B38:C38"/>
    <mergeCell ref="E2:K2"/>
    <mergeCell ref="L2:R2"/>
    <mergeCell ref="B22:B25"/>
    <mergeCell ref="B26:B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Burndown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990bc919-b61a-442b-bf74-793a605c4d9f</vt:lpwstr>
  </property>
</Properties>
</file>