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5" yWindow="-30" windowWidth="14265" windowHeight="13020" activeTab="6"/>
  </bookViews>
  <sheets>
    <sheet name="Product Burndown" sheetId="1" r:id="rId1"/>
    <sheet name="Sp1" sheetId="2" r:id="rId2"/>
    <sheet name="Sp2" sheetId="4" r:id="rId3"/>
    <sheet name="Sp3" sheetId="3" r:id="rId4"/>
    <sheet name="Sp4" sheetId="5" r:id="rId5"/>
    <sheet name="Sp5" sheetId="6" r:id="rId6"/>
    <sheet name="Sp6" sheetId="7" r:id="rId7"/>
  </sheets>
  <calcPr calcId="144525" concurrentCalc="0"/>
</workbook>
</file>

<file path=xl/calcChain.xml><?xml version="1.0" encoding="utf-8"?>
<calcChain xmlns="http://schemas.openxmlformats.org/spreadsheetml/2006/main">
  <c r="E6" i="7" l="1"/>
  <c r="E10" i="7"/>
  <c r="E14" i="7"/>
  <c r="E18" i="7"/>
  <c r="E22" i="7"/>
  <c r="E26" i="7"/>
  <c r="E30" i="7"/>
  <c r="E34" i="7"/>
  <c r="E38" i="7"/>
  <c r="F6" i="7"/>
  <c r="F10" i="7"/>
  <c r="F14" i="7"/>
  <c r="F18" i="7"/>
  <c r="F22" i="7"/>
  <c r="F26" i="7"/>
  <c r="F30" i="7"/>
  <c r="F34" i="7"/>
  <c r="F38" i="7"/>
  <c r="G6" i="7"/>
  <c r="G10" i="7"/>
  <c r="G14" i="7"/>
  <c r="G18" i="7"/>
  <c r="G22" i="7"/>
  <c r="G26" i="7"/>
  <c r="G30" i="7"/>
  <c r="G34" i="7"/>
  <c r="G38" i="7"/>
  <c r="H6" i="7"/>
  <c r="H10" i="7"/>
  <c r="H14" i="7"/>
  <c r="H18" i="7"/>
  <c r="H22" i="7"/>
  <c r="H26" i="7"/>
  <c r="H30" i="7"/>
  <c r="H34" i="7"/>
  <c r="H38" i="7"/>
  <c r="I6" i="7"/>
  <c r="I10" i="7"/>
  <c r="I14" i="7"/>
  <c r="I18" i="7"/>
  <c r="I22" i="7"/>
  <c r="I26" i="7"/>
  <c r="I30" i="7"/>
  <c r="I34" i="7"/>
  <c r="I38" i="7"/>
  <c r="J6" i="7"/>
  <c r="J10" i="7"/>
  <c r="J14" i="7"/>
  <c r="J18" i="7"/>
  <c r="J22" i="7"/>
  <c r="J26" i="7"/>
  <c r="J30" i="7"/>
  <c r="J34" i="7"/>
  <c r="J38" i="7"/>
  <c r="K6" i="7"/>
  <c r="K10" i="7"/>
  <c r="K14" i="7"/>
  <c r="K18" i="7"/>
  <c r="K22" i="7"/>
  <c r="K26" i="7"/>
  <c r="K30" i="7"/>
  <c r="K34" i="7"/>
  <c r="K38" i="7"/>
  <c r="L6" i="7"/>
  <c r="L10" i="7"/>
  <c r="L14" i="7"/>
  <c r="L18" i="7"/>
  <c r="L22" i="7"/>
  <c r="L26" i="7"/>
  <c r="L30" i="7"/>
  <c r="L34" i="7"/>
  <c r="L38" i="7"/>
  <c r="M6" i="7"/>
  <c r="M10" i="7"/>
  <c r="M14" i="7"/>
  <c r="M18" i="7"/>
  <c r="M22" i="7"/>
  <c r="M26" i="7"/>
  <c r="M30" i="7"/>
  <c r="M34" i="7"/>
  <c r="M38" i="7"/>
  <c r="N6" i="7"/>
  <c r="N10" i="7"/>
  <c r="N14" i="7"/>
  <c r="N18" i="7"/>
  <c r="N22" i="7"/>
  <c r="N26" i="7"/>
  <c r="N30" i="7"/>
  <c r="N34" i="7"/>
  <c r="N38" i="7"/>
  <c r="O6" i="7"/>
  <c r="O10" i="7"/>
  <c r="O14" i="7"/>
  <c r="O18" i="7"/>
  <c r="O22" i="7"/>
  <c r="O26" i="7"/>
  <c r="O30" i="7"/>
  <c r="O34" i="7"/>
  <c r="O38" i="7"/>
  <c r="P6" i="7"/>
  <c r="P10" i="7"/>
  <c r="P14" i="7"/>
  <c r="P18" i="7"/>
  <c r="P22" i="7"/>
  <c r="P26" i="7"/>
  <c r="P30" i="7"/>
  <c r="P34" i="7"/>
  <c r="P38" i="7"/>
  <c r="Q6" i="7"/>
  <c r="Q10" i="7"/>
  <c r="Q14" i="7"/>
  <c r="Q18" i="7"/>
  <c r="Q22" i="7"/>
  <c r="Q26" i="7"/>
  <c r="Q30" i="7"/>
  <c r="Q34" i="7"/>
  <c r="Q38" i="7"/>
  <c r="R6" i="7"/>
  <c r="R10" i="7"/>
  <c r="R14" i="7"/>
  <c r="R18" i="7"/>
  <c r="R22" i="7"/>
  <c r="R26" i="7"/>
  <c r="R30" i="7"/>
  <c r="R34" i="7"/>
  <c r="R38" i="7"/>
  <c r="S6" i="7"/>
  <c r="S10" i="7"/>
  <c r="S14" i="7"/>
  <c r="S18" i="7"/>
  <c r="S22" i="7"/>
  <c r="S26" i="7"/>
  <c r="S30" i="7"/>
  <c r="S34" i="7"/>
  <c r="S38" i="7"/>
  <c r="D6" i="7"/>
  <c r="D10" i="7"/>
  <c r="D14" i="7"/>
  <c r="D18" i="7"/>
  <c r="D22" i="7"/>
  <c r="D26" i="7"/>
  <c r="D30" i="7"/>
  <c r="D34" i="7"/>
  <c r="D38" i="7"/>
  <c r="S17" i="7"/>
  <c r="S16" i="7"/>
  <c r="S15" i="7"/>
  <c r="S13" i="7"/>
  <c r="S12" i="7"/>
  <c r="S11" i="7"/>
  <c r="S9" i="7"/>
  <c r="S8" i="7"/>
  <c r="S7" i="7"/>
  <c r="S21" i="7"/>
  <c r="S20" i="7"/>
  <c r="S19" i="7"/>
  <c r="S37" i="7"/>
  <c r="S36" i="7"/>
  <c r="S35" i="7"/>
  <c r="S33" i="7"/>
  <c r="S32" i="7"/>
  <c r="S31" i="7"/>
  <c r="S29" i="7"/>
  <c r="S28" i="7"/>
  <c r="S27" i="7"/>
  <c r="S25" i="7"/>
  <c r="S24" i="7"/>
  <c r="S23" i="7"/>
  <c r="F41" i="6"/>
  <c r="G41" i="6"/>
  <c r="H41" i="6"/>
  <c r="I41" i="6"/>
  <c r="J41" i="6"/>
  <c r="K41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F37" i="6"/>
  <c r="G37" i="6"/>
  <c r="H37" i="6"/>
  <c r="I37" i="6"/>
  <c r="J37" i="6"/>
  <c r="K37" i="6"/>
  <c r="E41" i="6"/>
  <c r="E38" i="6"/>
  <c r="E37" i="6"/>
  <c r="N97" i="5"/>
  <c r="E97" i="5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E57" i="6"/>
  <c r="D57" i="6"/>
  <c r="E32" i="6"/>
  <c r="E36" i="6"/>
  <c r="E40" i="6"/>
  <c r="E44" i="6"/>
  <c r="E48" i="6"/>
  <c r="E52" i="6"/>
  <c r="E56" i="6"/>
  <c r="F32" i="6"/>
  <c r="F36" i="6"/>
  <c r="F40" i="6"/>
  <c r="F44" i="6"/>
  <c r="F48" i="6"/>
  <c r="F52" i="6"/>
  <c r="F56" i="6"/>
  <c r="G32" i="6"/>
  <c r="G36" i="6"/>
  <c r="G40" i="6"/>
  <c r="G44" i="6"/>
  <c r="G48" i="6"/>
  <c r="G52" i="6"/>
  <c r="G56" i="6"/>
  <c r="H32" i="6"/>
  <c r="H36" i="6"/>
  <c r="H40" i="6"/>
  <c r="H44" i="6"/>
  <c r="H48" i="6"/>
  <c r="H52" i="6"/>
  <c r="H56" i="6"/>
  <c r="I32" i="6"/>
  <c r="I36" i="6"/>
  <c r="I40" i="6"/>
  <c r="I44" i="6"/>
  <c r="I48" i="6"/>
  <c r="I52" i="6"/>
  <c r="I56" i="6"/>
  <c r="J32" i="6"/>
  <c r="J36" i="6"/>
  <c r="J40" i="6"/>
  <c r="J44" i="6"/>
  <c r="J48" i="6"/>
  <c r="J52" i="6"/>
  <c r="J56" i="6"/>
  <c r="K32" i="6"/>
  <c r="K36" i="6"/>
  <c r="K40" i="6"/>
  <c r="K44" i="6"/>
  <c r="K48" i="6"/>
  <c r="K52" i="6"/>
  <c r="K56" i="6"/>
  <c r="L32" i="6"/>
  <c r="L36" i="6"/>
  <c r="L40" i="6"/>
  <c r="L44" i="6"/>
  <c r="L48" i="6"/>
  <c r="L52" i="6"/>
  <c r="L56" i="6"/>
  <c r="M32" i="6"/>
  <c r="M36" i="6"/>
  <c r="M40" i="6"/>
  <c r="M44" i="6"/>
  <c r="M48" i="6"/>
  <c r="M52" i="6"/>
  <c r="M56" i="6"/>
  <c r="N32" i="6"/>
  <c r="N36" i="6"/>
  <c r="N40" i="6"/>
  <c r="N44" i="6"/>
  <c r="N48" i="6"/>
  <c r="N52" i="6"/>
  <c r="N56" i="6"/>
  <c r="O32" i="6"/>
  <c r="O36" i="6"/>
  <c r="O40" i="6"/>
  <c r="O44" i="6"/>
  <c r="O48" i="6"/>
  <c r="O52" i="6"/>
  <c r="O56" i="6"/>
  <c r="P32" i="6"/>
  <c r="P36" i="6"/>
  <c r="P40" i="6"/>
  <c r="P44" i="6"/>
  <c r="P48" i="6"/>
  <c r="P52" i="6"/>
  <c r="P56" i="6"/>
  <c r="Q32" i="6"/>
  <c r="Q36" i="6"/>
  <c r="Q40" i="6"/>
  <c r="Q44" i="6"/>
  <c r="Q48" i="6"/>
  <c r="Q52" i="6"/>
  <c r="Q56" i="6"/>
  <c r="R32" i="6"/>
  <c r="R36" i="6"/>
  <c r="R40" i="6"/>
  <c r="R44" i="6"/>
  <c r="R48" i="6"/>
  <c r="R52" i="6"/>
  <c r="R56" i="6"/>
  <c r="D56" i="6"/>
  <c r="D52" i="6"/>
  <c r="D48" i="6"/>
  <c r="D44" i="6"/>
  <c r="D40" i="6"/>
  <c r="D36" i="6"/>
  <c r="D32" i="6"/>
  <c r="C4" i="1"/>
  <c r="H7" i="1"/>
  <c r="H5" i="1"/>
  <c r="H6" i="1"/>
  <c r="H4" i="1"/>
  <c r="D7" i="1"/>
  <c r="H3" i="1"/>
  <c r="D4" i="1"/>
  <c r="D5" i="1"/>
  <c r="D6" i="1"/>
  <c r="R96" i="5"/>
  <c r="M49" i="4"/>
  <c r="R97" i="5"/>
  <c r="H97" i="5"/>
  <c r="F97" i="5"/>
  <c r="G97" i="5"/>
  <c r="I97" i="5"/>
  <c r="J97" i="5"/>
  <c r="K97" i="5"/>
  <c r="L97" i="5"/>
  <c r="M97" i="5"/>
  <c r="O97" i="5"/>
  <c r="P97" i="5"/>
  <c r="Q97" i="5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D96" i="5"/>
  <c r="D95" i="5"/>
  <c r="D94" i="5"/>
  <c r="D93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D91" i="5"/>
  <c r="D90" i="5"/>
  <c r="D89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D97" i="5"/>
  <c r="R80" i="5"/>
  <c r="R84" i="5"/>
  <c r="Q80" i="5"/>
  <c r="Q84" i="5"/>
  <c r="P80" i="5"/>
  <c r="P84" i="5"/>
  <c r="O80" i="5"/>
  <c r="O84" i="5"/>
  <c r="N80" i="5"/>
  <c r="N84" i="5"/>
  <c r="M80" i="5"/>
  <c r="M84" i="5"/>
  <c r="L80" i="5"/>
  <c r="L84" i="5"/>
  <c r="K80" i="5"/>
  <c r="K84" i="5"/>
  <c r="J80" i="5"/>
  <c r="J84" i="5"/>
  <c r="I80" i="5"/>
  <c r="I84" i="5"/>
  <c r="H80" i="5"/>
  <c r="H84" i="5"/>
  <c r="G80" i="5"/>
  <c r="G84" i="5"/>
  <c r="F80" i="5"/>
  <c r="F84" i="5"/>
  <c r="E80" i="5"/>
  <c r="E84" i="5"/>
  <c r="D8" i="1"/>
  <c r="F26" i="6"/>
  <c r="F6" i="6"/>
  <c r="F10" i="6"/>
  <c r="F14" i="6"/>
  <c r="F18" i="6"/>
  <c r="F22" i="6"/>
  <c r="F30" i="6"/>
  <c r="G18" i="6"/>
  <c r="G14" i="6"/>
  <c r="G26" i="6"/>
  <c r="G6" i="6"/>
  <c r="G10" i="6"/>
  <c r="G22" i="6"/>
  <c r="G30" i="6"/>
  <c r="H18" i="6"/>
  <c r="H14" i="6"/>
  <c r="H6" i="6"/>
  <c r="H10" i="6"/>
  <c r="H22" i="6"/>
  <c r="H26" i="6"/>
  <c r="H30" i="6"/>
  <c r="I14" i="6"/>
  <c r="I6" i="6"/>
  <c r="I10" i="6"/>
  <c r="I18" i="6"/>
  <c r="I22" i="6"/>
  <c r="I26" i="6"/>
  <c r="I30" i="6"/>
  <c r="J14" i="6"/>
  <c r="J22" i="6"/>
  <c r="J6" i="6"/>
  <c r="J10" i="6"/>
  <c r="J18" i="6"/>
  <c r="J26" i="6"/>
  <c r="J30" i="6"/>
  <c r="K6" i="6"/>
  <c r="K10" i="6"/>
  <c r="K14" i="6"/>
  <c r="K18" i="6"/>
  <c r="K22" i="6"/>
  <c r="K26" i="6"/>
  <c r="K30" i="6"/>
  <c r="L6" i="6"/>
  <c r="L10" i="6"/>
  <c r="L14" i="6"/>
  <c r="L18" i="6"/>
  <c r="L22" i="6"/>
  <c r="L26" i="6"/>
  <c r="L30" i="6"/>
  <c r="M6" i="6"/>
  <c r="M10" i="6"/>
  <c r="M14" i="6"/>
  <c r="M18" i="6"/>
  <c r="M22" i="6"/>
  <c r="M26" i="6"/>
  <c r="M30" i="6"/>
  <c r="N14" i="6"/>
  <c r="N6" i="6"/>
  <c r="N10" i="6"/>
  <c r="N18" i="6"/>
  <c r="N22" i="6"/>
  <c r="N26" i="6"/>
  <c r="N30" i="6"/>
  <c r="O6" i="6"/>
  <c r="O10" i="6"/>
  <c r="O14" i="6"/>
  <c r="O18" i="6"/>
  <c r="O22" i="6"/>
  <c r="O26" i="6"/>
  <c r="O30" i="6"/>
  <c r="P14" i="6"/>
  <c r="P6" i="6"/>
  <c r="P10" i="6"/>
  <c r="P18" i="6"/>
  <c r="P22" i="6"/>
  <c r="P26" i="6"/>
  <c r="P30" i="6"/>
  <c r="Q22" i="6"/>
  <c r="Q14" i="6"/>
  <c r="Q10" i="6"/>
  <c r="Q6" i="6"/>
  <c r="Q18" i="6"/>
  <c r="Q26" i="6"/>
  <c r="Q30" i="6"/>
  <c r="R22" i="6"/>
  <c r="R6" i="6"/>
  <c r="R10" i="6"/>
  <c r="R14" i="6"/>
  <c r="R18" i="6"/>
  <c r="R26" i="6"/>
  <c r="R30" i="6"/>
  <c r="E6" i="6"/>
  <c r="E26" i="6"/>
  <c r="E10" i="6"/>
  <c r="E14" i="6"/>
  <c r="E18" i="6"/>
  <c r="E22" i="6"/>
  <c r="E30" i="6"/>
  <c r="D22" i="6"/>
  <c r="D26" i="6"/>
  <c r="D18" i="6"/>
  <c r="D14" i="6"/>
  <c r="D6" i="6"/>
  <c r="D10" i="6"/>
  <c r="D30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E50" i="5"/>
  <c r="F50" i="5"/>
  <c r="G50" i="5"/>
  <c r="H50" i="5"/>
  <c r="I50" i="5"/>
  <c r="J50" i="5"/>
  <c r="K50" i="5"/>
  <c r="L46" i="5"/>
  <c r="L50" i="5"/>
  <c r="M14" i="5"/>
  <c r="M50" i="5"/>
  <c r="N10" i="5"/>
  <c r="N26" i="5"/>
  <c r="N30" i="5"/>
  <c r="N50" i="5"/>
  <c r="O6" i="5"/>
  <c r="O38" i="5"/>
  <c r="O50" i="5"/>
  <c r="P34" i="5"/>
  <c r="P50" i="5"/>
  <c r="Q14" i="5"/>
  <c r="Q22" i="5"/>
  <c r="Q50" i="5"/>
  <c r="R38" i="5"/>
  <c r="R18" i="5"/>
  <c r="R50" i="5"/>
  <c r="D18" i="5"/>
  <c r="D50" i="5"/>
  <c r="S50" i="5"/>
  <c r="S47" i="5"/>
  <c r="S49" i="5"/>
  <c r="S48" i="5"/>
  <c r="E46" i="5"/>
  <c r="F46" i="5"/>
  <c r="G46" i="5"/>
  <c r="H46" i="5"/>
  <c r="I46" i="5"/>
  <c r="J46" i="5"/>
  <c r="K46" i="5"/>
  <c r="M46" i="5"/>
  <c r="N46" i="5"/>
  <c r="O46" i="5"/>
  <c r="P46" i="5"/>
  <c r="Q46" i="5"/>
  <c r="R46" i="5"/>
  <c r="S46" i="5"/>
  <c r="D46" i="5"/>
  <c r="S45" i="5"/>
  <c r="S44" i="5"/>
  <c r="S43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D42" i="5"/>
  <c r="D53" i="5"/>
  <c r="D54" i="5"/>
  <c r="D55" i="5"/>
  <c r="D52" i="5"/>
  <c r="D73" i="5"/>
  <c r="D74" i="5"/>
  <c r="D75" i="5"/>
  <c r="D72" i="5"/>
  <c r="D77" i="5"/>
  <c r="D78" i="5"/>
  <c r="D79" i="5"/>
  <c r="D76" i="5"/>
  <c r="D81" i="5"/>
  <c r="D82" i="5"/>
  <c r="D83" i="5"/>
  <c r="D80" i="5"/>
  <c r="D85" i="5"/>
  <c r="D86" i="5"/>
  <c r="D87" i="5"/>
  <c r="D84" i="5"/>
  <c r="R52" i="5"/>
  <c r="R72" i="5"/>
  <c r="R76" i="5"/>
  <c r="Q52" i="5"/>
  <c r="Q72" i="5"/>
  <c r="Q76" i="5"/>
  <c r="P52" i="5"/>
  <c r="P72" i="5"/>
  <c r="P76" i="5"/>
  <c r="O52" i="5"/>
  <c r="O72" i="5"/>
  <c r="O76" i="5"/>
  <c r="N52" i="5"/>
  <c r="N72" i="5"/>
  <c r="N76" i="5"/>
  <c r="M52" i="5"/>
  <c r="M72" i="5"/>
  <c r="M76" i="5"/>
  <c r="L52" i="5"/>
  <c r="L72" i="5"/>
  <c r="L76" i="5"/>
  <c r="K52" i="5"/>
  <c r="K72" i="5"/>
  <c r="K76" i="5"/>
  <c r="J52" i="5"/>
  <c r="J72" i="5"/>
  <c r="J76" i="5"/>
  <c r="I52" i="5"/>
  <c r="I72" i="5"/>
  <c r="I76" i="5"/>
  <c r="H52" i="5"/>
  <c r="H72" i="5"/>
  <c r="H76" i="5"/>
  <c r="G52" i="5"/>
  <c r="G72" i="5"/>
  <c r="G76" i="5"/>
  <c r="F52" i="5"/>
  <c r="F72" i="5"/>
  <c r="F76" i="5"/>
  <c r="E52" i="5"/>
  <c r="E72" i="5"/>
  <c r="E76" i="5"/>
  <c r="D71" i="5"/>
  <c r="D70" i="5"/>
  <c r="D69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D67" i="5"/>
  <c r="D66" i="5"/>
  <c r="D65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D63" i="5"/>
  <c r="D62" i="5"/>
  <c r="D61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D59" i="5"/>
  <c r="D58" i="5"/>
  <c r="D57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E6" i="5"/>
  <c r="E10" i="5"/>
  <c r="E14" i="5"/>
  <c r="E34" i="5"/>
  <c r="E38" i="5"/>
  <c r="E18" i="5"/>
  <c r="E22" i="5"/>
  <c r="E26" i="5"/>
  <c r="E30" i="5"/>
  <c r="F6" i="5"/>
  <c r="F10" i="5"/>
  <c r="F14" i="5"/>
  <c r="F34" i="5"/>
  <c r="F38" i="5"/>
  <c r="F18" i="5"/>
  <c r="F22" i="5"/>
  <c r="F26" i="5"/>
  <c r="F30" i="5"/>
  <c r="G6" i="5"/>
  <c r="G10" i="5"/>
  <c r="G14" i="5"/>
  <c r="G34" i="5"/>
  <c r="G38" i="5"/>
  <c r="G18" i="5"/>
  <c r="G22" i="5"/>
  <c r="G26" i="5"/>
  <c r="G30" i="5"/>
  <c r="H6" i="5"/>
  <c r="H10" i="5"/>
  <c r="H14" i="5"/>
  <c r="H34" i="5"/>
  <c r="H38" i="5"/>
  <c r="H18" i="5"/>
  <c r="H22" i="5"/>
  <c r="H26" i="5"/>
  <c r="H30" i="5"/>
  <c r="I6" i="5"/>
  <c r="I10" i="5"/>
  <c r="I14" i="5"/>
  <c r="I34" i="5"/>
  <c r="I38" i="5"/>
  <c r="I18" i="5"/>
  <c r="I22" i="5"/>
  <c r="I26" i="5"/>
  <c r="I30" i="5"/>
  <c r="J6" i="5"/>
  <c r="J10" i="5"/>
  <c r="J14" i="5"/>
  <c r="J34" i="5"/>
  <c r="J38" i="5"/>
  <c r="J18" i="5"/>
  <c r="J22" i="5"/>
  <c r="J26" i="5"/>
  <c r="J30" i="5"/>
  <c r="K6" i="5"/>
  <c r="K10" i="5"/>
  <c r="K14" i="5"/>
  <c r="K34" i="5"/>
  <c r="K38" i="5"/>
  <c r="K18" i="5"/>
  <c r="K22" i="5"/>
  <c r="K26" i="5"/>
  <c r="K30" i="5"/>
  <c r="L6" i="5"/>
  <c r="L10" i="5"/>
  <c r="L14" i="5"/>
  <c r="L34" i="5"/>
  <c r="L38" i="5"/>
  <c r="L18" i="5"/>
  <c r="L22" i="5"/>
  <c r="L26" i="5"/>
  <c r="L30" i="5"/>
  <c r="M6" i="5"/>
  <c r="M10" i="5"/>
  <c r="M34" i="5"/>
  <c r="M38" i="5"/>
  <c r="M18" i="5"/>
  <c r="M22" i="5"/>
  <c r="M26" i="5"/>
  <c r="M30" i="5"/>
  <c r="N6" i="5"/>
  <c r="N14" i="5"/>
  <c r="N34" i="5"/>
  <c r="N38" i="5"/>
  <c r="N18" i="5"/>
  <c r="N22" i="5"/>
  <c r="O10" i="5"/>
  <c r="O14" i="5"/>
  <c r="O34" i="5"/>
  <c r="O18" i="5"/>
  <c r="O22" i="5"/>
  <c r="O26" i="5"/>
  <c r="O30" i="5"/>
  <c r="P6" i="5"/>
  <c r="P10" i="5"/>
  <c r="P14" i="5"/>
  <c r="P38" i="5"/>
  <c r="P18" i="5"/>
  <c r="P22" i="5"/>
  <c r="P26" i="5"/>
  <c r="P30" i="5"/>
  <c r="Q6" i="5"/>
  <c r="Q10" i="5"/>
  <c r="Q34" i="5"/>
  <c r="Q38" i="5"/>
  <c r="Q18" i="5"/>
  <c r="Q26" i="5"/>
  <c r="Q30" i="5"/>
  <c r="R6" i="5"/>
  <c r="R10" i="5"/>
  <c r="R14" i="5"/>
  <c r="R34" i="5"/>
  <c r="R22" i="5"/>
  <c r="R26" i="5"/>
  <c r="R30" i="5"/>
  <c r="D6" i="5"/>
  <c r="D10" i="5"/>
  <c r="D14" i="5"/>
  <c r="D34" i="5"/>
  <c r="D38" i="5"/>
  <c r="D22" i="5"/>
  <c r="D26" i="5"/>
  <c r="D30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D6" i="3"/>
  <c r="D10" i="3"/>
  <c r="D14" i="3"/>
  <c r="D34" i="3"/>
  <c r="D38" i="3"/>
  <c r="D18" i="3"/>
  <c r="D22" i="3"/>
  <c r="D26" i="3"/>
  <c r="D30" i="3"/>
  <c r="D42" i="3"/>
  <c r="E6" i="3"/>
  <c r="E10" i="3"/>
  <c r="E14" i="3"/>
  <c r="E34" i="3"/>
  <c r="E38" i="3"/>
  <c r="E18" i="3"/>
  <c r="E22" i="3"/>
  <c r="E26" i="3"/>
  <c r="E30" i="3"/>
  <c r="E42" i="3"/>
  <c r="F6" i="3"/>
  <c r="F10" i="3"/>
  <c r="F14" i="3"/>
  <c r="F34" i="3"/>
  <c r="F38" i="3"/>
  <c r="F18" i="3"/>
  <c r="F22" i="3"/>
  <c r="F26" i="3"/>
  <c r="F30" i="3"/>
  <c r="F42" i="3"/>
  <c r="G6" i="3"/>
  <c r="G10" i="3"/>
  <c r="G14" i="3"/>
  <c r="G34" i="3"/>
  <c r="G38" i="3"/>
  <c r="G18" i="3"/>
  <c r="G22" i="3"/>
  <c r="G26" i="3"/>
  <c r="G30" i="3"/>
  <c r="G42" i="3"/>
  <c r="H6" i="3"/>
  <c r="H10" i="3"/>
  <c r="H14" i="3"/>
  <c r="H34" i="3"/>
  <c r="H38" i="3"/>
  <c r="H18" i="3"/>
  <c r="H22" i="3"/>
  <c r="H26" i="3"/>
  <c r="H30" i="3"/>
  <c r="H42" i="3"/>
  <c r="I6" i="3"/>
  <c r="I10" i="3"/>
  <c r="I14" i="3"/>
  <c r="I34" i="3"/>
  <c r="I38" i="3"/>
  <c r="I18" i="3"/>
  <c r="I22" i="3"/>
  <c r="I26" i="3"/>
  <c r="I30" i="3"/>
  <c r="I42" i="3"/>
  <c r="J6" i="3"/>
  <c r="J10" i="3"/>
  <c r="J14" i="3"/>
  <c r="J34" i="3"/>
  <c r="J38" i="3"/>
  <c r="J18" i="3"/>
  <c r="J22" i="3"/>
  <c r="J26" i="3"/>
  <c r="J30" i="3"/>
  <c r="J42" i="3"/>
  <c r="K6" i="3"/>
  <c r="K10" i="3"/>
  <c r="K14" i="3"/>
  <c r="K34" i="3"/>
  <c r="K38" i="3"/>
  <c r="K18" i="3"/>
  <c r="K22" i="3"/>
  <c r="K26" i="3"/>
  <c r="K30" i="3"/>
  <c r="K42" i="3"/>
  <c r="L6" i="3"/>
  <c r="L10" i="3"/>
  <c r="L14" i="3"/>
  <c r="L34" i="3"/>
  <c r="L38" i="3"/>
  <c r="L18" i="3"/>
  <c r="L22" i="3"/>
  <c r="L26" i="3"/>
  <c r="L30" i="3"/>
  <c r="L42" i="3"/>
  <c r="M6" i="3"/>
  <c r="M10" i="3"/>
  <c r="M14" i="3"/>
  <c r="M34" i="3"/>
  <c r="M38" i="3"/>
  <c r="M18" i="3"/>
  <c r="M22" i="3"/>
  <c r="M26" i="3"/>
  <c r="M30" i="3"/>
  <c r="M42" i="3"/>
  <c r="N6" i="3"/>
  <c r="N10" i="3"/>
  <c r="N14" i="3"/>
  <c r="N34" i="3"/>
  <c r="N38" i="3"/>
  <c r="N18" i="3"/>
  <c r="N22" i="3"/>
  <c r="N26" i="3"/>
  <c r="N30" i="3"/>
  <c r="N42" i="3"/>
  <c r="O6" i="3"/>
  <c r="O10" i="3"/>
  <c r="O14" i="3"/>
  <c r="O34" i="3"/>
  <c r="O38" i="3"/>
  <c r="O18" i="3"/>
  <c r="O22" i="3"/>
  <c r="O26" i="3"/>
  <c r="O30" i="3"/>
  <c r="O42" i="3"/>
  <c r="P6" i="3"/>
  <c r="P10" i="3"/>
  <c r="P14" i="3"/>
  <c r="P34" i="3"/>
  <c r="P38" i="3"/>
  <c r="P18" i="3"/>
  <c r="P22" i="3"/>
  <c r="P26" i="3"/>
  <c r="P30" i="3"/>
  <c r="P42" i="3"/>
  <c r="Q6" i="3"/>
  <c r="Q10" i="3"/>
  <c r="Q14" i="3"/>
  <c r="Q34" i="3"/>
  <c r="Q38" i="3"/>
  <c r="Q18" i="3"/>
  <c r="Q22" i="3"/>
  <c r="Q26" i="3"/>
  <c r="Q30" i="3"/>
  <c r="Q42" i="3"/>
  <c r="R6" i="3"/>
  <c r="R10" i="3"/>
  <c r="R14" i="3"/>
  <c r="R34" i="3"/>
  <c r="R38" i="3"/>
  <c r="R18" i="3"/>
  <c r="R22" i="3"/>
  <c r="R26" i="3"/>
  <c r="R30" i="3"/>
  <c r="R42" i="3"/>
  <c r="S42" i="3"/>
  <c r="N9" i="4"/>
  <c r="N12" i="4"/>
  <c r="N8" i="4"/>
  <c r="I6" i="4"/>
  <c r="N6" i="4"/>
  <c r="N7" i="4"/>
  <c r="J10" i="4"/>
  <c r="N10" i="4"/>
  <c r="N11" i="4"/>
  <c r="N13" i="4"/>
  <c r="J14" i="4"/>
  <c r="N14" i="4"/>
  <c r="N15" i="4"/>
  <c r="N16" i="4"/>
  <c r="N17" i="4"/>
  <c r="I18" i="4"/>
  <c r="N18" i="4"/>
  <c r="N19" i="4"/>
  <c r="N20" i="4"/>
  <c r="N21" i="4"/>
  <c r="J22" i="4"/>
  <c r="N22" i="4"/>
  <c r="N23" i="4"/>
  <c r="N24" i="4"/>
  <c r="N25" i="4"/>
  <c r="I26" i="4"/>
  <c r="J26" i="4"/>
  <c r="N26" i="4"/>
  <c r="D78" i="3"/>
  <c r="D74" i="3"/>
  <c r="D70" i="3"/>
  <c r="D66" i="3"/>
  <c r="D62" i="3"/>
  <c r="O51" i="3"/>
  <c r="P51" i="3"/>
  <c r="Q51" i="3"/>
  <c r="D45" i="3"/>
  <c r="D46" i="3"/>
  <c r="D47" i="3"/>
  <c r="D44" i="3"/>
  <c r="D65" i="3"/>
  <c r="D67" i="3"/>
  <c r="D64" i="3"/>
  <c r="D69" i="3"/>
  <c r="D71" i="3"/>
  <c r="D68" i="3"/>
  <c r="D73" i="3"/>
  <c r="D75" i="3"/>
  <c r="D72" i="3"/>
  <c r="D77" i="3"/>
  <c r="D79" i="3"/>
  <c r="D76" i="3"/>
  <c r="D80" i="3"/>
  <c r="D8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S30" i="3"/>
  <c r="S18" i="3"/>
  <c r="S26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M22" i="4"/>
  <c r="L22" i="4"/>
  <c r="K22" i="4"/>
  <c r="I22" i="4"/>
  <c r="H22" i="4"/>
  <c r="G22" i="4"/>
  <c r="F22" i="4"/>
  <c r="E22" i="4"/>
  <c r="D22" i="4"/>
  <c r="D44" i="4"/>
  <c r="M18" i="4"/>
  <c r="L18" i="4"/>
  <c r="K18" i="4"/>
  <c r="J18" i="4"/>
  <c r="H18" i="4"/>
  <c r="G18" i="4"/>
  <c r="F18" i="4"/>
  <c r="E18" i="4"/>
  <c r="D18" i="4"/>
  <c r="D40" i="4"/>
  <c r="M14" i="4"/>
  <c r="L14" i="4"/>
  <c r="K14" i="4"/>
  <c r="I14" i="4"/>
  <c r="H14" i="4"/>
  <c r="G14" i="4"/>
  <c r="F14" i="4"/>
  <c r="E14" i="4"/>
  <c r="D14" i="4"/>
  <c r="D36" i="4"/>
  <c r="M10" i="4"/>
  <c r="L10" i="4"/>
  <c r="K10" i="4"/>
  <c r="I10" i="4"/>
  <c r="H10" i="4"/>
  <c r="G10" i="4"/>
  <c r="F10" i="4"/>
  <c r="E10" i="4"/>
  <c r="D10" i="4"/>
  <c r="D32" i="4"/>
  <c r="M6" i="4"/>
  <c r="M26" i="4"/>
  <c r="L6" i="4"/>
  <c r="L26" i="4"/>
  <c r="K6" i="4"/>
  <c r="K26" i="4"/>
  <c r="J6" i="4"/>
  <c r="H6" i="4"/>
  <c r="H26" i="4"/>
  <c r="G6" i="4"/>
  <c r="G26" i="4"/>
  <c r="F6" i="4"/>
  <c r="F26" i="4"/>
  <c r="E6" i="4"/>
  <c r="D6" i="4"/>
  <c r="D28" i="4"/>
  <c r="D48" i="4"/>
  <c r="D49" i="4"/>
  <c r="E49" i="4"/>
  <c r="F49" i="4"/>
  <c r="G49" i="4"/>
  <c r="H49" i="4"/>
  <c r="I49" i="4"/>
  <c r="J49" i="4"/>
  <c r="K49" i="4"/>
  <c r="L49" i="4"/>
  <c r="D26" i="4"/>
  <c r="E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80" i="3"/>
  <c r="S38" i="3"/>
  <c r="L80" i="3"/>
  <c r="S10" i="3"/>
  <c r="S14" i="3"/>
  <c r="S6" i="3"/>
  <c r="S34" i="3"/>
  <c r="F80" i="3"/>
  <c r="E80" i="3"/>
  <c r="J80" i="3"/>
  <c r="K80" i="3"/>
  <c r="H80" i="3"/>
  <c r="G80" i="3"/>
  <c r="I80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5" i="1"/>
  <c r="C6" i="1"/>
  <c r="C7" i="1"/>
  <c r="C8" i="1"/>
  <c r="C9" i="1"/>
  <c r="N28" i="2"/>
  <c r="N44" i="2"/>
  <c r="N48" i="2"/>
  <c r="P40" i="2"/>
  <c r="P32" i="2"/>
  <c r="P28" i="2"/>
  <c r="O28" i="2"/>
  <c r="P44" i="2"/>
  <c r="O44" i="2"/>
  <c r="P48" i="2"/>
  <c r="O48" i="2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requirements added during the sprint that are not from the backlog (estimated hours)</t>
        </r>
      </text>
    </comment>
  </commentList>
</comments>
</file>

<file path=xl/sharedStrings.xml><?xml version="1.0" encoding="utf-8"?>
<sst xmlns="http://schemas.openxmlformats.org/spreadsheetml/2006/main" count="429" uniqueCount="81">
  <si>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</si>
  <si>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</si>
  <si>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</si>
  <si>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</si>
  <si>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</si>
  <si>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</si>
  <si>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</si>
  <si>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</si>
  <si>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</si>
  <si>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</si>
  <si>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</si>
  <si>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</si>
  <si>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</si>
  <si>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</si>
  <si>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</si>
  <si>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</si>
  <si>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</si>
  <si>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</si>
  <si>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</si>
  <si>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</si>
  <si>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</si>
  <si>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</si>
  <si>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</si>
  <si>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</si>
  <si>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</si>
  <si>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</si>
  <si>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</si>
  <si>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</si>
  <si>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</si>
  <si>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</si>
  <si>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</si>
  <si>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</si>
  <si>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</si>
  <si>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</si>
  <si>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</si>
  <si>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</si>
  <si>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</si>
  <si>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</si>
  <si>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</si>
  <si>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</si>
  <si>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</si>
  <si>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</si>
  <si>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</si>
  <si>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</si>
  <si>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</si>
  <si>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</si>
  <si>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</si>
  <si>
    <t>Total Estimated Effort</t>
  </si>
  <si>
    <t>Create About Page</t>
  </si>
  <si>
    <t>Create Forgot Password Page</t>
  </si>
  <si>
    <t>Implement service for city, state, timezone info</t>
  </si>
  <si>
    <t>Create Projects Page</t>
  </si>
  <si>
    <t>Create the Create Account Page</t>
  </si>
  <si>
    <t>Change times to account for timezones</t>
  </si>
  <si>
    <t>Bug Fixes</t>
  </si>
  <si>
    <t>Implement Database Interaction Classes</t>
  </si>
  <si>
    <t>6, 7, 19</t>
  </si>
  <si>
    <t>17, 22</t>
  </si>
  <si>
    <t>Various formatting fixes</t>
  </si>
  <si>
    <t>Research</t>
  </si>
  <si>
    <t>Change windspeed functionality</t>
  </si>
  <si>
    <t>Format Graph</t>
  </si>
  <si>
    <t>28, 29, 30, 31, 33</t>
  </si>
  <si>
    <t>Design Pages</t>
  </si>
  <si>
    <t>Finish Database Interaction Classes</t>
  </si>
  <si>
    <t>Add functionality to graph</t>
  </si>
  <si>
    <t>32, 34</t>
  </si>
  <si>
    <t>Testing</t>
  </si>
  <si>
    <t>Server Setup</t>
  </si>
  <si>
    <t>Timer script</t>
  </si>
  <si>
    <t>10, 11</t>
  </si>
  <si>
    <t>Email System</t>
  </si>
  <si>
    <t>10, 11, 12, 16, 26</t>
  </si>
  <si>
    <t>drop databases for admin</t>
  </si>
  <si>
    <t>37, 38, 39</t>
  </si>
  <si>
    <t>ui formatting</t>
  </si>
  <si>
    <t>code improvements, updates, bugfixes</t>
  </si>
  <si>
    <t>transfer code to server</t>
  </si>
  <si>
    <t>10, 11, 20, 36</t>
  </si>
  <si>
    <t>10, 11, 20</t>
  </si>
  <si>
    <t>Database and interaction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</si>
</sst>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1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1" xfId="0" applyBorder="1" applyAlignment="1">
      <alignment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6" fillId="0" borderId="0" xfId="0" applyFont="1" applyAlignment="1">
      <alignment horizontal="left"/>
    </xf>
  </cellXfs>
  <cellStyles count="2">
    <cellStyle name="60% - Accent1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</c:v>
          </c:tx>
          <c:spPr>
            <a:ln>
              <a:prstDash val="dash"/>
            </a:ln>
          </c:spPr>
          <c:marker>
            <c:symbol val="triangle"/>
            <c:size val="5"/>
          </c:marker>
          <c:cat>
            <c:strRef>
              <c:f>'Product Burndown'!$A$3:$A$11</c:f>
              <c:strCache>
                <c:ptCount val="7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'Product Burndown'!$C$3:$C$11</c:f>
              <c:numCache>
                <c:formatCode>General</c:formatCode>
                <c:ptCount val="9"/>
                <c:pt idx="0">
                  <c:v>143</c:v>
                </c:pt>
                <c:pt idx="1">
                  <c:v>119</c:v>
                </c:pt>
                <c:pt idx="2">
                  <c:v>95</c:v>
                </c:pt>
                <c:pt idx="3">
                  <c:v>71</c:v>
                </c:pt>
                <c:pt idx="4">
                  <c:v>47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marker>
            <c:symbol val="square"/>
            <c:size val="5"/>
          </c:marker>
          <c:val>
            <c:numRef>
              <c:f>'Product Burndown'!$H$3:$H$11</c:f>
              <c:numCache>
                <c:formatCode>General</c:formatCode>
                <c:ptCount val="9"/>
                <c:pt idx="0">
                  <c:v>143</c:v>
                </c:pt>
                <c:pt idx="1">
                  <c:v>129</c:v>
                </c:pt>
                <c:pt idx="2">
                  <c:v>120</c:v>
                </c:pt>
                <c:pt idx="3">
                  <c:v>90</c:v>
                </c:pt>
                <c:pt idx="4">
                  <c:v>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80928"/>
        <c:axId val="68039040"/>
      </c:lineChart>
      <c:catAx>
        <c:axId val="6838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8039040"/>
        <c:crosses val="autoZero"/>
        <c:auto val="1"/>
        <c:lblAlgn val="ctr"/>
        <c:lblOffset val="100"/>
        <c:noMultiLvlLbl val="0"/>
      </c:catAx>
      <c:valAx>
        <c:axId val="6803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38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88736"/>
        <c:axId val="68390272"/>
      </c:lineChart>
      <c:dateAx>
        <c:axId val="683887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8390272"/>
        <c:crosses val="autoZero"/>
        <c:auto val="1"/>
        <c:lblOffset val="100"/>
        <c:baseTimeUnit val="days"/>
      </c:dateAx>
      <c:valAx>
        <c:axId val="683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4624"/>
        <c:axId val="68876160"/>
      </c:lineChart>
      <c:dateAx>
        <c:axId val="688746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8876160"/>
        <c:crosses val="autoZero"/>
        <c:auto val="1"/>
        <c:lblOffset val="100"/>
        <c:baseTimeUnit val="days"/>
      </c:dateAx>
      <c:valAx>
        <c:axId val="688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7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16.25</c:v>
                </c:pt>
                <c:pt idx="2">
                  <c:v>15</c:v>
                </c:pt>
                <c:pt idx="3">
                  <c:v>13.75</c:v>
                </c:pt>
                <c:pt idx="4">
                  <c:v>12.5</c:v>
                </c:pt>
                <c:pt idx="5">
                  <c:v>11.25</c:v>
                </c:pt>
                <c:pt idx="6">
                  <c:v>10</c:v>
                </c:pt>
                <c:pt idx="7">
                  <c:v>8.75</c:v>
                </c:pt>
                <c:pt idx="8">
                  <c:v>7.5</c:v>
                </c:pt>
                <c:pt idx="9">
                  <c:v>6.25</c:v>
                </c:pt>
                <c:pt idx="10">
                  <c:v>5</c:v>
                </c:pt>
                <c:pt idx="11">
                  <c:v>3.75</c:v>
                </c:pt>
                <c:pt idx="12">
                  <c:v>2.5</c:v>
                </c:pt>
                <c:pt idx="13">
                  <c:v>1.25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66336"/>
        <c:axId val="68796800"/>
      </c:lineChart>
      <c:dateAx>
        <c:axId val="687663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8796800"/>
        <c:crosses val="autoZero"/>
        <c:auto val="1"/>
        <c:lblOffset val="100"/>
        <c:baseTimeUnit val="days"/>
      </c:dateAx>
      <c:valAx>
        <c:axId val="687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6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'Sp4'!$D$96:$R$96</c:f>
              <c:numCache>
                <c:formatCode>General</c:formatCode>
                <c:ptCount val="1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37</c:v>
                </c:pt>
                <c:pt idx="10">
                  <c:v>31</c:v>
                </c:pt>
                <c:pt idx="11">
                  <c:v>31</c:v>
                </c:pt>
                <c:pt idx="12">
                  <c:v>21.25</c:v>
                </c:pt>
                <c:pt idx="13">
                  <c:v>10.25</c:v>
                </c:pt>
                <c:pt idx="14">
                  <c:v>-9.5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'Sp4'!$D$97:$R$97</c:f>
              <c:numCache>
                <c:formatCode>General</c:formatCode>
                <c:ptCount val="15"/>
                <c:pt idx="0">
                  <c:v>44</c:v>
                </c:pt>
                <c:pt idx="1">
                  <c:v>40.857142857142854</c:v>
                </c:pt>
                <c:pt idx="2">
                  <c:v>37.714285714285708</c:v>
                </c:pt>
                <c:pt idx="3">
                  <c:v>34.571428571428562</c:v>
                </c:pt>
                <c:pt idx="4">
                  <c:v>31.42857142857142</c:v>
                </c:pt>
                <c:pt idx="5">
                  <c:v>28.285714285714278</c:v>
                </c:pt>
                <c:pt idx="6">
                  <c:v>25.142857142857135</c:v>
                </c:pt>
                <c:pt idx="7">
                  <c:v>21.999999999999993</c:v>
                </c:pt>
                <c:pt idx="8">
                  <c:v>18.857142857142851</c:v>
                </c:pt>
                <c:pt idx="9">
                  <c:v>15.714285714285708</c:v>
                </c:pt>
                <c:pt idx="10">
                  <c:v>12.571428571428566</c:v>
                </c:pt>
                <c:pt idx="11">
                  <c:v>9.4285714285714235</c:v>
                </c:pt>
                <c:pt idx="12">
                  <c:v>6.2857142857142811</c:v>
                </c:pt>
                <c:pt idx="13">
                  <c:v>3.1428571428571384</c:v>
                </c:pt>
                <c:pt idx="14">
                  <c:v>-4.4408920985006262E-15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6672"/>
        <c:axId val="69118208"/>
      </c:lineChart>
      <c:catAx>
        <c:axId val="691166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9118208"/>
        <c:crosses val="autoZero"/>
        <c:auto val="1"/>
        <c:lblAlgn val="ctr"/>
        <c:lblOffset val="100"/>
        <c:noMultiLvlLbl val="1"/>
      </c:catAx>
      <c:valAx>
        <c:axId val="69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'Sp5'!$D$56:$R$56</c:f>
              <c:numCache>
                <c:formatCode>General</c:formatCode>
                <c:ptCount val="15"/>
                <c:pt idx="0">
                  <c:v>66</c:v>
                </c:pt>
                <c:pt idx="1">
                  <c:v>36</c:v>
                </c:pt>
                <c:pt idx="2">
                  <c:v>25.25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11</c:v>
                </c:pt>
                <c:pt idx="8">
                  <c:v>5.5</c:v>
                </c:pt>
                <c:pt idx="9">
                  <c:v>0.5</c:v>
                </c:pt>
                <c:pt idx="10">
                  <c:v>-9</c:v>
                </c:pt>
                <c:pt idx="11">
                  <c:v>-14.5</c:v>
                </c:pt>
                <c:pt idx="12">
                  <c:v>-21.5</c:v>
                </c:pt>
                <c:pt idx="13">
                  <c:v>-25.5</c:v>
                </c:pt>
                <c:pt idx="14">
                  <c:v>-30.5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'Sp5'!$D$57:$R$57</c:f>
              <c:numCache>
                <c:formatCode>General</c:formatCode>
                <c:ptCount val="15"/>
                <c:pt idx="0">
                  <c:v>66</c:v>
                </c:pt>
                <c:pt idx="1">
                  <c:v>61.285714285714285</c:v>
                </c:pt>
                <c:pt idx="2">
                  <c:v>56.571428571428569</c:v>
                </c:pt>
                <c:pt idx="3">
                  <c:v>51.857142857142854</c:v>
                </c:pt>
                <c:pt idx="4">
                  <c:v>47.142857142857139</c:v>
                </c:pt>
                <c:pt idx="5">
                  <c:v>42.428571428571423</c:v>
                </c:pt>
                <c:pt idx="6">
                  <c:v>37.714285714285708</c:v>
                </c:pt>
                <c:pt idx="7">
                  <c:v>32.999999999999993</c:v>
                </c:pt>
                <c:pt idx="8">
                  <c:v>28.285714285714278</c:v>
                </c:pt>
                <c:pt idx="9">
                  <c:v>23.571428571428562</c:v>
                </c:pt>
                <c:pt idx="10">
                  <c:v>18.857142857142847</c:v>
                </c:pt>
                <c:pt idx="11">
                  <c:v>14.142857142857132</c:v>
                </c:pt>
                <c:pt idx="12">
                  <c:v>9.4285714285714164</c:v>
                </c:pt>
                <c:pt idx="13">
                  <c:v>4.714285714285702</c:v>
                </c:pt>
                <c:pt idx="14">
                  <c:v>-1.2434497875801753E-14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99616"/>
        <c:axId val="82805504"/>
      </c:lineChart>
      <c:dateAx>
        <c:axId val="827996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2805504"/>
        <c:crosses val="autoZero"/>
        <c:auto val="1"/>
        <c:lblOffset val="100"/>
        <c:baseTimeUnit val="days"/>
      </c:dateAx>
      <c:valAx>
        <c:axId val="828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9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'Sp6'!$E$3:$R$3</c:f>
              <c:numCache>
                <c:formatCode>[$-409]d\-mmm;@</c:formatCode>
                <c:ptCount val="14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</c:numCache>
            </c:numRef>
          </c:cat>
          <c:val>
            <c:numRef>
              <c:f>'Sp6'!#REF!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'Sp6'!$E$3:$R$3</c:f>
              <c:numCache>
                <c:formatCode>[$-409]d\-mmm;@</c:formatCode>
                <c:ptCount val="14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</c:numCache>
            </c:numRef>
          </c:cat>
          <c:val>
            <c:numRef>
              <c:f>'Sp6'!#REF!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61760"/>
        <c:axId val="99471744"/>
      </c:lineChart>
      <c:dateAx>
        <c:axId val="994617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9471744"/>
        <c:crosses val="autoZero"/>
        <c:auto val="1"/>
        <c:lblOffset val="100"/>
        <c:baseTimeUnit val="days"/>
      </c:dateAx>
      <c:valAx>
        <c:axId val="994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100012</xdr:rowOff>
    </xdr:from>
    <xdr:to>
      <xdr:col>17</xdr:col>
      <xdr:colOff>342900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103</xdr:row>
      <xdr:rowOff>14286</xdr:rowOff>
    </xdr:from>
    <xdr:to>
      <xdr:col>12</xdr:col>
      <xdr:colOff>57150</xdr:colOff>
      <xdr:row>122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58</xdr:row>
      <xdr:rowOff>61911</xdr:rowOff>
    </xdr:from>
    <xdr:to>
      <xdr:col>11</xdr:col>
      <xdr:colOff>561975</xdr:colOff>
      <xdr:row>78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62</xdr:row>
      <xdr:rowOff>28575</xdr:rowOff>
    </xdr:from>
    <xdr:to>
      <xdr:col>12</xdr:col>
      <xdr:colOff>228600</xdr:colOff>
      <xdr:row>81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C3" sqref="C3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79" t="s">
        <v>0</v>
      </c>
      <c r="C1" s="79"/>
      <c r="D1" s="79"/>
      <c r="E1" s="79"/>
      <c r="F1" s="79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24</v>
      </c>
      <c r="C4" s="4">
        <f xml:space="preserve"> C3 - B4</f>
        <v>119</v>
      </c>
      <c r="D4" s="4">
        <f>H3-E4</f>
        <v>124</v>
      </c>
      <c r="E4" s="4">
        <v>19</v>
      </c>
      <c r="F4" s="4">
        <v>16</v>
      </c>
      <c r="G4" s="4">
        <v>5</v>
      </c>
      <c r="H4" s="4">
        <f>H3-E4+G4</f>
        <v>129</v>
      </c>
    </row>
    <row r="5" spans="1:8" x14ac:dyDescent="0.25">
      <c r="A5" s="4">
        <v>2</v>
      </c>
      <c r="B5" s="4">
        <v>24</v>
      </c>
      <c r="C5" s="4">
        <f t="shared" ref="C5:C9" si="0" xml:space="preserve"> C4 - B5</f>
        <v>95</v>
      </c>
      <c r="D5" s="4">
        <f>H4-E5</f>
        <v>115</v>
      </c>
      <c r="E5" s="4">
        <v>14</v>
      </c>
      <c r="F5" s="4">
        <v>32</v>
      </c>
      <c r="G5" s="4">
        <v>5</v>
      </c>
      <c r="H5" s="4">
        <f t="shared" ref="H5:H6" si="1">H4-E5+G5</f>
        <v>120</v>
      </c>
    </row>
    <row r="6" spans="1:8" x14ac:dyDescent="0.25">
      <c r="A6" s="4">
        <v>3</v>
      </c>
      <c r="B6" s="4">
        <v>24</v>
      </c>
      <c r="C6" s="4">
        <f t="shared" si="0"/>
        <v>71</v>
      </c>
      <c r="D6" s="4">
        <f>H5-E6</f>
        <v>82</v>
      </c>
      <c r="E6" s="4">
        <v>38</v>
      </c>
      <c r="F6" s="4">
        <v>40</v>
      </c>
      <c r="G6" s="4">
        <v>8</v>
      </c>
      <c r="H6" s="4">
        <f t="shared" si="1"/>
        <v>90</v>
      </c>
    </row>
    <row r="7" spans="1:8" x14ac:dyDescent="0.25">
      <c r="A7" s="4">
        <v>4</v>
      </c>
      <c r="B7" s="4">
        <v>24</v>
      </c>
      <c r="C7" s="4">
        <f t="shared" si="0"/>
        <v>47</v>
      </c>
      <c r="D7" s="4">
        <f>H6-E7</f>
        <v>46</v>
      </c>
      <c r="E7" s="4">
        <v>44</v>
      </c>
      <c r="F7" s="4">
        <v>53.5</v>
      </c>
      <c r="G7" s="4">
        <v>22.5</v>
      </c>
      <c r="H7" s="4">
        <f>H6-E7+G7</f>
        <v>68.5</v>
      </c>
    </row>
    <row r="8" spans="1:8" x14ac:dyDescent="0.25">
      <c r="A8" s="2">
        <v>5</v>
      </c>
      <c r="B8" s="4">
        <v>24</v>
      </c>
      <c r="C8" s="3">
        <f t="shared" si="0"/>
        <v>23</v>
      </c>
      <c r="D8" s="4">
        <f>H7-E8</f>
        <v>29.5</v>
      </c>
      <c r="E8" s="2">
        <v>39</v>
      </c>
      <c r="F8" s="2"/>
      <c r="G8" s="2"/>
      <c r="H8" s="4"/>
    </row>
    <row r="9" spans="1:8" x14ac:dyDescent="0.25">
      <c r="A9" s="2">
        <v>6</v>
      </c>
      <c r="B9" s="4">
        <v>23</v>
      </c>
      <c r="C9" s="3">
        <f t="shared" si="0"/>
        <v>0</v>
      </c>
      <c r="D9" s="2"/>
      <c r="F9" s="2"/>
      <c r="G9" s="2"/>
      <c r="H9" s="4"/>
    </row>
    <row r="10" spans="1:8" x14ac:dyDescent="0.25">
      <c r="A10" s="2"/>
      <c r="B10" s="3"/>
      <c r="C10" s="3"/>
      <c r="D10" s="2"/>
      <c r="F10" s="2"/>
      <c r="G10" s="2"/>
      <c r="H10" s="4"/>
    </row>
    <row r="11" spans="1:8" x14ac:dyDescent="0.25">
      <c r="A11" s="2"/>
      <c r="B11" s="3"/>
      <c r="C11" s="3"/>
      <c r="D11" s="2"/>
      <c r="F11" s="2"/>
      <c r="G11" s="2"/>
      <c r="H11" s="4"/>
    </row>
    <row r="12" spans="1:8" x14ac:dyDescent="0.25">
      <c r="A12" s="2"/>
      <c r="B12" s="3"/>
      <c r="C12" s="3"/>
      <c r="D12" s="2"/>
      <c r="F12" s="2"/>
      <c r="G12" s="2"/>
    </row>
    <row r="13" spans="1:8" x14ac:dyDescent="0.25">
      <c r="A13" s="2"/>
      <c r="B13" s="3"/>
      <c r="C13" s="3"/>
      <c r="D13" s="2"/>
      <c r="F13" s="2"/>
      <c r="G13" s="2"/>
    </row>
    <row r="14" spans="1:8" x14ac:dyDescent="0.25">
      <c r="A14" s="2"/>
      <c r="B14" s="3"/>
      <c r="C14" s="3"/>
      <c r="D14" s="2"/>
      <c r="F14" s="2"/>
      <c r="G14" s="2"/>
    </row>
    <row r="15" spans="1:8" x14ac:dyDescent="0.25">
      <c r="A15" s="2"/>
      <c r="B15" s="3"/>
      <c r="C15" s="3"/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C25" sqref="C25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89" t="s">
        <v>10</v>
      </c>
      <c r="F2" s="90"/>
      <c r="G2" s="90"/>
      <c r="H2" s="90"/>
      <c r="I2" s="90"/>
      <c r="J2" s="91"/>
      <c r="K2" s="80" t="s">
        <v>11</v>
      </c>
      <c r="L2" s="80"/>
      <c r="M2" s="80"/>
      <c r="N2" s="80"/>
      <c r="O2" s="80"/>
      <c r="P2" s="81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82" t="s">
        <v>12</v>
      </c>
      <c r="B6" s="92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83"/>
      <c r="B7" s="93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83"/>
      <c r="B8" s="93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83"/>
      <c r="B9" s="93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83"/>
      <c r="B10" s="93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83"/>
      <c r="B11" s="93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83"/>
      <c r="B12" s="93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83"/>
      <c r="B13" s="93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83"/>
      <c r="B14" s="93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83"/>
      <c r="B15" s="93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83"/>
      <c r="B16" s="93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83"/>
      <c r="B17" s="94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83"/>
      <c r="B18" s="92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83"/>
      <c r="B19" s="93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83"/>
      <c r="B20" s="93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84"/>
      <c r="B21" s="94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82" t="s">
        <v>23</v>
      </c>
      <c r="B22" s="85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83"/>
      <c r="B23" s="86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83"/>
      <c r="B24" s="86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84"/>
      <c r="B25" s="87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88" t="s">
        <v>26</v>
      </c>
      <c r="C26" s="88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82" t="s">
        <v>27</v>
      </c>
      <c r="B28" s="92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83"/>
      <c r="B29" s="93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83"/>
      <c r="B30" s="93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83"/>
      <c r="B31" s="93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83"/>
      <c r="B32" s="93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83"/>
      <c r="B33" s="93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83"/>
      <c r="B34" s="93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83"/>
      <c r="B35" s="93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83"/>
      <c r="B36" s="93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83"/>
      <c r="B37" s="93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83"/>
      <c r="B38" s="93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83"/>
      <c r="B39" s="94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83"/>
      <c r="B40" s="92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83"/>
      <c r="B41" s="93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83"/>
      <c r="B42" s="93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84"/>
      <c r="B43" s="94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82" t="s">
        <v>23</v>
      </c>
      <c r="B44" s="85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83"/>
      <c r="B45" s="86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83"/>
      <c r="B46" s="86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84"/>
      <c r="B47" s="87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88" t="s">
        <v>26</v>
      </c>
      <c r="C48" s="88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M49" sqref="M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89" t="s">
        <v>10</v>
      </c>
      <c r="F2" s="90"/>
      <c r="G2" s="90"/>
      <c r="H2" s="90"/>
      <c r="I2" s="90"/>
      <c r="J2" s="89" t="s">
        <v>11</v>
      </c>
      <c r="K2" s="90"/>
      <c r="L2" s="90"/>
      <c r="M2" s="91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82" t="s">
        <v>12</v>
      </c>
      <c r="B6" s="97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2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2</v>
      </c>
    </row>
    <row r="7" spans="1:14" x14ac:dyDescent="0.25">
      <c r="A7" s="83"/>
      <c r="B7" s="98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83"/>
      <c r="B8" s="98"/>
      <c r="C8" s="45" t="s">
        <v>17</v>
      </c>
      <c r="D8" s="24">
        <v>2</v>
      </c>
      <c r="E8" s="59"/>
      <c r="F8" s="59"/>
      <c r="G8" s="59"/>
      <c r="H8" s="59"/>
      <c r="I8" s="59">
        <v>2</v>
      </c>
      <c r="J8" s="59"/>
      <c r="K8" s="59"/>
      <c r="L8" s="59"/>
      <c r="M8" s="59"/>
      <c r="N8" s="28">
        <f>SUM(E8:M8)</f>
        <v>2</v>
      </c>
    </row>
    <row r="9" spans="1:14" x14ac:dyDescent="0.25">
      <c r="A9" s="83"/>
      <c r="B9" s="99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83"/>
      <c r="B10" s="100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1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1</v>
      </c>
    </row>
    <row r="11" spans="1:14" x14ac:dyDescent="0.25">
      <c r="A11" s="83"/>
      <c r="B11" s="101"/>
      <c r="C11" s="45" t="s">
        <v>16</v>
      </c>
      <c r="D11" s="24">
        <v>1</v>
      </c>
      <c r="E11" s="17"/>
      <c r="F11" s="17"/>
      <c r="G11" s="27"/>
      <c r="H11" s="27"/>
      <c r="I11" s="27"/>
      <c r="J11" s="27">
        <v>1</v>
      </c>
      <c r="K11" s="27"/>
      <c r="L11" s="27"/>
      <c r="M11" s="27"/>
      <c r="N11" s="28">
        <f t="shared" si="1"/>
        <v>1</v>
      </c>
    </row>
    <row r="12" spans="1:14" x14ac:dyDescent="0.25">
      <c r="A12" s="83"/>
      <c r="B12" s="101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83"/>
      <c r="B13" s="101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83"/>
      <c r="B14" s="101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3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6</v>
      </c>
    </row>
    <row r="15" spans="1:14" x14ac:dyDescent="0.25">
      <c r="A15" s="83"/>
      <c r="B15" s="101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83"/>
      <c r="B16" s="101"/>
      <c r="C16" s="45" t="s">
        <v>17</v>
      </c>
      <c r="D16" s="24">
        <v>3</v>
      </c>
      <c r="E16" s="17"/>
      <c r="F16" s="17"/>
      <c r="G16" s="27"/>
      <c r="H16" s="27"/>
      <c r="I16" s="27"/>
      <c r="J16" s="27">
        <v>3</v>
      </c>
      <c r="K16" s="27"/>
      <c r="L16" s="27"/>
      <c r="M16" s="27"/>
      <c r="N16" s="28">
        <f t="shared" si="1"/>
        <v>3</v>
      </c>
    </row>
    <row r="17" spans="1:14" x14ac:dyDescent="0.25">
      <c r="A17" s="83"/>
      <c r="B17" s="101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82" t="s">
        <v>23</v>
      </c>
      <c r="B18" s="92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2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4</v>
      </c>
    </row>
    <row r="19" spans="1:14" x14ac:dyDescent="0.25">
      <c r="A19" s="83"/>
      <c r="B19" s="93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83"/>
      <c r="B20" s="93"/>
      <c r="C20" s="45" t="s">
        <v>17</v>
      </c>
      <c r="D20" s="24">
        <v>2</v>
      </c>
      <c r="E20" s="17"/>
      <c r="F20" s="17"/>
      <c r="G20" s="27"/>
      <c r="H20" s="27"/>
      <c r="I20" s="27">
        <v>2</v>
      </c>
      <c r="J20" s="27"/>
      <c r="K20" s="27"/>
      <c r="L20" s="27"/>
      <c r="M20" s="27"/>
      <c r="N20" s="28">
        <f t="shared" si="1"/>
        <v>2</v>
      </c>
    </row>
    <row r="21" spans="1:14" x14ac:dyDescent="0.25">
      <c r="A21" s="83"/>
      <c r="B21" s="93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83"/>
      <c r="B22" s="95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1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1</v>
      </c>
    </row>
    <row r="23" spans="1:14" x14ac:dyDescent="0.25">
      <c r="A23" s="83"/>
      <c r="B23" s="95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83"/>
      <c r="B24" s="95"/>
      <c r="C24" s="45" t="s">
        <v>17</v>
      </c>
      <c r="D24" s="25">
        <v>1</v>
      </c>
      <c r="E24" s="17"/>
      <c r="F24" s="17"/>
      <c r="G24" s="27"/>
      <c r="H24" s="27"/>
      <c r="I24" s="27"/>
      <c r="J24" s="27">
        <v>1</v>
      </c>
      <c r="K24" s="27"/>
      <c r="L24" s="27"/>
      <c r="M24" s="27"/>
      <c r="N24" s="28">
        <f t="shared" si="1"/>
        <v>1</v>
      </c>
    </row>
    <row r="25" spans="1:14" x14ac:dyDescent="0.25">
      <c r="A25" s="84"/>
      <c r="B25" s="96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88" t="s">
        <v>26</v>
      </c>
      <c r="C26" s="88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6</v>
      </c>
      <c r="J26" s="2">
        <f t="shared" si="6"/>
        <v>7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14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82" t="s">
        <v>12</v>
      </c>
      <c r="B28" s="97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83"/>
      <c r="B29" s="98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83"/>
      <c r="B30" s="98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83"/>
      <c r="B31" s="99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83"/>
      <c r="B32" s="100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83"/>
      <c r="B33" s="101"/>
      <c r="C33" s="45" t="s">
        <v>16</v>
      </c>
      <c r="D33" s="57">
        <f t="shared" si="8"/>
        <v>1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83"/>
      <c r="B34" s="101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83"/>
      <c r="B35" s="101"/>
      <c r="C35" s="46" t="s">
        <v>18</v>
      </c>
      <c r="D35" s="58">
        <f t="shared" si="8"/>
        <v>0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83"/>
      <c r="B36" s="101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83"/>
      <c r="B37" s="101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83"/>
      <c r="B38" s="101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83"/>
      <c r="B39" s="101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82" t="s">
        <v>23</v>
      </c>
      <c r="B40" s="92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83"/>
      <c r="B41" s="93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83"/>
      <c r="B42" s="93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83"/>
      <c r="B43" s="93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83"/>
      <c r="B44" s="95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83"/>
      <c r="B45" s="95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83"/>
      <c r="B46" s="95"/>
      <c r="C46" s="45" t="s">
        <v>17</v>
      </c>
      <c r="D46" s="57">
        <f t="shared" si="8"/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84"/>
      <c r="B47" s="96"/>
      <c r="C47" s="46" t="s">
        <v>18</v>
      </c>
      <c r="D47" s="58">
        <f t="shared" si="8"/>
        <v>0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88" t="s">
        <v>26</v>
      </c>
      <c r="C48" s="88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L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xml:space="preserve"> L49 - ($D$49/COUNT($D$4:$M$4))</f>
        <v>0</v>
      </c>
    </row>
  </sheetData>
  <mergeCells count="16">
    <mergeCell ref="B48:C48"/>
    <mergeCell ref="B26:C26"/>
    <mergeCell ref="A28:A39"/>
    <mergeCell ref="B28:B31"/>
    <mergeCell ref="B32:B39"/>
    <mergeCell ref="A40:A47"/>
    <mergeCell ref="B40:B43"/>
    <mergeCell ref="B44:B47"/>
    <mergeCell ref="A18:A25"/>
    <mergeCell ref="B18:B21"/>
    <mergeCell ref="B22:B25"/>
    <mergeCell ref="E2:I2"/>
    <mergeCell ref="J2:M2"/>
    <mergeCell ref="A6:A17"/>
    <mergeCell ref="B6:B9"/>
    <mergeCell ref="B10:B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A16" workbookViewId="0">
      <selection activeCell="B48" sqref="B48:B51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9" t="s">
        <v>10</v>
      </c>
      <c r="F2" s="90"/>
      <c r="G2" s="90"/>
      <c r="H2" s="90"/>
      <c r="I2" s="90"/>
      <c r="J2" s="90"/>
      <c r="K2" s="90"/>
      <c r="L2" s="89" t="s">
        <v>11</v>
      </c>
      <c r="M2" s="90"/>
      <c r="N2" s="90"/>
      <c r="O2" s="90"/>
      <c r="P2" s="90"/>
      <c r="Q2" s="90"/>
      <c r="R2" s="91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2" t="s">
        <v>12</v>
      </c>
      <c r="B6" s="97">
        <v>12</v>
      </c>
      <c r="C6" s="10" t="s">
        <v>36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83"/>
      <c r="B7" s="98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83"/>
      <c r="B8" s="98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83"/>
      <c r="B9" s="99"/>
      <c r="C9" s="46" t="s">
        <v>18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83"/>
      <c r="B10" s="110">
        <v>15</v>
      </c>
      <c r="C10" s="47" t="s">
        <v>37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83"/>
      <c r="B11" s="111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83"/>
      <c r="B12" s="111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83"/>
      <c r="B13" s="112"/>
      <c r="C13" s="46" t="s">
        <v>18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83"/>
      <c r="B14" s="110">
        <v>21</v>
      </c>
      <c r="C14" s="60" t="s">
        <v>38</v>
      </c>
      <c r="D14" s="10">
        <f>SUM(D15:D17)</f>
        <v>8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4</v>
      </c>
      <c r="R14" s="16">
        <f t="shared" si="6"/>
        <v>0</v>
      </c>
      <c r="S14" s="14">
        <f t="shared" si="2"/>
        <v>8</v>
      </c>
    </row>
    <row r="15" spans="1:19" x14ac:dyDescent="0.25">
      <c r="A15" s="83"/>
      <c r="B15" s="111"/>
      <c r="C15" s="45" t="s">
        <v>16</v>
      </c>
      <c r="D15" s="24">
        <v>8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>
        <v>4</v>
      </c>
      <c r="R15" s="27"/>
      <c r="S15" s="28">
        <f t="shared" si="2"/>
        <v>8</v>
      </c>
    </row>
    <row r="16" spans="1:19" x14ac:dyDescent="0.25">
      <c r="A16" s="83"/>
      <c r="B16" s="111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83"/>
      <c r="B17" s="112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83"/>
      <c r="B18" s="110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83"/>
      <c r="B19" s="111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83"/>
      <c r="B20" s="111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83"/>
      <c r="B21" s="112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83"/>
      <c r="B22" s="102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83"/>
      <c r="B23" s="103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83"/>
      <c r="B24" s="103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83"/>
      <c r="B25" s="104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83"/>
      <c r="B26" s="102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83"/>
      <c r="B27" s="103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83"/>
      <c r="B28" s="103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83"/>
      <c r="B29" s="104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83"/>
      <c r="B30" s="102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83"/>
      <c r="B31" s="103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83"/>
      <c r="B32" s="103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84"/>
      <c r="B33" s="104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82" t="s">
        <v>23</v>
      </c>
      <c r="B34" s="92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83"/>
      <c r="B35" s="93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83"/>
      <c r="B36" s="93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83"/>
      <c r="B37" s="93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83"/>
      <c r="B38" s="107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83"/>
      <c r="B39" s="108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83"/>
      <c r="B40" s="108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84"/>
      <c r="B41" s="109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106" t="s">
        <v>26</v>
      </c>
      <c r="C42" s="106"/>
      <c r="D42" s="2">
        <f t="shared" ref="D42:R42" si="21">SUM(D6,D10,D14,D34,D38,D18,D22,D26,D30)</f>
        <v>38</v>
      </c>
      <c r="E42" s="2">
        <f t="shared" si="21"/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4</v>
      </c>
      <c r="R42" s="2">
        <f t="shared" si="21"/>
        <v>0</v>
      </c>
      <c r="S42" s="23">
        <f>SUM(E42:R42)</f>
        <v>38</v>
      </c>
    </row>
    <row r="44" spans="1:19" ht="15" customHeight="1" x14ac:dyDescent="0.25">
      <c r="A44" s="82" t="s">
        <v>12</v>
      </c>
      <c r="B44" s="97">
        <v>12</v>
      </c>
      <c r="C44" s="10" t="s">
        <v>36</v>
      </c>
      <c r="D44" s="15">
        <f>SUM(D45:D47)</f>
        <v>1.5</v>
      </c>
      <c r="E44" s="16">
        <f t="shared" ref="E44:M44" si="22">SUM(E45:E47)</f>
        <v>1.5</v>
      </c>
      <c r="F44" s="16">
        <f t="shared" si="22"/>
        <v>1.5</v>
      </c>
      <c r="G44" s="16">
        <f t="shared" si="22"/>
        <v>1.5</v>
      </c>
      <c r="H44" s="16">
        <f t="shared" si="22"/>
        <v>0.5</v>
      </c>
      <c r="I44" s="16">
        <f t="shared" si="22"/>
        <v>0.5</v>
      </c>
      <c r="J44" s="16">
        <f t="shared" si="22"/>
        <v>0.5</v>
      </c>
      <c r="K44" s="16">
        <f t="shared" si="22"/>
        <v>0.5</v>
      </c>
      <c r="L44" s="16">
        <f t="shared" si="22"/>
        <v>0.5</v>
      </c>
      <c r="M44" s="16">
        <f t="shared" si="22"/>
        <v>0.5</v>
      </c>
      <c r="N44" s="16">
        <f t="shared" ref="N44:R44" si="23">SUM(N45:N47)</f>
        <v>0.5</v>
      </c>
      <c r="O44" s="16">
        <f t="shared" si="23"/>
        <v>0.5</v>
      </c>
      <c r="P44" s="16">
        <f t="shared" si="23"/>
        <v>0.5</v>
      </c>
      <c r="Q44" s="16">
        <f t="shared" si="23"/>
        <v>0.5</v>
      </c>
      <c r="R44" s="35">
        <f t="shared" si="23"/>
        <v>0.5</v>
      </c>
    </row>
    <row r="45" spans="1:19" x14ac:dyDescent="0.25">
      <c r="A45" s="83"/>
      <c r="B45" s="98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83"/>
      <c r="B46" s="98"/>
      <c r="C46" s="45" t="s">
        <v>17</v>
      </c>
      <c r="D46" s="24">
        <f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83"/>
      <c r="B47" s="99"/>
      <c r="C47" s="46" t="s">
        <v>18</v>
      </c>
      <c r="D47" s="24">
        <f>D9</f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83"/>
      <c r="B48" s="110">
        <v>15</v>
      </c>
      <c r="C48" s="47" t="s">
        <v>37</v>
      </c>
      <c r="D48" s="10">
        <f>SUM(D49:D51)</f>
        <v>1.5</v>
      </c>
      <c r="E48" s="16">
        <f t="shared" ref="E48:M48" si="24">SUM(E49:E51)</f>
        <v>1.5</v>
      </c>
      <c r="F48" s="16">
        <f t="shared" si="24"/>
        <v>1.5</v>
      </c>
      <c r="G48" s="16">
        <f t="shared" si="24"/>
        <v>1.5</v>
      </c>
      <c r="H48" s="16">
        <f t="shared" si="24"/>
        <v>1.5</v>
      </c>
      <c r="I48" s="16">
        <f t="shared" si="24"/>
        <v>1.5</v>
      </c>
      <c r="J48" s="16">
        <f t="shared" si="24"/>
        <v>1.5</v>
      </c>
      <c r="K48" s="16">
        <f t="shared" si="24"/>
        <v>1.5</v>
      </c>
      <c r="L48" s="16">
        <f t="shared" si="24"/>
        <v>1.5</v>
      </c>
      <c r="M48" s="16">
        <f t="shared" si="24"/>
        <v>1.5</v>
      </c>
      <c r="N48" s="16">
        <f t="shared" ref="N48:R48" si="25">SUM(N49:N51)</f>
        <v>1.5</v>
      </c>
      <c r="O48" s="16">
        <f t="shared" si="25"/>
        <v>-3.25</v>
      </c>
      <c r="P48" s="16">
        <f t="shared" si="25"/>
        <v>-6</v>
      </c>
      <c r="Q48" s="16">
        <f t="shared" si="25"/>
        <v>-6.5</v>
      </c>
      <c r="R48" s="35">
        <f t="shared" si="25"/>
        <v>-6.5</v>
      </c>
    </row>
    <row r="49" spans="1:18" x14ac:dyDescent="0.25">
      <c r="A49" s="83"/>
      <c r="B49" s="111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83"/>
      <c r="B50" s="111"/>
      <c r="C50" s="45" t="s">
        <v>17</v>
      </c>
      <c r="D50" s="24">
        <f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83"/>
      <c r="B51" s="112"/>
      <c r="C51" s="46" t="s">
        <v>18</v>
      </c>
      <c r="D51" s="24">
        <f>D13</f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83"/>
      <c r="B52" s="110">
        <v>21</v>
      </c>
      <c r="C52" s="60" t="s">
        <v>38</v>
      </c>
      <c r="D52" s="10">
        <f>SUM(D53:D55)</f>
        <v>8</v>
      </c>
      <c r="E52" s="16">
        <f t="shared" ref="E52:M52" si="26">SUM(E53:E55)</f>
        <v>4</v>
      </c>
      <c r="F52" s="16">
        <f t="shared" si="26"/>
        <v>4</v>
      </c>
      <c r="G52" s="16">
        <f t="shared" si="26"/>
        <v>4</v>
      </c>
      <c r="H52" s="16">
        <f t="shared" si="26"/>
        <v>4</v>
      </c>
      <c r="I52" s="16">
        <f t="shared" si="26"/>
        <v>4</v>
      </c>
      <c r="J52" s="16">
        <f t="shared" si="26"/>
        <v>3</v>
      </c>
      <c r="K52" s="16">
        <f t="shared" si="26"/>
        <v>2</v>
      </c>
      <c r="L52" s="16">
        <f t="shared" si="26"/>
        <v>0</v>
      </c>
      <c r="M52" s="16">
        <f t="shared" si="26"/>
        <v>0</v>
      </c>
      <c r="N52" s="16">
        <f t="shared" ref="N52:R52" si="27">SUM(N53:N55)</f>
        <v>0</v>
      </c>
      <c r="O52" s="16">
        <f t="shared" si="27"/>
        <v>0</v>
      </c>
      <c r="P52" s="16">
        <f t="shared" si="27"/>
        <v>0</v>
      </c>
      <c r="Q52" s="16">
        <f t="shared" si="27"/>
        <v>0</v>
      </c>
      <c r="R52" s="35">
        <f t="shared" si="27"/>
        <v>0</v>
      </c>
    </row>
    <row r="53" spans="1:18" x14ac:dyDescent="0.25">
      <c r="A53" s="83"/>
      <c r="B53" s="111"/>
      <c r="C53" s="45" t="s">
        <v>16</v>
      </c>
      <c r="D53" s="24">
        <f>D15</f>
        <v>8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83"/>
      <c r="B54" s="111"/>
      <c r="C54" s="45" t="s">
        <v>17</v>
      </c>
      <c r="D54" s="24">
        <f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83"/>
      <c r="B55" s="112"/>
      <c r="C55" s="46" t="s">
        <v>18</v>
      </c>
      <c r="D55" s="24">
        <f>D17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83"/>
      <c r="B56" s="110">
        <v>18</v>
      </c>
      <c r="C56" s="60" t="s">
        <v>41</v>
      </c>
      <c r="D56" s="10">
        <f>SUM(D57:D59)</f>
        <v>3</v>
      </c>
      <c r="E56" s="16">
        <f t="shared" ref="E56:M56" si="28">SUM(E57:E59)</f>
        <v>3</v>
      </c>
      <c r="F56" s="16">
        <f t="shared" si="28"/>
        <v>3</v>
      </c>
      <c r="G56" s="16">
        <f t="shared" si="28"/>
        <v>3</v>
      </c>
      <c r="H56" s="16">
        <f t="shared" si="28"/>
        <v>3</v>
      </c>
      <c r="I56" s="16">
        <f t="shared" si="28"/>
        <v>3</v>
      </c>
      <c r="J56" s="16">
        <f t="shared" si="28"/>
        <v>3</v>
      </c>
      <c r="K56" s="16">
        <f t="shared" si="28"/>
        <v>2</v>
      </c>
      <c r="L56" s="16">
        <f t="shared" si="28"/>
        <v>0</v>
      </c>
      <c r="M56" s="16">
        <f t="shared" si="28"/>
        <v>-1</v>
      </c>
      <c r="N56" s="16">
        <f t="shared" ref="N56:R56" si="29">SUM(N57:N59)</f>
        <v>-1</v>
      </c>
      <c r="O56" s="16">
        <f t="shared" si="29"/>
        <v>-1</v>
      </c>
      <c r="P56" s="16">
        <f t="shared" si="29"/>
        <v>-1</v>
      </c>
      <c r="Q56" s="16">
        <f t="shared" si="29"/>
        <v>-1</v>
      </c>
      <c r="R56" s="35">
        <f t="shared" si="29"/>
        <v>-1</v>
      </c>
    </row>
    <row r="57" spans="1:18" x14ac:dyDescent="0.25">
      <c r="A57" s="83"/>
      <c r="B57" s="111"/>
      <c r="C57" s="45" t="s">
        <v>16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83"/>
      <c r="B58" s="111"/>
      <c r="C58" s="45" t="s">
        <v>17</v>
      </c>
      <c r="D58" s="24">
        <f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83"/>
      <c r="B59" s="112"/>
      <c r="C59" s="46" t="s">
        <v>18</v>
      </c>
      <c r="D59" s="24">
        <f>D21</f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83"/>
      <c r="B60" s="102" t="s">
        <v>42</v>
      </c>
      <c r="C60" s="60" t="s">
        <v>43</v>
      </c>
      <c r="D60" s="10">
        <f>SUM(D61:D63)</f>
        <v>8</v>
      </c>
      <c r="E60" s="21">
        <f t="shared" ref="E60:M60" si="30">SUM(E61:E63)</f>
        <v>8</v>
      </c>
      <c r="F60" s="21">
        <f t="shared" si="30"/>
        <v>8</v>
      </c>
      <c r="G60" s="21">
        <f t="shared" si="30"/>
        <v>8</v>
      </c>
      <c r="H60" s="21">
        <f t="shared" si="30"/>
        <v>8</v>
      </c>
      <c r="I60" s="21">
        <f t="shared" si="30"/>
        <v>8</v>
      </c>
      <c r="J60" s="21">
        <f t="shared" si="30"/>
        <v>8</v>
      </c>
      <c r="K60" s="21">
        <f t="shared" si="30"/>
        <v>4</v>
      </c>
      <c r="L60" s="21">
        <f t="shared" si="30"/>
        <v>4</v>
      </c>
      <c r="M60" s="21">
        <f t="shared" si="30"/>
        <v>4</v>
      </c>
      <c r="N60" s="21">
        <f t="shared" ref="N60:R60" si="31">SUM(N61:N63)</f>
        <v>4</v>
      </c>
      <c r="O60" s="21">
        <f t="shared" si="31"/>
        <v>4</v>
      </c>
      <c r="P60" s="21">
        <f t="shared" si="31"/>
        <v>4</v>
      </c>
      <c r="Q60" s="21">
        <f t="shared" si="31"/>
        <v>4</v>
      </c>
      <c r="R60" s="13">
        <f t="shared" si="31"/>
        <v>0.5</v>
      </c>
    </row>
    <row r="61" spans="1:18" x14ac:dyDescent="0.25">
      <c r="A61" s="83"/>
      <c r="B61" s="103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83"/>
      <c r="B62" s="103"/>
      <c r="C62" s="45" t="s">
        <v>17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83"/>
      <c r="B63" s="104"/>
      <c r="C63" s="46" t="s">
        <v>18</v>
      </c>
      <c r="D63" s="24">
        <f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83"/>
      <c r="B64" s="102" t="s">
        <v>45</v>
      </c>
      <c r="C64" s="60" t="s">
        <v>44</v>
      </c>
      <c r="D64" s="10">
        <f>SUM(D65:D67)</f>
        <v>5</v>
      </c>
      <c r="E64" s="16">
        <f t="shared" ref="E64:M64" si="32">SUM(E65:E67)</f>
        <v>5</v>
      </c>
      <c r="F64" s="16">
        <f t="shared" si="32"/>
        <v>5</v>
      </c>
      <c r="G64" s="16">
        <f t="shared" si="32"/>
        <v>5</v>
      </c>
      <c r="H64" s="16">
        <f t="shared" si="32"/>
        <v>5</v>
      </c>
      <c r="I64" s="16">
        <f t="shared" si="32"/>
        <v>5</v>
      </c>
      <c r="J64" s="16">
        <f t="shared" si="32"/>
        <v>5</v>
      </c>
      <c r="K64" s="16">
        <f t="shared" si="32"/>
        <v>5</v>
      </c>
      <c r="L64" s="16">
        <f t="shared" si="32"/>
        <v>5</v>
      </c>
      <c r="M64" s="16">
        <f t="shared" si="32"/>
        <v>5</v>
      </c>
      <c r="N64" s="16">
        <f t="shared" ref="N64:R64" si="33">SUM(N65:N67)</f>
        <v>5</v>
      </c>
      <c r="O64" s="16">
        <f t="shared" si="33"/>
        <v>5</v>
      </c>
      <c r="P64" s="16">
        <f t="shared" si="33"/>
        <v>5</v>
      </c>
      <c r="Q64" s="16">
        <f t="shared" si="33"/>
        <v>5</v>
      </c>
      <c r="R64" s="35">
        <f t="shared" si="33"/>
        <v>3.5</v>
      </c>
    </row>
    <row r="65" spans="1:18" x14ac:dyDescent="0.25">
      <c r="A65" s="83"/>
      <c r="B65" s="103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83"/>
      <c r="B66" s="103"/>
      <c r="C66" s="45" t="s">
        <v>17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83"/>
      <c r="B67" s="104"/>
      <c r="C67" s="46" t="s">
        <v>18</v>
      </c>
      <c r="D67" s="24">
        <f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83"/>
      <c r="B68" s="102">
        <v>31</v>
      </c>
      <c r="C68" s="60" t="s">
        <v>46</v>
      </c>
      <c r="D68" s="10">
        <f>SUM(D69:D71)</f>
        <v>3</v>
      </c>
      <c r="E68" s="16">
        <f t="shared" ref="E68:M68" si="34">SUM(E69:E71)</f>
        <v>3</v>
      </c>
      <c r="F68" s="16">
        <f t="shared" si="34"/>
        <v>3</v>
      </c>
      <c r="G68" s="16">
        <f t="shared" si="34"/>
        <v>2</v>
      </c>
      <c r="H68" s="16">
        <f t="shared" si="34"/>
        <v>-1</v>
      </c>
      <c r="I68" s="16">
        <f t="shared" si="34"/>
        <v>-1</v>
      </c>
      <c r="J68" s="16">
        <f t="shared" si="34"/>
        <v>-1</v>
      </c>
      <c r="K68" s="16">
        <f t="shared" si="34"/>
        <v>-1</v>
      </c>
      <c r="L68" s="16">
        <f t="shared" si="34"/>
        <v>-1</v>
      </c>
      <c r="M68" s="16">
        <f t="shared" si="34"/>
        <v>-1</v>
      </c>
      <c r="N68" s="16">
        <f t="shared" ref="N68:R68" si="35">SUM(N69:N71)</f>
        <v>-1</v>
      </c>
      <c r="O68" s="16">
        <f t="shared" si="35"/>
        <v>-1</v>
      </c>
      <c r="P68" s="16">
        <f t="shared" si="35"/>
        <v>-1</v>
      </c>
      <c r="Q68" s="16">
        <f t="shared" si="35"/>
        <v>-1</v>
      </c>
      <c r="R68" s="35">
        <f t="shared" si="35"/>
        <v>-1</v>
      </c>
    </row>
    <row r="69" spans="1:18" x14ac:dyDescent="0.25">
      <c r="A69" s="83"/>
      <c r="B69" s="103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83"/>
      <c r="B70" s="103"/>
      <c r="C70" s="45" t="s">
        <v>17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84"/>
      <c r="B71" s="104"/>
      <c r="C71" s="46" t="s">
        <v>18</v>
      </c>
      <c r="D71" s="24">
        <f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82" t="s">
        <v>23</v>
      </c>
      <c r="B72" s="97"/>
      <c r="C72" s="10" t="s">
        <v>39</v>
      </c>
      <c r="D72" s="10">
        <f>SUM(D73:D75)</f>
        <v>2</v>
      </c>
      <c r="E72" s="16">
        <f t="shared" ref="E72:M72" si="36">SUM(E73:E75)</f>
        <v>2</v>
      </c>
      <c r="F72" s="16">
        <f t="shared" si="36"/>
        <v>1</v>
      </c>
      <c r="G72" s="16">
        <f t="shared" si="36"/>
        <v>1</v>
      </c>
      <c r="H72" s="16">
        <f t="shared" si="36"/>
        <v>1</v>
      </c>
      <c r="I72" s="16">
        <f t="shared" si="36"/>
        <v>1</v>
      </c>
      <c r="J72" s="16">
        <f t="shared" si="36"/>
        <v>1</v>
      </c>
      <c r="K72" s="16">
        <f t="shared" si="36"/>
        <v>1</v>
      </c>
      <c r="L72" s="16">
        <f t="shared" si="36"/>
        <v>1</v>
      </c>
      <c r="M72" s="16">
        <f t="shared" si="36"/>
        <v>1</v>
      </c>
      <c r="N72" s="16">
        <f t="shared" ref="N72:R72" si="37">SUM(N73:N75)</f>
        <v>1</v>
      </c>
      <c r="O72" s="16">
        <f t="shared" si="37"/>
        <v>1</v>
      </c>
      <c r="P72" s="16">
        <f t="shared" si="37"/>
        <v>1</v>
      </c>
      <c r="Q72" s="16">
        <f t="shared" si="37"/>
        <v>1</v>
      </c>
      <c r="R72" s="35">
        <f t="shared" si="37"/>
        <v>1</v>
      </c>
    </row>
    <row r="73" spans="1:18" x14ac:dyDescent="0.25">
      <c r="A73" s="83"/>
      <c r="B73" s="98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83"/>
      <c r="B74" s="98"/>
      <c r="C74" s="45" t="s">
        <v>17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83"/>
      <c r="B75" s="99"/>
      <c r="C75" s="45" t="s">
        <v>18</v>
      </c>
      <c r="D75" s="24">
        <f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83"/>
      <c r="B76" s="107"/>
      <c r="C76" s="10" t="s">
        <v>40</v>
      </c>
      <c r="D76" s="10">
        <f>SUM(D77:D79)</f>
        <v>6</v>
      </c>
      <c r="E76" s="21">
        <f t="shared" ref="E76:M76" si="38">SUM(E77:E79)</f>
        <v>6</v>
      </c>
      <c r="F76" s="21">
        <f t="shared" si="38"/>
        <v>2</v>
      </c>
      <c r="G76" s="21">
        <f t="shared" si="38"/>
        <v>-3</v>
      </c>
      <c r="H76" s="21">
        <f t="shared" si="38"/>
        <v>-3</v>
      </c>
      <c r="I76" s="21">
        <f t="shared" si="38"/>
        <v>-3</v>
      </c>
      <c r="J76" s="21">
        <f t="shared" si="38"/>
        <v>-3</v>
      </c>
      <c r="K76" s="21">
        <f t="shared" si="38"/>
        <v>-3</v>
      </c>
      <c r="L76" s="21">
        <f t="shared" si="38"/>
        <v>-3</v>
      </c>
      <c r="M76" s="21">
        <f t="shared" si="38"/>
        <v>-3</v>
      </c>
      <c r="N76" s="21">
        <f t="shared" ref="N76:R76" si="39">SUM(N77:N79)</f>
        <v>-3</v>
      </c>
      <c r="O76" s="21">
        <f t="shared" si="39"/>
        <v>-3</v>
      </c>
      <c r="P76" s="21">
        <f t="shared" si="39"/>
        <v>-3</v>
      </c>
      <c r="Q76" s="21">
        <f t="shared" si="39"/>
        <v>-3</v>
      </c>
      <c r="R76" s="13">
        <f t="shared" si="39"/>
        <v>-3</v>
      </c>
    </row>
    <row r="77" spans="1:18" x14ac:dyDescent="0.25">
      <c r="A77" s="83"/>
      <c r="B77" s="108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83"/>
      <c r="B78" s="108"/>
      <c r="C78" s="45" t="s">
        <v>17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84"/>
      <c r="B79" s="109"/>
      <c r="C79" s="46" t="s">
        <v>18</v>
      </c>
      <c r="D79" s="26">
        <f t="shared" ref="D79" si="40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105" t="s">
        <v>26</v>
      </c>
      <c r="C80" s="105"/>
      <c r="D80" s="2">
        <f t="shared" ref="D80:M80" si="41">SUM(D44,D64,D68,D72,D76)</f>
        <v>17.5</v>
      </c>
      <c r="E80" s="2">
        <f t="shared" si="41"/>
        <v>17.5</v>
      </c>
      <c r="F80" s="2">
        <f t="shared" si="41"/>
        <v>12.5</v>
      </c>
      <c r="G80" s="2">
        <f t="shared" si="41"/>
        <v>6.5</v>
      </c>
      <c r="H80" s="2">
        <f t="shared" si="41"/>
        <v>2.5</v>
      </c>
      <c r="I80" s="2">
        <f t="shared" si="41"/>
        <v>2.5</v>
      </c>
      <c r="J80" s="2">
        <f t="shared" si="41"/>
        <v>2.5</v>
      </c>
      <c r="K80" s="2">
        <f t="shared" si="41"/>
        <v>2.5</v>
      </c>
      <c r="L80" s="2">
        <f t="shared" si="41"/>
        <v>2.5</v>
      </c>
      <c r="M80" s="2">
        <f t="shared" si="41"/>
        <v>2.5</v>
      </c>
      <c r="N80" s="2">
        <f t="shared" ref="N80:R80" si="42">SUM(N44,N64,N68,N72,N76)</f>
        <v>2.5</v>
      </c>
      <c r="O80" s="2">
        <f t="shared" si="42"/>
        <v>2.5</v>
      </c>
      <c r="P80" s="2">
        <f t="shared" si="42"/>
        <v>2.5</v>
      </c>
      <c r="Q80" s="2">
        <f t="shared" si="42"/>
        <v>2.5</v>
      </c>
      <c r="R80" s="2">
        <f t="shared" si="42"/>
        <v>1</v>
      </c>
    </row>
    <row r="81" spans="4:18" x14ac:dyDescent="0.25">
      <c r="D81">
        <f>D80</f>
        <v>17.5</v>
      </c>
      <c r="E81">
        <f t="shared" ref="E81:F81" si="43" xml:space="preserve"> D81 - ($D$81/COUNT($E$4:$R$4))</f>
        <v>16.25</v>
      </c>
      <c r="F81">
        <f t="shared" si="43"/>
        <v>15</v>
      </c>
      <c r="G81">
        <f xml:space="preserve"> F81 - ($D$81/COUNT($E$4:$R$4))</f>
        <v>13.75</v>
      </c>
      <c r="H81">
        <f t="shared" ref="H81:R81" si="44" xml:space="preserve"> G81 - ($D$81/COUNT($E$4:$R$4))</f>
        <v>12.5</v>
      </c>
      <c r="I81">
        <f t="shared" si="44"/>
        <v>11.25</v>
      </c>
      <c r="J81">
        <f t="shared" si="44"/>
        <v>10</v>
      </c>
      <c r="K81">
        <f t="shared" si="44"/>
        <v>8.75</v>
      </c>
      <c r="L81">
        <f t="shared" si="44"/>
        <v>7.5</v>
      </c>
      <c r="M81">
        <f t="shared" si="44"/>
        <v>6.25</v>
      </c>
      <c r="N81">
        <f t="shared" si="44"/>
        <v>5</v>
      </c>
      <c r="O81">
        <f t="shared" si="44"/>
        <v>3.75</v>
      </c>
      <c r="P81">
        <f t="shared" si="44"/>
        <v>2.5</v>
      </c>
      <c r="Q81">
        <f t="shared" si="44"/>
        <v>1.25</v>
      </c>
      <c r="R81">
        <f t="shared" si="44"/>
        <v>0</v>
      </c>
    </row>
  </sheetData>
  <mergeCells count="26"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7"/>
  <sheetViews>
    <sheetView topLeftCell="A89" workbookViewId="0">
      <selection activeCell="R97" sqref="R97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9" t="s">
        <v>10</v>
      </c>
      <c r="F2" s="90"/>
      <c r="G2" s="90"/>
      <c r="H2" s="90"/>
      <c r="I2" s="90"/>
      <c r="J2" s="90"/>
      <c r="K2" s="90"/>
      <c r="L2" s="89" t="s">
        <v>11</v>
      </c>
      <c r="M2" s="90"/>
      <c r="N2" s="90"/>
      <c r="O2" s="90"/>
      <c r="P2" s="90"/>
      <c r="Q2" s="90"/>
      <c r="R2" s="91"/>
    </row>
    <row r="3" spans="1:19" x14ac:dyDescent="0.25">
      <c r="D3" s="5" t="s">
        <v>28</v>
      </c>
      <c r="E3" s="40">
        <v>42064</v>
      </c>
      <c r="F3" s="40">
        <v>42065</v>
      </c>
      <c r="G3" s="40">
        <v>42066</v>
      </c>
      <c r="H3" s="40">
        <v>42067</v>
      </c>
      <c r="I3" s="40">
        <v>42068</v>
      </c>
      <c r="J3" s="40">
        <v>42069</v>
      </c>
      <c r="K3" s="40">
        <v>42070</v>
      </c>
      <c r="L3" s="40">
        <v>42071</v>
      </c>
      <c r="M3" s="40">
        <v>42072</v>
      </c>
      <c r="N3" s="40">
        <v>42073</v>
      </c>
      <c r="O3" s="40">
        <v>42074</v>
      </c>
      <c r="P3" s="40">
        <v>42075</v>
      </c>
      <c r="Q3" s="40">
        <v>42076</v>
      </c>
      <c r="R3" s="40">
        <v>42077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2" t="s">
        <v>12</v>
      </c>
      <c r="B6" s="97">
        <v>28</v>
      </c>
      <c r="C6" s="10" t="s">
        <v>48</v>
      </c>
      <c r="D6" s="15">
        <f>SUM(D7:D9)</f>
        <v>2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2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2</v>
      </c>
    </row>
    <row r="7" spans="1:19" x14ac:dyDescent="0.25">
      <c r="A7" s="83"/>
      <c r="B7" s="98"/>
      <c r="C7" s="66" t="s">
        <v>16</v>
      </c>
      <c r="D7" s="24">
        <v>2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>
        <v>2</v>
      </c>
      <c r="P7" s="27"/>
      <c r="Q7" s="27"/>
      <c r="R7" s="27"/>
      <c r="S7" s="28">
        <f t="shared" ref="S7:S33" si="1">SUM(E7:R7)</f>
        <v>2</v>
      </c>
    </row>
    <row r="8" spans="1:19" x14ac:dyDescent="0.25">
      <c r="A8" s="83"/>
      <c r="B8" s="98"/>
      <c r="C8" s="66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83"/>
      <c r="B9" s="99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3"/>
      <c r="B10" s="110">
        <v>16</v>
      </c>
      <c r="C10" s="47" t="s">
        <v>49</v>
      </c>
      <c r="D10" s="10">
        <f>SUM(D11:D13)</f>
        <v>2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2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 t="shared" si="1"/>
        <v>2</v>
      </c>
    </row>
    <row r="11" spans="1:19" x14ac:dyDescent="0.25">
      <c r="A11" s="83"/>
      <c r="B11" s="111"/>
      <c r="C11" s="66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>
        <v>2</v>
      </c>
      <c r="O11" s="27"/>
      <c r="P11" s="27"/>
      <c r="Q11" s="27"/>
      <c r="R11" s="27"/>
      <c r="S11" s="28">
        <f t="shared" si="1"/>
        <v>2</v>
      </c>
    </row>
    <row r="12" spans="1:19" x14ac:dyDescent="0.25">
      <c r="A12" s="83"/>
      <c r="B12" s="111"/>
      <c r="C12" s="66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1"/>
        <v>0</v>
      </c>
    </row>
    <row r="13" spans="1:19" x14ac:dyDescent="0.25">
      <c r="A13" s="83"/>
      <c r="B13" s="112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3"/>
      <c r="B14" s="110">
        <v>9</v>
      </c>
      <c r="C14" s="60" t="s">
        <v>50</v>
      </c>
      <c r="D14" s="10">
        <f>SUM(D15:D17)</f>
        <v>8</v>
      </c>
      <c r="E14" s="16">
        <f t="shared" ref="E14:R14" si="3">SUM(E15:E17)</f>
        <v>0</v>
      </c>
      <c r="F14" s="16">
        <f t="shared" si="3"/>
        <v>4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4</v>
      </c>
      <c r="N14" s="16">
        <f t="shared" si="3"/>
        <v>0</v>
      </c>
      <c r="O14" s="16">
        <f t="shared" si="3"/>
        <v>0</v>
      </c>
      <c r="P14" s="16">
        <f t="shared" si="3"/>
        <v>0</v>
      </c>
      <c r="Q14" s="16">
        <f t="shared" si="3"/>
        <v>0</v>
      </c>
      <c r="R14" s="16">
        <f t="shared" si="3"/>
        <v>0</v>
      </c>
      <c r="S14" s="14">
        <f t="shared" si="1"/>
        <v>8</v>
      </c>
    </row>
    <row r="15" spans="1:19" x14ac:dyDescent="0.25">
      <c r="A15" s="83"/>
      <c r="B15" s="111"/>
      <c r="C15" s="66" t="s">
        <v>16</v>
      </c>
      <c r="D15" s="24">
        <v>4</v>
      </c>
      <c r="E15" s="17"/>
      <c r="F15" s="17"/>
      <c r="G15" s="27"/>
      <c r="H15" s="27"/>
      <c r="I15" s="27"/>
      <c r="J15" s="27"/>
      <c r="K15" s="27"/>
      <c r="L15" s="27"/>
      <c r="M15" s="27">
        <v>4</v>
      </c>
      <c r="N15" s="27"/>
      <c r="O15" s="27"/>
      <c r="P15" s="27"/>
      <c r="Q15" s="27"/>
      <c r="R15" s="27"/>
      <c r="S15" s="28">
        <f t="shared" si="1"/>
        <v>4</v>
      </c>
    </row>
    <row r="16" spans="1:19" x14ac:dyDescent="0.25">
      <c r="A16" s="83"/>
      <c r="B16" s="111"/>
      <c r="C16" s="66" t="s">
        <v>17</v>
      </c>
      <c r="D16" s="24">
        <v>4</v>
      </c>
      <c r="E16" s="17"/>
      <c r="F16" s="17">
        <v>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4</v>
      </c>
    </row>
    <row r="17" spans="1:19" x14ac:dyDescent="0.25">
      <c r="A17" s="83"/>
      <c r="B17" s="112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1"/>
        <v>0</v>
      </c>
    </row>
    <row r="18" spans="1:19" x14ac:dyDescent="0.25">
      <c r="A18" s="83"/>
      <c r="B18" s="110" t="s">
        <v>56</v>
      </c>
      <c r="C18" s="10" t="s">
        <v>55</v>
      </c>
      <c r="D18" s="10">
        <f>SUM(D19:D21)</f>
        <v>4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4</v>
      </c>
      <c r="S18" s="14">
        <f t="shared" si="1"/>
        <v>4</v>
      </c>
    </row>
    <row r="19" spans="1:19" x14ac:dyDescent="0.25">
      <c r="A19" s="83"/>
      <c r="B19" s="111"/>
      <c r="C19" s="66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3"/>
      <c r="B20" s="111"/>
      <c r="C20" s="66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0</v>
      </c>
    </row>
    <row r="21" spans="1:19" x14ac:dyDescent="0.25">
      <c r="A21" s="83"/>
      <c r="B21" s="112"/>
      <c r="C21" s="46" t="s">
        <v>18</v>
      </c>
      <c r="D21" s="26">
        <v>4</v>
      </c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>
        <v>4</v>
      </c>
      <c r="S21" s="30">
        <f t="shared" si="1"/>
        <v>4</v>
      </c>
    </row>
    <row r="22" spans="1:19" ht="15" customHeight="1" x14ac:dyDescent="0.25">
      <c r="A22" s="83"/>
      <c r="B22" s="97" t="s">
        <v>57</v>
      </c>
      <c r="C22" s="10" t="s">
        <v>54</v>
      </c>
      <c r="D22" s="10">
        <f>SUM(D23:D25)</f>
        <v>5.5</v>
      </c>
      <c r="E22" s="16">
        <f t="shared" ref="E22:R22" si="5">SUM(E23:E25)</f>
        <v>0</v>
      </c>
      <c r="F22" s="16">
        <f t="shared" si="5"/>
        <v>3.5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0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0</v>
      </c>
      <c r="S22" s="14">
        <f t="shared" si="1"/>
        <v>5.5</v>
      </c>
    </row>
    <row r="23" spans="1:19" x14ac:dyDescent="0.25">
      <c r="A23" s="83"/>
      <c r="B23" s="98"/>
      <c r="C23" s="66" t="s">
        <v>16</v>
      </c>
      <c r="D23" s="24">
        <v>2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2</v>
      </c>
      <c r="R23" s="27"/>
      <c r="S23" s="28">
        <f t="shared" si="1"/>
        <v>2</v>
      </c>
    </row>
    <row r="24" spans="1:19" x14ac:dyDescent="0.25">
      <c r="A24" s="83"/>
      <c r="B24" s="98"/>
      <c r="C24" s="66" t="s">
        <v>17</v>
      </c>
      <c r="D24" s="24">
        <v>3.5</v>
      </c>
      <c r="E24" s="17"/>
      <c r="F24" s="17">
        <v>3.5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1"/>
        <v>3.5</v>
      </c>
    </row>
    <row r="25" spans="1:19" x14ac:dyDescent="0.25">
      <c r="A25" s="83"/>
      <c r="B25" s="99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1"/>
        <v>0</v>
      </c>
    </row>
    <row r="26" spans="1:19" ht="15" customHeight="1" x14ac:dyDescent="0.25">
      <c r="A26" s="82" t="s">
        <v>23</v>
      </c>
      <c r="B26" s="63"/>
      <c r="C26" s="60" t="s">
        <v>51</v>
      </c>
      <c r="D26" s="10">
        <f>SUM(D27:D29)</f>
        <v>2</v>
      </c>
      <c r="E26" s="16">
        <f t="shared" ref="E26:R26" si="6">SUM(E27:E29)</f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2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2</v>
      </c>
    </row>
    <row r="27" spans="1:19" x14ac:dyDescent="0.25">
      <c r="A27" s="83"/>
      <c r="B27" s="64"/>
      <c r="C27" s="66" t="s">
        <v>16</v>
      </c>
      <c r="D27" s="24">
        <v>2</v>
      </c>
      <c r="E27" s="17"/>
      <c r="F27" s="17"/>
      <c r="G27" s="27"/>
      <c r="H27" s="27"/>
      <c r="I27" s="27"/>
      <c r="J27" s="27"/>
      <c r="K27" s="27"/>
      <c r="L27" s="27"/>
      <c r="M27" s="27"/>
      <c r="N27" s="27">
        <v>2</v>
      </c>
      <c r="O27" s="27"/>
      <c r="P27" s="27"/>
      <c r="Q27" s="27"/>
      <c r="R27" s="27"/>
      <c r="S27" s="28">
        <f t="shared" si="1"/>
        <v>2</v>
      </c>
    </row>
    <row r="28" spans="1:19" ht="15" customHeight="1" x14ac:dyDescent="0.25">
      <c r="A28" s="83"/>
      <c r="B28" s="64"/>
      <c r="C28" s="66" t="s">
        <v>17</v>
      </c>
      <c r="D28" s="24"/>
      <c r="E28" s="17"/>
      <c r="F28" s="1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0</v>
      </c>
    </row>
    <row r="29" spans="1:19" x14ac:dyDescent="0.25">
      <c r="A29" s="83"/>
      <c r="B29" s="65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0</v>
      </c>
    </row>
    <row r="30" spans="1:19" x14ac:dyDescent="0.25">
      <c r="A30" s="83"/>
      <c r="B30" s="102"/>
      <c r="C30" s="60" t="s">
        <v>52</v>
      </c>
      <c r="D30" s="10">
        <f>SUM(D31:D33)</f>
        <v>2</v>
      </c>
      <c r="E30" s="16">
        <f t="shared" ref="E30:R30" si="7">SUM(E31:E33)</f>
        <v>0</v>
      </c>
      <c r="F30" s="16">
        <f t="shared" si="7"/>
        <v>0</v>
      </c>
      <c r="G30" s="16">
        <f t="shared" si="7"/>
        <v>0</v>
      </c>
      <c r="H30" s="16">
        <f t="shared" si="7"/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2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4">
        <f t="shared" si="1"/>
        <v>2</v>
      </c>
    </row>
    <row r="31" spans="1:19" x14ac:dyDescent="0.25">
      <c r="A31" s="83"/>
      <c r="B31" s="103"/>
      <c r="C31" s="66" t="s">
        <v>16</v>
      </c>
      <c r="D31" s="24">
        <v>2</v>
      </c>
      <c r="E31" s="17"/>
      <c r="F31" s="17"/>
      <c r="G31" s="27"/>
      <c r="H31" s="27"/>
      <c r="I31" s="27"/>
      <c r="J31" s="27"/>
      <c r="K31" s="27"/>
      <c r="L31" s="27"/>
      <c r="M31" s="27"/>
      <c r="N31" s="27">
        <v>2</v>
      </c>
      <c r="O31" s="27"/>
      <c r="P31" s="27"/>
      <c r="Q31" s="27"/>
      <c r="R31" s="27"/>
      <c r="S31" s="28">
        <f t="shared" si="1"/>
        <v>2</v>
      </c>
    </row>
    <row r="32" spans="1:19" x14ac:dyDescent="0.25">
      <c r="A32" s="83"/>
      <c r="B32" s="103"/>
      <c r="C32" s="66" t="s">
        <v>17</v>
      </c>
      <c r="D32" s="24"/>
      <c r="E32" s="17"/>
      <c r="F32" s="1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>
        <f t="shared" si="1"/>
        <v>0</v>
      </c>
    </row>
    <row r="33" spans="1:19" x14ac:dyDescent="0.25">
      <c r="A33" s="83"/>
      <c r="B33" s="104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1"/>
        <v>0</v>
      </c>
    </row>
    <row r="34" spans="1:19" ht="15" customHeight="1" x14ac:dyDescent="0.25">
      <c r="A34" s="83"/>
      <c r="B34" s="92"/>
      <c r="C34" s="60" t="s">
        <v>58</v>
      </c>
      <c r="D34" s="10">
        <f t="shared" ref="D34:R34" si="8">SUM(D35:D37)</f>
        <v>10</v>
      </c>
      <c r="E34" s="16">
        <f t="shared" si="8"/>
        <v>0</v>
      </c>
      <c r="F34" s="16">
        <f t="shared" si="8"/>
        <v>0</v>
      </c>
      <c r="G34" s="16">
        <f t="shared" si="8"/>
        <v>0</v>
      </c>
      <c r="H34" s="16">
        <f t="shared" si="8"/>
        <v>8</v>
      </c>
      <c r="I34" s="16">
        <f t="shared" si="8"/>
        <v>0</v>
      </c>
      <c r="J34" s="16">
        <f t="shared" si="8"/>
        <v>0</v>
      </c>
      <c r="K34" s="16">
        <f t="shared" si="8"/>
        <v>0</v>
      </c>
      <c r="L34" s="16">
        <f t="shared" si="8"/>
        <v>0</v>
      </c>
      <c r="M34" s="16">
        <f t="shared" si="8"/>
        <v>0</v>
      </c>
      <c r="N34" s="16">
        <f t="shared" si="8"/>
        <v>0</v>
      </c>
      <c r="O34" s="16">
        <f t="shared" si="8"/>
        <v>0</v>
      </c>
      <c r="P34" s="16">
        <f t="shared" si="8"/>
        <v>2</v>
      </c>
      <c r="Q34" s="16">
        <f t="shared" si="8"/>
        <v>0</v>
      </c>
      <c r="R34" s="16">
        <f t="shared" si="8"/>
        <v>0</v>
      </c>
      <c r="S34" s="14">
        <f>SUM(E34:R34)</f>
        <v>10</v>
      </c>
    </row>
    <row r="35" spans="1:19" x14ac:dyDescent="0.25">
      <c r="A35" s="83"/>
      <c r="B35" s="93"/>
      <c r="C35" s="66" t="s">
        <v>16</v>
      </c>
      <c r="D35" s="24">
        <v>2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>
        <v>2</v>
      </c>
      <c r="Q35" s="27"/>
      <c r="R35" s="27"/>
      <c r="S35" s="28">
        <f>SUM(E35:R35)</f>
        <v>2</v>
      </c>
    </row>
    <row r="36" spans="1:19" x14ac:dyDescent="0.25">
      <c r="A36" s="83"/>
      <c r="B36" s="93"/>
      <c r="C36" s="66" t="s">
        <v>17</v>
      </c>
      <c r="D36" s="24">
        <v>8</v>
      </c>
      <c r="E36" s="17"/>
      <c r="F36" s="17"/>
      <c r="G36" s="27"/>
      <c r="H36" s="27">
        <v>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9">SUM(E36:R36)</f>
        <v>8</v>
      </c>
    </row>
    <row r="37" spans="1:19" x14ac:dyDescent="0.25">
      <c r="A37" s="83"/>
      <c r="B37" s="93"/>
      <c r="C37" s="66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9"/>
        <v>0</v>
      </c>
    </row>
    <row r="38" spans="1:19" x14ac:dyDescent="0.25">
      <c r="A38" s="83"/>
      <c r="B38" s="102"/>
      <c r="C38" s="60" t="s">
        <v>53</v>
      </c>
      <c r="D38" s="10">
        <f t="shared" ref="D38:R38" si="10">SUM(D39:D41)</f>
        <v>2</v>
      </c>
      <c r="E38" s="21">
        <f t="shared" si="10"/>
        <v>0</v>
      </c>
      <c r="F38" s="21">
        <f t="shared" si="10"/>
        <v>0</v>
      </c>
      <c r="G38" s="21">
        <f t="shared" si="10"/>
        <v>0</v>
      </c>
      <c r="H38" s="21">
        <f t="shared" si="10"/>
        <v>0</v>
      </c>
      <c r="I38" s="21">
        <f t="shared" si="10"/>
        <v>0</v>
      </c>
      <c r="J38" s="21">
        <f t="shared" si="10"/>
        <v>0</v>
      </c>
      <c r="K38" s="21">
        <f t="shared" si="10"/>
        <v>0</v>
      </c>
      <c r="L38" s="21">
        <f t="shared" si="10"/>
        <v>0</v>
      </c>
      <c r="M38" s="21">
        <f t="shared" si="10"/>
        <v>0</v>
      </c>
      <c r="N38" s="21">
        <f t="shared" si="10"/>
        <v>0</v>
      </c>
      <c r="O38" s="21">
        <f t="shared" si="10"/>
        <v>2</v>
      </c>
      <c r="P38" s="21">
        <f t="shared" si="10"/>
        <v>0</v>
      </c>
      <c r="Q38" s="21">
        <f t="shared" si="10"/>
        <v>0</v>
      </c>
      <c r="R38" s="21">
        <f t="shared" si="10"/>
        <v>0</v>
      </c>
      <c r="S38" s="14">
        <f>SUM(E38:R38)</f>
        <v>2</v>
      </c>
    </row>
    <row r="39" spans="1:19" x14ac:dyDescent="0.25">
      <c r="A39" s="83"/>
      <c r="B39" s="103"/>
      <c r="C39" s="66" t="s">
        <v>16</v>
      </c>
      <c r="D39" s="25">
        <v>2</v>
      </c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>
        <v>2</v>
      </c>
      <c r="P39" s="27"/>
      <c r="Q39" s="27"/>
      <c r="R39" s="27"/>
      <c r="S39" s="28">
        <f>SUM(E39:R39)</f>
        <v>2</v>
      </c>
    </row>
    <row r="40" spans="1:19" x14ac:dyDescent="0.25">
      <c r="A40" s="83"/>
      <c r="B40" s="103"/>
      <c r="C40" s="66" t="s">
        <v>17</v>
      </c>
      <c r="D40" s="25"/>
      <c r="E40" s="17"/>
      <c r="F40" s="1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5" si="11">SUM(E40:R40)</f>
        <v>0</v>
      </c>
    </row>
    <row r="41" spans="1:19" x14ac:dyDescent="0.25">
      <c r="A41" s="83"/>
      <c r="B41" s="104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11"/>
        <v>0</v>
      </c>
    </row>
    <row r="42" spans="1:19" x14ac:dyDescent="0.25">
      <c r="A42" s="83"/>
      <c r="B42" s="102"/>
      <c r="C42" s="60" t="s">
        <v>60</v>
      </c>
      <c r="D42" s="10">
        <f>SUM(D43:D45)</f>
        <v>4.5</v>
      </c>
      <c r="E42" s="16">
        <f t="shared" ref="E42:R42" si="12">SUM(E43:E45)</f>
        <v>2.5</v>
      </c>
      <c r="F42" s="16">
        <f t="shared" si="12"/>
        <v>0</v>
      </c>
      <c r="G42" s="16">
        <f t="shared" si="12"/>
        <v>0</v>
      </c>
      <c r="H42" s="16">
        <f t="shared" si="12"/>
        <v>0</v>
      </c>
      <c r="I42" s="16">
        <f t="shared" si="12"/>
        <v>0</v>
      </c>
      <c r="J42" s="16">
        <f t="shared" si="12"/>
        <v>0</v>
      </c>
      <c r="K42" s="16">
        <f t="shared" si="12"/>
        <v>2</v>
      </c>
      <c r="L42" s="16">
        <f t="shared" si="12"/>
        <v>0</v>
      </c>
      <c r="M42" s="16">
        <f t="shared" si="12"/>
        <v>0</v>
      </c>
      <c r="N42" s="16">
        <f t="shared" si="12"/>
        <v>0</v>
      </c>
      <c r="O42" s="16">
        <f t="shared" si="12"/>
        <v>0</v>
      </c>
      <c r="P42" s="16">
        <f t="shared" si="12"/>
        <v>0</v>
      </c>
      <c r="Q42" s="16">
        <f t="shared" si="12"/>
        <v>0</v>
      </c>
      <c r="R42" s="16">
        <f t="shared" si="12"/>
        <v>0</v>
      </c>
      <c r="S42" s="14">
        <f t="shared" si="11"/>
        <v>4.5</v>
      </c>
    </row>
    <row r="43" spans="1:19" x14ac:dyDescent="0.25">
      <c r="A43" s="83"/>
      <c r="B43" s="103"/>
      <c r="C43" s="66" t="s">
        <v>16</v>
      </c>
      <c r="D43" s="24"/>
      <c r="E43" s="17"/>
      <c r="F43" s="1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11"/>
        <v>0</v>
      </c>
    </row>
    <row r="44" spans="1:19" ht="15" customHeight="1" x14ac:dyDescent="0.25">
      <c r="A44" s="83"/>
      <c r="B44" s="103"/>
      <c r="C44" s="66" t="s">
        <v>17</v>
      </c>
      <c r="D44" s="24">
        <v>4.5</v>
      </c>
      <c r="E44" s="17">
        <v>2.5</v>
      </c>
      <c r="F44" s="17"/>
      <c r="G44" s="27"/>
      <c r="H44" s="27"/>
      <c r="I44" s="27"/>
      <c r="J44" s="27"/>
      <c r="K44" s="27">
        <v>2</v>
      </c>
      <c r="L44" s="27"/>
      <c r="M44" s="27"/>
      <c r="N44" s="27"/>
      <c r="O44" s="27"/>
      <c r="P44" s="27"/>
      <c r="Q44" s="27"/>
      <c r="R44" s="27"/>
      <c r="S44" s="28">
        <f t="shared" si="11"/>
        <v>4.5</v>
      </c>
    </row>
    <row r="45" spans="1:19" x14ac:dyDescent="0.25">
      <c r="A45" s="83"/>
      <c r="B45" s="104"/>
      <c r="C45" s="46" t="s">
        <v>18</v>
      </c>
      <c r="D45" s="26"/>
      <c r="E45" s="18"/>
      <c r="F45" s="1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0">
        <f t="shared" si="11"/>
        <v>0</v>
      </c>
    </row>
    <row r="46" spans="1:19" x14ac:dyDescent="0.25">
      <c r="A46" s="83"/>
      <c r="B46" s="102"/>
      <c r="C46" s="60" t="s">
        <v>59</v>
      </c>
      <c r="D46" s="10">
        <f>SUM(D47:D49)</f>
        <v>2</v>
      </c>
      <c r="E46" s="16">
        <f t="shared" ref="E46:R46" si="13">SUM(E47:E49)</f>
        <v>0</v>
      </c>
      <c r="F46" s="16">
        <f t="shared" si="13"/>
        <v>0</v>
      </c>
      <c r="G46" s="16">
        <f t="shared" si="13"/>
        <v>0</v>
      </c>
      <c r="H46" s="16">
        <f t="shared" si="13"/>
        <v>0</v>
      </c>
      <c r="I46" s="16">
        <f t="shared" si="13"/>
        <v>0</v>
      </c>
      <c r="J46" s="16">
        <f t="shared" si="13"/>
        <v>0</v>
      </c>
      <c r="K46" s="16">
        <f t="shared" si="13"/>
        <v>0</v>
      </c>
      <c r="L46" s="16">
        <f t="shared" si="13"/>
        <v>2</v>
      </c>
      <c r="M46" s="16">
        <f t="shared" si="13"/>
        <v>0</v>
      </c>
      <c r="N46" s="16">
        <f t="shared" si="13"/>
        <v>0</v>
      </c>
      <c r="O46" s="16">
        <f t="shared" si="13"/>
        <v>0</v>
      </c>
      <c r="P46" s="16">
        <f t="shared" si="13"/>
        <v>0</v>
      </c>
      <c r="Q46" s="16">
        <f t="shared" si="13"/>
        <v>0</v>
      </c>
      <c r="R46" s="16">
        <f t="shared" si="13"/>
        <v>0</v>
      </c>
      <c r="S46" s="14">
        <f t="shared" ref="S46:S49" si="14">SUM(E46:R46)</f>
        <v>2</v>
      </c>
    </row>
    <row r="47" spans="1:19" x14ac:dyDescent="0.25">
      <c r="A47" s="83"/>
      <c r="B47" s="103"/>
      <c r="C47" s="66" t="s">
        <v>16</v>
      </c>
      <c r="D47" s="24">
        <v>2</v>
      </c>
      <c r="E47" s="17"/>
      <c r="F47" s="17"/>
      <c r="G47" s="27"/>
      <c r="H47" s="27"/>
      <c r="I47" s="27"/>
      <c r="J47" s="27"/>
      <c r="K47" s="27"/>
      <c r="L47" s="27">
        <v>2</v>
      </c>
      <c r="M47" s="27"/>
      <c r="N47" s="27"/>
      <c r="O47" s="27"/>
      <c r="P47" s="27"/>
      <c r="Q47" s="27"/>
      <c r="R47" s="27"/>
      <c r="S47" s="28">
        <f>SUM(E47:R47)</f>
        <v>2</v>
      </c>
    </row>
    <row r="48" spans="1:19" ht="14.25" customHeight="1" x14ac:dyDescent="0.25">
      <c r="A48" s="83"/>
      <c r="B48" s="103"/>
      <c r="C48" s="66" t="s">
        <v>17</v>
      </c>
      <c r="D48" s="24"/>
      <c r="E48" s="17"/>
      <c r="F48" s="1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>
        <f t="shared" si="14"/>
        <v>0</v>
      </c>
    </row>
    <row r="49" spans="1:19" x14ac:dyDescent="0.25">
      <c r="A49" s="84"/>
      <c r="B49" s="104"/>
      <c r="C49" s="46" t="s">
        <v>18</v>
      </c>
      <c r="D49" s="26"/>
      <c r="E49" s="18"/>
      <c r="F49" s="1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>
        <f t="shared" si="14"/>
        <v>0</v>
      </c>
    </row>
    <row r="50" spans="1:19" x14ac:dyDescent="0.25">
      <c r="A50" s="75"/>
      <c r="B50" s="106" t="s">
        <v>26</v>
      </c>
      <c r="C50" s="106"/>
      <c r="D50" s="2">
        <f>SUM(D6,D10,D14,D34,D38,D18,D22,D26,D30,D42,D46)</f>
        <v>44</v>
      </c>
      <c r="E50" s="2">
        <f t="shared" ref="E50:R50" si="15">SUM(E6,E10,E14,E34,E38,E18,E22,E26,E30,E42,E46)</f>
        <v>2.5</v>
      </c>
      <c r="F50" s="2">
        <f t="shared" si="15"/>
        <v>7.5</v>
      </c>
      <c r="G50" s="2">
        <f t="shared" si="15"/>
        <v>0</v>
      </c>
      <c r="H50" s="2">
        <f t="shared" si="15"/>
        <v>8</v>
      </c>
      <c r="I50" s="2">
        <f t="shared" si="15"/>
        <v>0</v>
      </c>
      <c r="J50" s="2">
        <f t="shared" si="15"/>
        <v>0</v>
      </c>
      <c r="K50" s="2">
        <f t="shared" si="15"/>
        <v>2</v>
      </c>
      <c r="L50" s="2">
        <f t="shared" si="15"/>
        <v>2</v>
      </c>
      <c r="M50" s="2">
        <f t="shared" si="15"/>
        <v>4</v>
      </c>
      <c r="N50" s="2">
        <f t="shared" si="15"/>
        <v>6</v>
      </c>
      <c r="O50" s="2">
        <f t="shared" si="15"/>
        <v>4</v>
      </c>
      <c r="P50" s="2">
        <f t="shared" si="15"/>
        <v>2</v>
      </c>
      <c r="Q50" s="2">
        <f t="shared" si="15"/>
        <v>2</v>
      </c>
      <c r="R50" s="2">
        <f t="shared" si="15"/>
        <v>4</v>
      </c>
      <c r="S50" s="23">
        <f>SUM(E50:R50)</f>
        <v>44</v>
      </c>
    </row>
    <row r="51" spans="1:19" ht="16.5" customHeight="1" x14ac:dyDescent="0.25"/>
    <row r="52" spans="1:19" ht="16.5" customHeight="1" x14ac:dyDescent="0.25">
      <c r="A52" s="82" t="s">
        <v>12</v>
      </c>
      <c r="B52" s="97">
        <v>28</v>
      </c>
      <c r="C52" s="10" t="s">
        <v>48</v>
      </c>
      <c r="D52" s="15">
        <f>SUM(D53:D55)</f>
        <v>2</v>
      </c>
      <c r="E52" s="16">
        <f t="shared" ref="E52:R52" si="16">SUM(E53:E55)</f>
        <v>2</v>
      </c>
      <c r="F52" s="16">
        <f t="shared" si="16"/>
        <v>2</v>
      </c>
      <c r="G52" s="16">
        <f t="shared" si="16"/>
        <v>2</v>
      </c>
      <c r="H52" s="16">
        <f t="shared" si="16"/>
        <v>2</v>
      </c>
      <c r="I52" s="16">
        <f t="shared" si="16"/>
        <v>2</v>
      </c>
      <c r="J52" s="16">
        <f t="shared" si="16"/>
        <v>2</v>
      </c>
      <c r="K52" s="16">
        <f t="shared" si="16"/>
        <v>2</v>
      </c>
      <c r="L52" s="16">
        <f t="shared" si="16"/>
        <v>2</v>
      </c>
      <c r="M52" s="16">
        <f t="shared" si="16"/>
        <v>2</v>
      </c>
      <c r="N52" s="16">
        <f t="shared" si="16"/>
        <v>2</v>
      </c>
      <c r="O52" s="16">
        <f t="shared" si="16"/>
        <v>2</v>
      </c>
      <c r="P52" s="16">
        <f t="shared" si="16"/>
        <v>2</v>
      </c>
      <c r="Q52" s="16">
        <f t="shared" si="16"/>
        <v>1</v>
      </c>
      <c r="R52" s="35">
        <f t="shared" si="16"/>
        <v>1</v>
      </c>
    </row>
    <row r="53" spans="1:19" x14ac:dyDescent="0.25">
      <c r="A53" s="83"/>
      <c r="B53" s="98"/>
      <c r="C53" s="70" t="s">
        <v>16</v>
      </c>
      <c r="D53" s="24">
        <f>D7</f>
        <v>2</v>
      </c>
      <c r="E53" s="31">
        <v>2</v>
      </c>
      <c r="F53" s="31">
        <v>2</v>
      </c>
      <c r="G53" s="31">
        <v>2</v>
      </c>
      <c r="H53" s="31">
        <v>2</v>
      </c>
      <c r="I53" s="31">
        <v>2</v>
      </c>
      <c r="J53" s="31">
        <v>2</v>
      </c>
      <c r="K53" s="31">
        <v>2</v>
      </c>
      <c r="L53" s="31">
        <v>2</v>
      </c>
      <c r="M53" s="31">
        <v>2</v>
      </c>
      <c r="N53" s="31">
        <v>2</v>
      </c>
      <c r="O53" s="31">
        <v>2</v>
      </c>
      <c r="P53" s="31">
        <v>2</v>
      </c>
      <c r="Q53" s="31">
        <v>1</v>
      </c>
      <c r="R53" s="36">
        <v>1</v>
      </c>
    </row>
    <row r="54" spans="1:19" x14ac:dyDescent="0.25">
      <c r="A54" s="83"/>
      <c r="B54" s="98"/>
      <c r="C54" s="70" t="s">
        <v>17</v>
      </c>
      <c r="D54" s="24">
        <f>D8</f>
        <v>0</v>
      </c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7"/>
    </row>
    <row r="55" spans="1:19" ht="15" customHeight="1" x14ac:dyDescent="0.25">
      <c r="A55" s="83"/>
      <c r="B55" s="99"/>
      <c r="C55" s="46" t="s">
        <v>18</v>
      </c>
      <c r="D55" s="24">
        <f>D9</f>
        <v>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6"/>
    </row>
    <row r="56" spans="1:19" x14ac:dyDescent="0.25">
      <c r="A56" s="83"/>
      <c r="B56" s="110">
        <v>16</v>
      </c>
      <c r="C56" s="47" t="s">
        <v>49</v>
      </c>
      <c r="D56" s="10">
        <f>SUM(D57:D59)</f>
        <v>2</v>
      </c>
      <c r="E56" s="16">
        <f t="shared" ref="E56:R56" si="17">SUM(E57:E59)</f>
        <v>2</v>
      </c>
      <c r="F56" s="16">
        <f t="shared" si="17"/>
        <v>2</v>
      </c>
      <c r="G56" s="16">
        <f t="shared" si="17"/>
        <v>2</v>
      </c>
      <c r="H56" s="16">
        <f t="shared" si="17"/>
        <v>2</v>
      </c>
      <c r="I56" s="16">
        <f t="shared" si="17"/>
        <v>2</v>
      </c>
      <c r="J56" s="16">
        <f t="shared" si="17"/>
        <v>2</v>
      </c>
      <c r="K56" s="16">
        <f t="shared" si="17"/>
        <v>2</v>
      </c>
      <c r="L56" s="16">
        <f t="shared" si="17"/>
        <v>2</v>
      </c>
      <c r="M56" s="16">
        <f t="shared" si="17"/>
        <v>2</v>
      </c>
      <c r="N56" s="16">
        <f t="shared" si="17"/>
        <v>1</v>
      </c>
      <c r="O56" s="16">
        <f t="shared" si="17"/>
        <v>1</v>
      </c>
      <c r="P56" s="16">
        <f t="shared" si="17"/>
        <v>1</v>
      </c>
      <c r="Q56" s="16">
        <f t="shared" si="17"/>
        <v>1</v>
      </c>
      <c r="R56" s="35">
        <f t="shared" si="17"/>
        <v>1</v>
      </c>
    </row>
    <row r="57" spans="1:19" x14ac:dyDescent="0.25">
      <c r="A57" s="83"/>
      <c r="B57" s="111"/>
      <c r="C57" s="70" t="s">
        <v>16</v>
      </c>
      <c r="D57" s="24">
        <f>D11</f>
        <v>2</v>
      </c>
      <c r="E57" s="31">
        <v>2</v>
      </c>
      <c r="F57" s="31">
        <v>2</v>
      </c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2">
        <v>1</v>
      </c>
      <c r="O57" s="32">
        <v>1</v>
      </c>
      <c r="P57" s="32">
        <v>1</v>
      </c>
      <c r="Q57" s="32">
        <v>1</v>
      </c>
      <c r="R57" s="37">
        <v>1</v>
      </c>
    </row>
    <row r="58" spans="1:19" x14ac:dyDescent="0.25">
      <c r="A58" s="83"/>
      <c r="B58" s="111"/>
      <c r="C58" s="70" t="s">
        <v>17</v>
      </c>
      <c r="D58" s="24">
        <f>D12</f>
        <v>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6"/>
    </row>
    <row r="59" spans="1:19" x14ac:dyDescent="0.25">
      <c r="A59" s="83"/>
      <c r="B59" s="112"/>
      <c r="C59" s="46" t="s">
        <v>18</v>
      </c>
      <c r="D59" s="24">
        <f>D13</f>
        <v>0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9" x14ac:dyDescent="0.25">
      <c r="A60" s="83"/>
      <c r="B60" s="110">
        <v>9</v>
      </c>
      <c r="C60" s="60" t="s">
        <v>50</v>
      </c>
      <c r="D60" s="10">
        <f>SUM(D61:D63)</f>
        <v>8</v>
      </c>
      <c r="E60" s="16">
        <f t="shared" ref="E60:R60" si="18">SUM(E61:E63)</f>
        <v>8</v>
      </c>
      <c r="F60" s="16">
        <f t="shared" si="18"/>
        <v>8</v>
      </c>
      <c r="G60" s="16">
        <f t="shared" si="18"/>
        <v>8</v>
      </c>
      <c r="H60" s="16">
        <f t="shared" si="18"/>
        <v>8</v>
      </c>
      <c r="I60" s="16">
        <f t="shared" si="18"/>
        <v>8</v>
      </c>
      <c r="J60" s="16">
        <f t="shared" si="18"/>
        <v>8</v>
      </c>
      <c r="K60" s="16">
        <f t="shared" si="18"/>
        <v>8</v>
      </c>
      <c r="L60" s="16">
        <f t="shared" si="18"/>
        <v>8</v>
      </c>
      <c r="M60" s="16">
        <f t="shared" si="18"/>
        <v>8</v>
      </c>
      <c r="N60" s="16">
        <f t="shared" si="18"/>
        <v>8</v>
      </c>
      <c r="O60" s="16">
        <f t="shared" si="18"/>
        <v>8</v>
      </c>
      <c r="P60" s="16">
        <f t="shared" si="18"/>
        <v>4.25</v>
      </c>
      <c r="Q60" s="16">
        <f t="shared" si="18"/>
        <v>4.25</v>
      </c>
      <c r="R60" s="35">
        <f t="shared" si="18"/>
        <v>4.25</v>
      </c>
    </row>
    <row r="61" spans="1:19" x14ac:dyDescent="0.25">
      <c r="A61" s="83"/>
      <c r="B61" s="111"/>
      <c r="C61" s="70" t="s">
        <v>16</v>
      </c>
      <c r="D61" s="24">
        <f>D15</f>
        <v>4</v>
      </c>
      <c r="E61" s="31">
        <v>4</v>
      </c>
      <c r="F61" s="31">
        <v>4</v>
      </c>
      <c r="G61" s="31">
        <v>4</v>
      </c>
      <c r="H61" s="31">
        <v>4</v>
      </c>
      <c r="I61" s="31">
        <v>4</v>
      </c>
      <c r="J61" s="31">
        <v>4</v>
      </c>
      <c r="K61" s="31">
        <v>4</v>
      </c>
      <c r="L61" s="31">
        <v>4</v>
      </c>
      <c r="M61" s="31">
        <v>4</v>
      </c>
      <c r="N61" s="31">
        <v>4</v>
      </c>
      <c r="O61" s="31">
        <v>4</v>
      </c>
      <c r="P61" s="32">
        <v>0.5</v>
      </c>
      <c r="Q61" s="32">
        <v>0.5</v>
      </c>
      <c r="R61" s="37">
        <v>0.5</v>
      </c>
    </row>
    <row r="62" spans="1:19" x14ac:dyDescent="0.25">
      <c r="A62" s="83"/>
      <c r="B62" s="111"/>
      <c r="C62" s="70" t="s">
        <v>17</v>
      </c>
      <c r="D62" s="24">
        <f>D16</f>
        <v>4</v>
      </c>
      <c r="E62" s="31">
        <v>4</v>
      </c>
      <c r="F62" s="31">
        <v>4</v>
      </c>
      <c r="G62" s="31">
        <v>4</v>
      </c>
      <c r="H62" s="31">
        <v>4</v>
      </c>
      <c r="I62" s="31">
        <v>4</v>
      </c>
      <c r="J62" s="31">
        <v>4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2">
        <v>3.75</v>
      </c>
      <c r="Q62" s="32">
        <v>3.75</v>
      </c>
      <c r="R62" s="37">
        <v>3.75</v>
      </c>
    </row>
    <row r="63" spans="1:19" x14ac:dyDescent="0.25">
      <c r="A63" s="83"/>
      <c r="B63" s="112"/>
      <c r="C63" s="46" t="s">
        <v>18</v>
      </c>
      <c r="D63" s="24">
        <f>D17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9" x14ac:dyDescent="0.25">
      <c r="A64" s="83"/>
      <c r="B64" s="110" t="s">
        <v>56</v>
      </c>
      <c r="C64" s="10" t="s">
        <v>55</v>
      </c>
      <c r="D64" s="10">
        <f>SUM(D65:D67)</f>
        <v>4</v>
      </c>
      <c r="E64" s="16">
        <f t="shared" ref="E64:R64" si="19">SUM(E65:E67)</f>
        <v>4</v>
      </c>
      <c r="F64" s="16">
        <f t="shared" si="19"/>
        <v>4</v>
      </c>
      <c r="G64" s="16">
        <f t="shared" si="19"/>
        <v>4</v>
      </c>
      <c r="H64" s="16">
        <f t="shared" si="19"/>
        <v>4</v>
      </c>
      <c r="I64" s="16">
        <f t="shared" si="19"/>
        <v>4</v>
      </c>
      <c r="J64" s="16">
        <f t="shared" si="19"/>
        <v>4</v>
      </c>
      <c r="K64" s="16">
        <f t="shared" si="19"/>
        <v>4</v>
      </c>
      <c r="L64" s="16">
        <f t="shared" si="19"/>
        <v>4</v>
      </c>
      <c r="M64" s="16">
        <f t="shared" si="19"/>
        <v>4</v>
      </c>
      <c r="N64" s="16">
        <f t="shared" si="19"/>
        <v>4</v>
      </c>
      <c r="O64" s="16">
        <f t="shared" si="19"/>
        <v>4</v>
      </c>
      <c r="P64" s="16">
        <f t="shared" si="19"/>
        <v>4</v>
      </c>
      <c r="Q64" s="16">
        <f t="shared" si="19"/>
        <v>4</v>
      </c>
      <c r="R64" s="35">
        <f t="shared" si="19"/>
        <v>-4</v>
      </c>
    </row>
    <row r="65" spans="1:18" x14ac:dyDescent="0.25">
      <c r="A65" s="83"/>
      <c r="B65" s="111"/>
      <c r="C65" s="70" t="s">
        <v>16</v>
      </c>
      <c r="D65" s="24">
        <f>D19</f>
        <v>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6"/>
    </row>
    <row r="66" spans="1:18" x14ac:dyDescent="0.25">
      <c r="A66" s="83"/>
      <c r="B66" s="111"/>
      <c r="C66" s="70" t="s">
        <v>17</v>
      </c>
      <c r="D66" s="24">
        <f>D20</f>
        <v>0</v>
      </c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7"/>
    </row>
    <row r="67" spans="1:18" ht="15" customHeight="1" x14ac:dyDescent="0.25">
      <c r="A67" s="83"/>
      <c r="B67" s="112"/>
      <c r="C67" s="46" t="s">
        <v>18</v>
      </c>
      <c r="D67" s="24">
        <f>D21</f>
        <v>4</v>
      </c>
      <c r="E67" s="33">
        <v>4</v>
      </c>
      <c r="F67" s="33">
        <v>4</v>
      </c>
      <c r="G67" s="33">
        <v>4</v>
      </c>
      <c r="H67" s="33">
        <v>4</v>
      </c>
      <c r="I67" s="33">
        <v>4</v>
      </c>
      <c r="J67" s="33">
        <v>4</v>
      </c>
      <c r="K67" s="33">
        <v>4</v>
      </c>
      <c r="L67" s="33">
        <v>4</v>
      </c>
      <c r="M67" s="33">
        <v>4</v>
      </c>
      <c r="N67" s="33">
        <v>4</v>
      </c>
      <c r="O67" s="33">
        <v>4</v>
      </c>
      <c r="P67" s="33">
        <v>4</v>
      </c>
      <c r="Q67" s="33">
        <v>4</v>
      </c>
      <c r="R67" s="38">
        <v>-4</v>
      </c>
    </row>
    <row r="68" spans="1:18" x14ac:dyDescent="0.25">
      <c r="A68" s="83"/>
      <c r="B68" s="97" t="s">
        <v>57</v>
      </c>
      <c r="C68" s="10" t="s">
        <v>54</v>
      </c>
      <c r="D68" s="10">
        <f>SUM(D69:D71)</f>
        <v>5.5</v>
      </c>
      <c r="E68" s="21">
        <f t="shared" ref="E68:R68" si="20">SUM(E69:E71)</f>
        <v>5.5</v>
      </c>
      <c r="F68" s="21">
        <f t="shared" si="20"/>
        <v>5.5</v>
      </c>
      <c r="G68" s="21">
        <f t="shared" si="20"/>
        <v>5.5</v>
      </c>
      <c r="H68" s="21">
        <f t="shared" si="20"/>
        <v>5.5</v>
      </c>
      <c r="I68" s="21">
        <f t="shared" si="20"/>
        <v>5.5</v>
      </c>
      <c r="J68" s="21">
        <f t="shared" si="20"/>
        <v>5.5</v>
      </c>
      <c r="K68" s="21">
        <f t="shared" si="20"/>
        <v>5.5</v>
      </c>
      <c r="L68" s="21">
        <f t="shared" si="20"/>
        <v>5.5</v>
      </c>
      <c r="M68" s="21">
        <f t="shared" si="20"/>
        <v>4.5</v>
      </c>
      <c r="N68" s="21">
        <f t="shared" si="20"/>
        <v>1.5</v>
      </c>
      <c r="O68" s="21">
        <f t="shared" si="20"/>
        <v>1.5</v>
      </c>
      <c r="P68" s="21">
        <f t="shared" si="20"/>
        <v>1.5</v>
      </c>
      <c r="Q68" s="21">
        <f t="shared" si="20"/>
        <v>0.5</v>
      </c>
      <c r="R68" s="13">
        <f t="shared" si="20"/>
        <v>-4.5</v>
      </c>
    </row>
    <row r="69" spans="1:18" x14ac:dyDescent="0.25">
      <c r="A69" s="83"/>
      <c r="B69" s="98"/>
      <c r="C69" s="70" t="s">
        <v>16</v>
      </c>
      <c r="D69" s="24">
        <f>D23</f>
        <v>2</v>
      </c>
      <c r="E69" s="31">
        <v>2</v>
      </c>
      <c r="F69" s="31">
        <v>2</v>
      </c>
      <c r="G69" s="31">
        <v>2</v>
      </c>
      <c r="H69" s="31">
        <v>2</v>
      </c>
      <c r="I69" s="31">
        <v>2</v>
      </c>
      <c r="J69" s="31">
        <v>2</v>
      </c>
      <c r="K69" s="31">
        <v>2</v>
      </c>
      <c r="L69" s="31">
        <v>2</v>
      </c>
      <c r="M69" s="32">
        <v>1</v>
      </c>
      <c r="N69" s="32">
        <v>-2</v>
      </c>
      <c r="O69" s="32">
        <v>-2</v>
      </c>
      <c r="P69" s="32">
        <v>-2</v>
      </c>
      <c r="Q69" s="32">
        <v>-3</v>
      </c>
      <c r="R69" s="37">
        <v>-4</v>
      </c>
    </row>
    <row r="70" spans="1:18" x14ac:dyDescent="0.25">
      <c r="A70" s="83"/>
      <c r="B70" s="98"/>
      <c r="C70" s="70" t="s">
        <v>17</v>
      </c>
      <c r="D70" s="24">
        <f>D24</f>
        <v>3.5</v>
      </c>
      <c r="E70" s="31">
        <v>3.5</v>
      </c>
      <c r="F70" s="31">
        <v>3.5</v>
      </c>
      <c r="G70" s="31">
        <v>3.5</v>
      </c>
      <c r="H70" s="31">
        <v>3.5</v>
      </c>
      <c r="I70" s="31">
        <v>3.5</v>
      </c>
      <c r="J70" s="31">
        <v>3.5</v>
      </c>
      <c r="K70" s="31">
        <v>3.5</v>
      </c>
      <c r="L70" s="31">
        <v>3.5</v>
      </c>
      <c r="M70" s="31">
        <v>3.5</v>
      </c>
      <c r="N70" s="31">
        <v>3.5</v>
      </c>
      <c r="O70" s="31">
        <v>3.5</v>
      </c>
      <c r="P70" s="31">
        <v>3.5</v>
      </c>
      <c r="Q70" s="31">
        <v>3.5</v>
      </c>
      <c r="R70" s="36">
        <v>-0.5</v>
      </c>
    </row>
    <row r="71" spans="1:18" x14ac:dyDescent="0.25">
      <c r="A71" s="84"/>
      <c r="B71" s="99"/>
      <c r="C71" s="46" t="s">
        <v>18</v>
      </c>
      <c r="D71" s="24">
        <f>D25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113" t="s">
        <v>23</v>
      </c>
      <c r="B72" s="67"/>
      <c r="C72" s="60" t="s">
        <v>51</v>
      </c>
      <c r="D72" s="10">
        <f>SUM(D73:D75)</f>
        <v>2</v>
      </c>
      <c r="E72" s="16">
        <f t="shared" ref="E72:R72" si="21">SUM(E73:E75)</f>
        <v>2</v>
      </c>
      <c r="F72" s="16">
        <f t="shared" si="21"/>
        <v>2</v>
      </c>
      <c r="G72" s="16">
        <f t="shared" si="21"/>
        <v>2</v>
      </c>
      <c r="H72" s="16">
        <f t="shared" si="21"/>
        <v>2</v>
      </c>
      <c r="I72" s="16">
        <f t="shared" si="21"/>
        <v>2</v>
      </c>
      <c r="J72" s="16">
        <f t="shared" si="21"/>
        <v>2</v>
      </c>
      <c r="K72" s="16">
        <f t="shared" si="21"/>
        <v>2</v>
      </c>
      <c r="L72" s="16">
        <f t="shared" si="21"/>
        <v>2</v>
      </c>
      <c r="M72" s="16">
        <f t="shared" si="21"/>
        <v>2</v>
      </c>
      <c r="N72" s="16">
        <f t="shared" si="21"/>
        <v>2</v>
      </c>
      <c r="O72" s="16">
        <f t="shared" si="21"/>
        <v>2</v>
      </c>
      <c r="P72" s="16">
        <f t="shared" si="21"/>
        <v>2</v>
      </c>
      <c r="Q72" s="16">
        <f t="shared" si="21"/>
        <v>1</v>
      </c>
      <c r="R72" s="35">
        <f t="shared" si="21"/>
        <v>1</v>
      </c>
    </row>
    <row r="73" spans="1:18" x14ac:dyDescent="0.25">
      <c r="A73" s="114"/>
      <c r="B73" s="68"/>
      <c r="C73" s="70" t="s">
        <v>16</v>
      </c>
      <c r="D73" s="24">
        <f>D27</f>
        <v>2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31">
        <v>2</v>
      </c>
      <c r="O73" s="31">
        <v>2</v>
      </c>
      <c r="P73" s="31">
        <v>2</v>
      </c>
      <c r="Q73" s="32">
        <v>1</v>
      </c>
      <c r="R73" s="37">
        <v>1</v>
      </c>
    </row>
    <row r="74" spans="1:18" x14ac:dyDescent="0.25">
      <c r="A74" s="114"/>
      <c r="B74" s="68"/>
      <c r="C74" s="70" t="s">
        <v>17</v>
      </c>
      <c r="D74" s="24">
        <f>D28</f>
        <v>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6"/>
    </row>
    <row r="75" spans="1:18" x14ac:dyDescent="0.25">
      <c r="A75" s="114"/>
      <c r="B75" s="69"/>
      <c r="C75" s="46" t="s">
        <v>18</v>
      </c>
      <c r="D75" s="24">
        <f>D29</f>
        <v>0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9"/>
    </row>
    <row r="76" spans="1:18" x14ac:dyDescent="0.25">
      <c r="A76" s="114"/>
      <c r="B76" s="102"/>
      <c r="C76" s="60" t="s">
        <v>52</v>
      </c>
      <c r="D76" s="10">
        <f>SUM(D77:D79)</f>
        <v>2</v>
      </c>
      <c r="E76" s="16">
        <f t="shared" ref="E76:R76" si="22">SUM(E77:E79)</f>
        <v>2</v>
      </c>
      <c r="F76" s="16">
        <f t="shared" si="22"/>
        <v>2</v>
      </c>
      <c r="G76" s="16">
        <f t="shared" si="22"/>
        <v>2</v>
      </c>
      <c r="H76" s="16">
        <f t="shared" si="22"/>
        <v>2</v>
      </c>
      <c r="I76" s="16">
        <f t="shared" si="22"/>
        <v>2</v>
      </c>
      <c r="J76" s="16">
        <f t="shared" si="22"/>
        <v>2</v>
      </c>
      <c r="K76" s="16">
        <f t="shared" si="22"/>
        <v>2</v>
      </c>
      <c r="L76" s="16">
        <f t="shared" si="22"/>
        <v>2</v>
      </c>
      <c r="M76" s="16">
        <f t="shared" si="22"/>
        <v>2</v>
      </c>
      <c r="N76" s="16">
        <f t="shared" si="22"/>
        <v>2</v>
      </c>
      <c r="O76" s="16">
        <f t="shared" si="22"/>
        <v>2</v>
      </c>
      <c r="P76" s="16">
        <f t="shared" si="22"/>
        <v>2</v>
      </c>
      <c r="Q76" s="16">
        <f t="shared" si="22"/>
        <v>1</v>
      </c>
      <c r="R76" s="35">
        <f t="shared" si="22"/>
        <v>1</v>
      </c>
    </row>
    <row r="77" spans="1:18" x14ac:dyDescent="0.25">
      <c r="A77" s="114"/>
      <c r="B77" s="103"/>
      <c r="C77" s="70" t="s">
        <v>16</v>
      </c>
      <c r="D77" s="24">
        <f>D31</f>
        <v>2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31">
        <v>2</v>
      </c>
      <c r="Q77" s="31">
        <v>1</v>
      </c>
      <c r="R77" s="36">
        <v>1</v>
      </c>
    </row>
    <row r="78" spans="1:18" x14ac:dyDescent="0.25">
      <c r="A78" s="114"/>
      <c r="B78" s="103"/>
      <c r="C78" s="70" t="s">
        <v>17</v>
      </c>
      <c r="D78" s="24">
        <f>D32</f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6"/>
    </row>
    <row r="79" spans="1:18" x14ac:dyDescent="0.25">
      <c r="A79" s="114"/>
      <c r="B79" s="104"/>
      <c r="C79" s="46" t="s">
        <v>18</v>
      </c>
      <c r="D79" s="24">
        <f>D33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A80" s="114"/>
      <c r="B80" s="97"/>
      <c r="C80" s="60" t="s">
        <v>58</v>
      </c>
      <c r="D80" s="10">
        <f>SUM(D81:D83)</f>
        <v>10</v>
      </c>
      <c r="E80" s="16">
        <f t="shared" ref="E80:R80" si="23">SUM(E81:E83)</f>
        <v>10</v>
      </c>
      <c r="F80" s="16">
        <f t="shared" si="23"/>
        <v>10</v>
      </c>
      <c r="G80" s="16">
        <f t="shared" si="23"/>
        <v>10</v>
      </c>
      <c r="H80" s="16">
        <f t="shared" si="23"/>
        <v>10</v>
      </c>
      <c r="I80" s="16">
        <f t="shared" si="23"/>
        <v>10</v>
      </c>
      <c r="J80" s="16">
        <f t="shared" si="23"/>
        <v>10</v>
      </c>
      <c r="K80" s="16">
        <f t="shared" si="23"/>
        <v>10</v>
      </c>
      <c r="L80" s="16">
        <f t="shared" si="23"/>
        <v>10</v>
      </c>
      <c r="M80" s="16">
        <f t="shared" si="23"/>
        <v>10</v>
      </c>
      <c r="N80" s="16">
        <f t="shared" si="23"/>
        <v>8</v>
      </c>
      <c r="O80" s="16">
        <f t="shared" si="23"/>
        <v>8</v>
      </c>
      <c r="P80" s="16">
        <f t="shared" si="23"/>
        <v>7.5</v>
      </c>
      <c r="Q80" s="16">
        <f t="shared" si="23"/>
        <v>4.5</v>
      </c>
      <c r="R80" s="35">
        <f t="shared" si="23"/>
        <v>-1</v>
      </c>
    </row>
    <row r="81" spans="1:18" x14ac:dyDescent="0.25">
      <c r="A81" s="114"/>
      <c r="B81" s="98"/>
      <c r="C81" s="70" t="s">
        <v>16</v>
      </c>
      <c r="D81" s="24">
        <f>D35</f>
        <v>2</v>
      </c>
      <c r="E81" s="31">
        <v>2</v>
      </c>
      <c r="F81" s="31">
        <v>2</v>
      </c>
      <c r="G81" s="31">
        <v>2</v>
      </c>
      <c r="H81" s="31">
        <v>2</v>
      </c>
      <c r="I81" s="31">
        <v>2</v>
      </c>
      <c r="J81" s="31">
        <v>2</v>
      </c>
      <c r="K81" s="31">
        <v>2</v>
      </c>
      <c r="L81" s="31">
        <v>2</v>
      </c>
      <c r="M81" s="31">
        <v>2</v>
      </c>
      <c r="N81" s="31">
        <v>0</v>
      </c>
      <c r="O81" s="31">
        <v>0</v>
      </c>
      <c r="P81" s="31">
        <v>0</v>
      </c>
      <c r="Q81" s="31">
        <v>-1</v>
      </c>
      <c r="R81" s="36">
        <v>-2</v>
      </c>
    </row>
    <row r="82" spans="1:18" x14ac:dyDescent="0.25">
      <c r="A82" s="114"/>
      <c r="B82" s="98"/>
      <c r="C82" s="70" t="s">
        <v>17</v>
      </c>
      <c r="D82" s="24">
        <f>D36</f>
        <v>8</v>
      </c>
      <c r="E82" s="31">
        <v>8</v>
      </c>
      <c r="F82" s="31">
        <v>8</v>
      </c>
      <c r="G82" s="31">
        <v>8</v>
      </c>
      <c r="H82" s="31">
        <v>8</v>
      </c>
      <c r="I82" s="31">
        <v>8</v>
      </c>
      <c r="J82" s="31">
        <v>8</v>
      </c>
      <c r="K82" s="31">
        <v>8</v>
      </c>
      <c r="L82" s="31">
        <v>8</v>
      </c>
      <c r="M82" s="31">
        <v>8</v>
      </c>
      <c r="N82" s="31">
        <v>8</v>
      </c>
      <c r="O82" s="31">
        <v>8</v>
      </c>
      <c r="P82" s="31">
        <v>7.5</v>
      </c>
      <c r="Q82" s="31">
        <v>5.5</v>
      </c>
      <c r="R82" s="36">
        <v>1</v>
      </c>
    </row>
    <row r="83" spans="1:18" x14ac:dyDescent="0.25">
      <c r="A83" s="114"/>
      <c r="B83" s="99"/>
      <c r="C83" s="46" t="s">
        <v>18</v>
      </c>
      <c r="D83" s="26">
        <f>D37</f>
        <v>0</v>
      </c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8"/>
    </row>
    <row r="84" spans="1:18" x14ac:dyDescent="0.25">
      <c r="A84" s="114"/>
      <c r="B84" s="102"/>
      <c r="C84" s="60" t="s">
        <v>53</v>
      </c>
      <c r="D84" s="10">
        <f>SUM(D85:D87)</f>
        <v>2</v>
      </c>
      <c r="E84" s="21">
        <f t="shared" ref="E84:R84" si="24">SUM(E85:E87)</f>
        <v>2</v>
      </c>
      <c r="F84" s="21">
        <f t="shared" si="24"/>
        <v>2</v>
      </c>
      <c r="G84" s="21">
        <f t="shared" si="24"/>
        <v>2</v>
      </c>
      <c r="H84" s="21">
        <f t="shared" si="24"/>
        <v>2</v>
      </c>
      <c r="I84" s="21">
        <f t="shared" si="24"/>
        <v>2</v>
      </c>
      <c r="J84" s="21">
        <f t="shared" si="24"/>
        <v>2</v>
      </c>
      <c r="K84" s="21">
        <f t="shared" si="24"/>
        <v>2</v>
      </c>
      <c r="L84" s="21">
        <f t="shared" si="24"/>
        <v>2</v>
      </c>
      <c r="M84" s="21">
        <f t="shared" si="24"/>
        <v>2</v>
      </c>
      <c r="N84" s="21">
        <f t="shared" si="24"/>
        <v>2</v>
      </c>
      <c r="O84" s="21">
        <f t="shared" si="24"/>
        <v>2</v>
      </c>
      <c r="P84" s="21">
        <f t="shared" si="24"/>
        <v>-3.5</v>
      </c>
      <c r="Q84" s="21">
        <f t="shared" si="24"/>
        <v>-6</v>
      </c>
      <c r="R84" s="13">
        <f t="shared" si="24"/>
        <v>-6</v>
      </c>
    </row>
    <row r="85" spans="1:18" x14ac:dyDescent="0.25">
      <c r="A85" s="114"/>
      <c r="B85" s="103"/>
      <c r="C85" s="70" t="s">
        <v>16</v>
      </c>
      <c r="D85" s="24">
        <f>D39</f>
        <v>2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0</v>
      </c>
      <c r="Q85" s="32">
        <v>0</v>
      </c>
      <c r="R85" s="37">
        <v>0</v>
      </c>
    </row>
    <row r="86" spans="1:18" x14ac:dyDescent="0.25">
      <c r="A86" s="114"/>
      <c r="B86" s="103"/>
      <c r="C86" s="70" t="s">
        <v>17</v>
      </c>
      <c r="D86" s="24">
        <f>D40</f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-3.5</v>
      </c>
      <c r="Q86" s="31">
        <v>-6</v>
      </c>
      <c r="R86" s="36">
        <v>-6</v>
      </c>
    </row>
    <row r="87" spans="1:18" x14ac:dyDescent="0.25">
      <c r="A87" s="114"/>
      <c r="B87" s="104"/>
      <c r="C87" s="46" t="s">
        <v>18</v>
      </c>
      <c r="D87" s="26">
        <f>D41</f>
        <v>0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</row>
    <row r="88" spans="1:18" x14ac:dyDescent="0.25">
      <c r="A88" s="114"/>
      <c r="B88" s="102"/>
      <c r="C88" s="60" t="s">
        <v>60</v>
      </c>
      <c r="D88" s="10">
        <f>SUM(D89:D91)</f>
        <v>4.5</v>
      </c>
      <c r="E88" s="21">
        <f t="shared" ref="E88:R88" si="25">SUM(E89:E91)</f>
        <v>4.5</v>
      </c>
      <c r="F88" s="21">
        <f t="shared" si="25"/>
        <v>4.5</v>
      </c>
      <c r="G88" s="21">
        <f t="shared" si="25"/>
        <v>4.5</v>
      </c>
      <c r="H88" s="21">
        <f t="shared" si="25"/>
        <v>4.5</v>
      </c>
      <c r="I88" s="21">
        <f t="shared" si="25"/>
        <v>4.5</v>
      </c>
      <c r="J88" s="21">
        <f t="shared" si="25"/>
        <v>4.5</v>
      </c>
      <c r="K88" s="21">
        <f t="shared" si="25"/>
        <v>4.5</v>
      </c>
      <c r="L88" s="21">
        <f t="shared" si="25"/>
        <v>4.5</v>
      </c>
      <c r="M88" s="21">
        <f t="shared" si="25"/>
        <v>4.5</v>
      </c>
      <c r="N88" s="21">
        <f t="shared" si="25"/>
        <v>4.5</v>
      </c>
      <c r="O88" s="21">
        <f t="shared" si="25"/>
        <v>4.5</v>
      </c>
      <c r="P88" s="21">
        <f t="shared" si="25"/>
        <v>4.5</v>
      </c>
      <c r="Q88" s="21">
        <f t="shared" si="25"/>
        <v>3</v>
      </c>
      <c r="R88" s="13">
        <f t="shared" si="25"/>
        <v>1.75</v>
      </c>
    </row>
    <row r="89" spans="1:18" x14ac:dyDescent="0.25">
      <c r="A89" s="114"/>
      <c r="B89" s="103"/>
      <c r="C89" s="70" t="s">
        <v>16</v>
      </c>
      <c r="D89" s="24">
        <f>D43</f>
        <v>0</v>
      </c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7"/>
    </row>
    <row r="90" spans="1:18" x14ac:dyDescent="0.25">
      <c r="A90" s="114"/>
      <c r="B90" s="103"/>
      <c r="C90" s="70" t="s">
        <v>17</v>
      </c>
      <c r="D90" s="24">
        <f>D44</f>
        <v>4.5</v>
      </c>
      <c r="E90" s="31">
        <v>4.5</v>
      </c>
      <c r="F90" s="31">
        <v>4.5</v>
      </c>
      <c r="G90" s="31">
        <v>4.5</v>
      </c>
      <c r="H90" s="31">
        <v>4.5</v>
      </c>
      <c r="I90" s="31">
        <v>4.5</v>
      </c>
      <c r="J90" s="31">
        <v>4.5</v>
      </c>
      <c r="K90" s="31">
        <v>4.5</v>
      </c>
      <c r="L90" s="31">
        <v>4.5</v>
      </c>
      <c r="M90" s="31">
        <v>4.5</v>
      </c>
      <c r="N90" s="31">
        <v>4.5</v>
      </c>
      <c r="O90" s="31">
        <v>4.5</v>
      </c>
      <c r="P90" s="31">
        <v>4.5</v>
      </c>
      <c r="Q90" s="31">
        <v>3</v>
      </c>
      <c r="R90" s="36">
        <v>1.75</v>
      </c>
    </row>
    <row r="91" spans="1:18" x14ac:dyDescent="0.25">
      <c r="A91" s="114"/>
      <c r="B91" s="104"/>
      <c r="C91" s="46" t="s">
        <v>18</v>
      </c>
      <c r="D91" s="26">
        <f>D45</f>
        <v>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</row>
    <row r="92" spans="1:18" x14ac:dyDescent="0.25">
      <c r="A92" s="114"/>
      <c r="B92" s="102"/>
      <c r="C92" s="60" t="s">
        <v>59</v>
      </c>
      <c r="D92" s="10">
        <f>SUM(D93:D95)</f>
        <v>2</v>
      </c>
      <c r="E92" s="21">
        <f t="shared" ref="E92:R92" si="26">SUM(E93:E95)</f>
        <v>2</v>
      </c>
      <c r="F92" s="21">
        <f t="shared" si="26"/>
        <v>2</v>
      </c>
      <c r="G92" s="21">
        <f t="shared" si="26"/>
        <v>2</v>
      </c>
      <c r="H92" s="21">
        <f t="shared" si="26"/>
        <v>2</v>
      </c>
      <c r="I92" s="21">
        <f t="shared" si="26"/>
        <v>-2</v>
      </c>
      <c r="J92" s="21">
        <f t="shared" si="26"/>
        <v>-2</v>
      </c>
      <c r="K92" s="21">
        <f t="shared" si="26"/>
        <v>-2</v>
      </c>
      <c r="L92" s="21">
        <f t="shared" si="26"/>
        <v>-2</v>
      </c>
      <c r="M92" s="21">
        <f t="shared" si="26"/>
        <v>-4</v>
      </c>
      <c r="N92" s="21">
        <f t="shared" si="26"/>
        <v>-4</v>
      </c>
      <c r="O92" s="21">
        <f t="shared" si="26"/>
        <v>-4</v>
      </c>
      <c r="P92" s="21">
        <f t="shared" si="26"/>
        <v>-4</v>
      </c>
      <c r="Q92" s="21">
        <f t="shared" si="26"/>
        <v>-4</v>
      </c>
      <c r="R92" s="13">
        <f t="shared" si="26"/>
        <v>-4</v>
      </c>
    </row>
    <row r="93" spans="1:18" x14ac:dyDescent="0.25">
      <c r="A93" s="114"/>
      <c r="B93" s="103"/>
      <c r="C93" s="70" t="s">
        <v>16</v>
      </c>
      <c r="D93" s="24">
        <f>D47</f>
        <v>2</v>
      </c>
      <c r="E93" s="31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7">
        <v>0</v>
      </c>
    </row>
    <row r="94" spans="1:18" x14ac:dyDescent="0.25">
      <c r="A94" s="114"/>
      <c r="B94" s="103"/>
      <c r="C94" s="70" t="s">
        <v>17</v>
      </c>
      <c r="D94" s="24">
        <f>D48</f>
        <v>0</v>
      </c>
      <c r="E94" s="31">
        <v>0</v>
      </c>
      <c r="F94" s="31">
        <v>0</v>
      </c>
      <c r="G94" s="31">
        <v>0</v>
      </c>
      <c r="H94" s="31">
        <v>0</v>
      </c>
      <c r="I94" s="31">
        <v>-4</v>
      </c>
      <c r="J94" s="31">
        <v>-4</v>
      </c>
      <c r="K94" s="31">
        <v>-4</v>
      </c>
      <c r="L94" s="31">
        <v>-4</v>
      </c>
      <c r="M94" s="31">
        <v>-4</v>
      </c>
      <c r="N94" s="31">
        <v>-4</v>
      </c>
      <c r="O94" s="31">
        <v>-4</v>
      </c>
      <c r="P94" s="31">
        <v>-4</v>
      </c>
      <c r="Q94" s="31">
        <v>-4</v>
      </c>
      <c r="R94" s="36">
        <v>-4</v>
      </c>
    </row>
    <row r="95" spans="1:18" x14ac:dyDescent="0.25">
      <c r="A95" s="114"/>
      <c r="B95" s="104"/>
      <c r="C95" s="46" t="s">
        <v>18</v>
      </c>
      <c r="D95" s="26">
        <f>D49</f>
        <v>0</v>
      </c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</row>
    <row r="96" spans="1:18" x14ac:dyDescent="0.25">
      <c r="B96" s="105" t="s">
        <v>26</v>
      </c>
      <c r="C96" s="105"/>
      <c r="D96" s="2">
        <f>SUM(D52,D56,D60,D64,D68,D72,D76,D80,D84,D88,D92)</f>
        <v>44</v>
      </c>
      <c r="E96" s="2">
        <f t="shared" ref="E96:Q96" si="27">SUM(E52,E56,E60,E64,E68,E72,E76,E80,E84,E88,E92)</f>
        <v>44</v>
      </c>
      <c r="F96" s="2">
        <f t="shared" si="27"/>
        <v>44</v>
      </c>
      <c r="G96" s="2">
        <f t="shared" si="27"/>
        <v>44</v>
      </c>
      <c r="H96" s="2">
        <f t="shared" si="27"/>
        <v>44</v>
      </c>
      <c r="I96" s="2">
        <f t="shared" si="27"/>
        <v>40</v>
      </c>
      <c r="J96" s="2">
        <f t="shared" si="27"/>
        <v>40</v>
      </c>
      <c r="K96" s="2">
        <f t="shared" si="27"/>
        <v>40</v>
      </c>
      <c r="L96" s="2">
        <f t="shared" si="27"/>
        <v>40</v>
      </c>
      <c r="M96" s="2">
        <f t="shared" si="27"/>
        <v>37</v>
      </c>
      <c r="N96" s="2">
        <f t="shared" si="27"/>
        <v>31</v>
      </c>
      <c r="O96" s="2">
        <f t="shared" si="27"/>
        <v>31</v>
      </c>
      <c r="P96" s="2">
        <f t="shared" si="27"/>
        <v>21.25</v>
      </c>
      <c r="Q96" s="2">
        <f t="shared" si="27"/>
        <v>10.25</v>
      </c>
      <c r="R96" s="2">
        <f>SUM(R52,R56,R60,R64,R68,R72,R76,R80,R84,R88,R92)</f>
        <v>-9.5</v>
      </c>
    </row>
    <row r="97" spans="4:18" x14ac:dyDescent="0.25">
      <c r="D97">
        <f>D96</f>
        <v>44</v>
      </c>
      <c r="E97">
        <f xml:space="preserve"> D97 - ($D$96/COUNT($E$4:$R$4))</f>
        <v>40.857142857142854</v>
      </c>
      <c r="F97">
        <f t="shared" ref="F97:Q97" si="28" xml:space="preserve"> E97 - ($D$96/COUNT($E$4:$R$4))</f>
        <v>37.714285714285708</v>
      </c>
      <c r="G97">
        <f t="shared" si="28"/>
        <v>34.571428571428562</v>
      </c>
      <c r="H97">
        <f xml:space="preserve"> G97 - ($D$96/COUNT($E$4:$R$4))</f>
        <v>31.42857142857142</v>
      </c>
      <c r="I97">
        <f t="shared" si="28"/>
        <v>28.285714285714278</v>
      </c>
      <c r="J97">
        <f t="shared" si="28"/>
        <v>25.142857142857135</v>
      </c>
      <c r="K97">
        <f t="shared" si="28"/>
        <v>21.999999999999993</v>
      </c>
      <c r="L97">
        <f t="shared" si="28"/>
        <v>18.857142857142851</v>
      </c>
      <c r="M97">
        <f t="shared" si="28"/>
        <v>15.714285714285708</v>
      </c>
      <c r="N97">
        <f xml:space="preserve"> M97 - ($D$96/COUNT($E$4:$R$4))</f>
        <v>12.571428571428566</v>
      </c>
      <c r="O97">
        <f t="shared" si="28"/>
        <v>9.4285714285714235</v>
      </c>
      <c r="P97">
        <f t="shared" si="28"/>
        <v>6.2857142857142811</v>
      </c>
      <c r="Q97">
        <f t="shared" si="28"/>
        <v>3.1428571428571384</v>
      </c>
      <c r="R97">
        <f xml:space="preserve"> Q97 - ($D$96/COUNT($E$4:$R$4))</f>
        <v>-4.4408920985006262E-15</v>
      </c>
    </row>
  </sheetData>
  <mergeCells count="28">
    <mergeCell ref="B92:B95"/>
    <mergeCell ref="A72:A95"/>
    <mergeCell ref="A52:A71"/>
    <mergeCell ref="B96:C96"/>
    <mergeCell ref="E2:K2"/>
    <mergeCell ref="B84:B87"/>
    <mergeCell ref="B88:B91"/>
    <mergeCell ref="A6:A25"/>
    <mergeCell ref="B46:B49"/>
    <mergeCell ref="A26:A49"/>
    <mergeCell ref="B76:B79"/>
    <mergeCell ref="B18:B21"/>
    <mergeCell ref="L2:R2"/>
    <mergeCell ref="B6:B9"/>
    <mergeCell ref="B10:B13"/>
    <mergeCell ref="B14:B17"/>
    <mergeCell ref="B80:B83"/>
    <mergeCell ref="B34:B37"/>
    <mergeCell ref="B22:B25"/>
    <mergeCell ref="B50:C50"/>
    <mergeCell ref="B52:B55"/>
    <mergeCell ref="B56:B59"/>
    <mergeCell ref="B60:B63"/>
    <mergeCell ref="B64:B67"/>
    <mergeCell ref="B68:B71"/>
    <mergeCell ref="B38:B41"/>
    <mergeCell ref="B30:B33"/>
    <mergeCell ref="B42:B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workbookViewId="0">
      <selection activeCell="A6" sqref="A6:A21"/>
    </sheetView>
  </sheetViews>
  <sheetFormatPr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8" max="13" width="8.85546875"/>
    <col min="14" max="14" width="9.7109375" customWidth="1"/>
    <col min="15" max="16" width="8.85546875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9" t="s">
        <v>10</v>
      </c>
      <c r="F2" s="90"/>
      <c r="G2" s="90"/>
      <c r="H2" s="90"/>
      <c r="I2" s="90"/>
      <c r="J2" s="90"/>
      <c r="K2" s="90"/>
      <c r="L2" s="89" t="s">
        <v>11</v>
      </c>
      <c r="M2" s="90"/>
      <c r="N2" s="90"/>
      <c r="O2" s="90"/>
      <c r="P2" s="90"/>
      <c r="Q2" s="90"/>
      <c r="R2" s="91"/>
    </row>
    <row r="3" spans="1:19" x14ac:dyDescent="0.25">
      <c r="D3" s="5" t="s">
        <v>28</v>
      </c>
      <c r="E3" s="40">
        <v>42079</v>
      </c>
      <c r="F3" s="40">
        <v>42080</v>
      </c>
      <c r="G3" s="40">
        <v>42081</v>
      </c>
      <c r="H3" s="40">
        <v>42082</v>
      </c>
      <c r="I3" s="40">
        <v>42083</v>
      </c>
      <c r="J3" s="40">
        <v>42084</v>
      </c>
      <c r="K3" s="40">
        <v>42085</v>
      </c>
      <c r="L3" s="40">
        <v>42086</v>
      </c>
      <c r="M3" s="40">
        <v>42087</v>
      </c>
      <c r="N3" s="40">
        <v>42088</v>
      </c>
      <c r="O3" s="40">
        <v>42089</v>
      </c>
      <c r="P3" s="40">
        <v>42090</v>
      </c>
      <c r="Q3" s="40">
        <v>42091</v>
      </c>
      <c r="R3" s="40">
        <v>42092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2" t="s">
        <v>12</v>
      </c>
      <c r="B6" s="115" t="s">
        <v>62</v>
      </c>
      <c r="C6" s="10" t="s">
        <v>61</v>
      </c>
      <c r="D6" s="15">
        <f>SUM(D7:D9)</f>
        <v>4</v>
      </c>
      <c r="E6" s="16">
        <f t="shared" ref="E6:R6" si="0">SUM(E7:E9)</f>
        <v>1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3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4</v>
      </c>
    </row>
    <row r="7" spans="1:19" x14ac:dyDescent="0.25">
      <c r="A7" s="83"/>
      <c r="B7" s="116"/>
      <c r="C7" s="70" t="s">
        <v>16</v>
      </c>
      <c r="D7" s="24">
        <v>1</v>
      </c>
      <c r="E7" s="17">
        <v>1</v>
      </c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29" si="1">SUM(E7:R7)</f>
        <v>1</v>
      </c>
    </row>
    <row r="8" spans="1:19" x14ac:dyDescent="0.25">
      <c r="A8" s="83"/>
      <c r="B8" s="116"/>
      <c r="C8" s="70" t="s">
        <v>17</v>
      </c>
      <c r="D8" s="24">
        <v>3</v>
      </c>
      <c r="E8" s="62"/>
      <c r="F8" s="62"/>
      <c r="G8" s="62"/>
      <c r="H8" s="62"/>
      <c r="I8" s="62">
        <v>3</v>
      </c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3</v>
      </c>
    </row>
    <row r="9" spans="1:19" x14ac:dyDescent="0.25">
      <c r="A9" s="83"/>
      <c r="B9" s="117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3"/>
      <c r="B10" s="118">
        <v>26</v>
      </c>
      <c r="C10" s="47" t="s">
        <v>63</v>
      </c>
      <c r="D10" s="10">
        <f>SUM(D11:D13)</f>
        <v>3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3</v>
      </c>
      <c r="R10" s="16">
        <f t="shared" si="2"/>
        <v>0</v>
      </c>
      <c r="S10" s="14">
        <f t="shared" si="1"/>
        <v>3</v>
      </c>
    </row>
    <row r="11" spans="1:19" x14ac:dyDescent="0.25">
      <c r="A11" s="83"/>
      <c r="B11" s="119"/>
      <c r="C11" s="70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>
        <v>2</v>
      </c>
      <c r="R11" s="27"/>
      <c r="S11" s="28">
        <f t="shared" si="1"/>
        <v>2</v>
      </c>
    </row>
    <row r="12" spans="1:19" x14ac:dyDescent="0.25">
      <c r="A12" s="83"/>
      <c r="B12" s="119"/>
      <c r="C12" s="70" t="s">
        <v>17</v>
      </c>
      <c r="D12" s="24">
        <v>1</v>
      </c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8">
        <f t="shared" si="1"/>
        <v>1</v>
      </c>
    </row>
    <row r="13" spans="1:19" x14ac:dyDescent="0.25">
      <c r="A13" s="83"/>
      <c r="B13" s="120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3"/>
      <c r="B14" s="118">
        <v>26</v>
      </c>
      <c r="C14" s="60" t="s">
        <v>64</v>
      </c>
      <c r="D14" s="10">
        <f>SUM(D15:D17)</f>
        <v>25</v>
      </c>
      <c r="E14" s="16">
        <f t="shared" ref="E14:R14" si="3">SUM(E15:E17)</f>
        <v>0</v>
      </c>
      <c r="F14" s="16">
        <f t="shared" si="3"/>
        <v>0</v>
      </c>
      <c r="G14" s="16">
        <f t="shared" si="3"/>
        <v>5</v>
      </c>
      <c r="H14" s="16">
        <f t="shared" si="3"/>
        <v>0</v>
      </c>
      <c r="I14" s="16">
        <f t="shared" si="3"/>
        <v>5</v>
      </c>
      <c r="J14" s="16">
        <f t="shared" si="3"/>
        <v>5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6">
        <f t="shared" si="3"/>
        <v>5</v>
      </c>
      <c r="O14" s="16">
        <f t="shared" si="3"/>
        <v>0</v>
      </c>
      <c r="P14" s="16">
        <f t="shared" si="3"/>
        <v>0</v>
      </c>
      <c r="Q14" s="16">
        <f t="shared" si="3"/>
        <v>5</v>
      </c>
      <c r="R14" s="16">
        <f t="shared" si="3"/>
        <v>0</v>
      </c>
      <c r="S14" s="14">
        <f t="shared" si="1"/>
        <v>25</v>
      </c>
    </row>
    <row r="15" spans="1:19" x14ac:dyDescent="0.25">
      <c r="A15" s="83"/>
      <c r="B15" s="119"/>
      <c r="C15" s="70" t="s">
        <v>16</v>
      </c>
      <c r="D15" s="24">
        <v>10</v>
      </c>
      <c r="E15" s="17"/>
      <c r="F15" s="17"/>
      <c r="G15" s="27"/>
      <c r="H15" s="27"/>
      <c r="I15" s="27"/>
      <c r="J15" s="27">
        <v>5</v>
      </c>
      <c r="K15" s="27"/>
      <c r="L15" s="27"/>
      <c r="M15" s="27"/>
      <c r="N15" s="27"/>
      <c r="O15" s="27"/>
      <c r="P15" s="27"/>
      <c r="Q15" s="27">
        <v>5</v>
      </c>
      <c r="R15" s="27"/>
      <c r="S15" s="28">
        <f t="shared" si="1"/>
        <v>10</v>
      </c>
    </row>
    <row r="16" spans="1:19" x14ac:dyDescent="0.25">
      <c r="A16" s="83"/>
      <c r="B16" s="119"/>
      <c r="C16" s="70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0</v>
      </c>
    </row>
    <row r="17" spans="1:19" x14ac:dyDescent="0.25">
      <c r="A17" s="83"/>
      <c r="B17" s="120"/>
      <c r="C17" s="46" t="s">
        <v>18</v>
      </c>
      <c r="D17" s="26">
        <v>15</v>
      </c>
      <c r="E17" s="18"/>
      <c r="F17" s="18"/>
      <c r="G17" s="29">
        <v>5</v>
      </c>
      <c r="H17" s="29"/>
      <c r="I17" s="29">
        <v>5</v>
      </c>
      <c r="J17" s="29"/>
      <c r="K17" s="29"/>
      <c r="L17" s="29"/>
      <c r="M17" s="29"/>
      <c r="N17" s="29">
        <v>5</v>
      </c>
      <c r="O17" s="29"/>
      <c r="P17" s="29"/>
      <c r="Q17" s="29"/>
      <c r="R17" s="29"/>
      <c r="S17" s="30">
        <f t="shared" si="1"/>
        <v>15</v>
      </c>
    </row>
    <row r="18" spans="1:19" x14ac:dyDescent="0.25">
      <c r="A18" s="83"/>
      <c r="B18" s="118" t="s">
        <v>66</v>
      </c>
      <c r="C18" s="10" t="s">
        <v>65</v>
      </c>
      <c r="D18" s="10">
        <f>SUM(D19:D21)</f>
        <v>7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4</v>
      </c>
      <c r="H18" s="16">
        <f t="shared" si="4"/>
        <v>3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0</v>
      </c>
      <c r="S18" s="14">
        <f t="shared" si="1"/>
        <v>7</v>
      </c>
    </row>
    <row r="19" spans="1:19" x14ac:dyDescent="0.25">
      <c r="A19" s="83"/>
      <c r="B19" s="119"/>
      <c r="C19" s="70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3"/>
      <c r="B20" s="119"/>
      <c r="C20" s="70" t="s">
        <v>17</v>
      </c>
      <c r="D20" s="24">
        <v>7</v>
      </c>
      <c r="E20" s="17"/>
      <c r="F20" s="17"/>
      <c r="G20" s="27">
        <v>4</v>
      </c>
      <c r="H20" s="27">
        <v>3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7</v>
      </c>
    </row>
    <row r="21" spans="1:19" x14ac:dyDescent="0.25">
      <c r="A21" s="83"/>
      <c r="B21" s="120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1"/>
        <v>0</v>
      </c>
    </row>
    <row r="22" spans="1:19" ht="15" customHeight="1" x14ac:dyDescent="0.25">
      <c r="A22" s="82" t="s">
        <v>23</v>
      </c>
      <c r="B22" s="115"/>
      <c r="C22" s="10" t="s">
        <v>67</v>
      </c>
      <c r="D22" s="10">
        <f>SUM(D23:D25)</f>
        <v>12</v>
      </c>
      <c r="E22" s="16">
        <f t="shared" ref="E22:R22" si="5">SUM(E23:E25)</f>
        <v>0</v>
      </c>
      <c r="F22" s="16">
        <f t="shared" si="5"/>
        <v>0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2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8</v>
      </c>
      <c r="S22" s="14">
        <f t="shared" si="1"/>
        <v>12</v>
      </c>
    </row>
    <row r="23" spans="1:19" x14ac:dyDescent="0.25">
      <c r="A23" s="83"/>
      <c r="B23" s="116"/>
      <c r="C23" s="70" t="s">
        <v>16</v>
      </c>
      <c r="D23" s="24">
        <v>5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5</v>
      </c>
      <c r="S23" s="28">
        <f t="shared" si="1"/>
        <v>5</v>
      </c>
    </row>
    <row r="24" spans="1:19" x14ac:dyDescent="0.25">
      <c r="A24" s="83"/>
      <c r="B24" s="116"/>
      <c r="C24" s="70" t="s">
        <v>17</v>
      </c>
      <c r="D24" s="24">
        <v>3</v>
      </c>
      <c r="E24" s="17"/>
      <c r="F24" s="1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8">
        <f t="shared" si="1"/>
        <v>3</v>
      </c>
    </row>
    <row r="25" spans="1:19" x14ac:dyDescent="0.25">
      <c r="A25" s="83"/>
      <c r="B25" s="117"/>
      <c r="C25" s="46" t="s">
        <v>18</v>
      </c>
      <c r="D25" s="26">
        <v>4</v>
      </c>
      <c r="E25" s="18"/>
      <c r="F25" s="18"/>
      <c r="G25" s="29"/>
      <c r="H25" s="29"/>
      <c r="I25" s="29"/>
      <c r="J25" s="29">
        <v>2</v>
      </c>
      <c r="K25" s="29"/>
      <c r="L25" s="29"/>
      <c r="M25" s="29"/>
      <c r="N25" s="29"/>
      <c r="O25" s="29"/>
      <c r="P25" s="29"/>
      <c r="Q25" s="29">
        <v>2</v>
      </c>
      <c r="R25" s="29"/>
      <c r="S25" s="30">
        <f t="shared" si="1"/>
        <v>4</v>
      </c>
    </row>
    <row r="26" spans="1:19" ht="15" customHeight="1" x14ac:dyDescent="0.25">
      <c r="A26" s="83"/>
      <c r="B26" s="72"/>
      <c r="C26" s="60" t="s">
        <v>68</v>
      </c>
      <c r="D26" s="10">
        <f>SUM(D27:D29)</f>
        <v>15</v>
      </c>
      <c r="E26" s="16">
        <f t="shared" ref="E26:R26" si="6">SUM(E27:E29)</f>
        <v>9</v>
      </c>
      <c r="F26" s="16">
        <f t="shared" si="6"/>
        <v>4</v>
      </c>
      <c r="G26" s="16">
        <f t="shared" si="6"/>
        <v>2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0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15</v>
      </c>
    </row>
    <row r="27" spans="1:19" x14ac:dyDescent="0.25">
      <c r="A27" s="83"/>
      <c r="B27" s="73"/>
      <c r="C27" s="70" t="s">
        <v>16</v>
      </c>
      <c r="D27" s="24">
        <v>5</v>
      </c>
      <c r="E27" s="17">
        <v>3</v>
      </c>
      <c r="F27" s="17"/>
      <c r="G27" s="27">
        <v>2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1"/>
        <v>5</v>
      </c>
    </row>
    <row r="28" spans="1:19" ht="15" customHeight="1" x14ac:dyDescent="0.25">
      <c r="A28" s="83"/>
      <c r="B28" s="73"/>
      <c r="C28" s="70" t="s">
        <v>17</v>
      </c>
      <c r="D28" s="24">
        <v>5</v>
      </c>
      <c r="E28" s="17">
        <v>3</v>
      </c>
      <c r="F28" s="17">
        <v>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5</v>
      </c>
    </row>
    <row r="29" spans="1:19" x14ac:dyDescent="0.25">
      <c r="A29" s="84"/>
      <c r="B29" s="74"/>
      <c r="C29" s="46" t="s">
        <v>18</v>
      </c>
      <c r="D29" s="26">
        <v>5</v>
      </c>
      <c r="E29" s="18">
        <v>3</v>
      </c>
      <c r="F29" s="18">
        <v>2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5</v>
      </c>
    </row>
    <row r="30" spans="1:19" x14ac:dyDescent="0.25">
      <c r="A30" s="71"/>
      <c r="B30" s="106" t="s">
        <v>26</v>
      </c>
      <c r="C30" s="106"/>
      <c r="D30" s="2">
        <f>SUM(D6,D10,D14,D18,D22,D26)</f>
        <v>66</v>
      </c>
      <c r="E30" s="2">
        <f>SUM(E6,E10,E14,E18,E22,E26)</f>
        <v>10</v>
      </c>
      <c r="F30" s="2">
        <f t="shared" ref="F30:R30" si="7">SUM(F6,F10,F14,F18,F22,F26)</f>
        <v>4</v>
      </c>
      <c r="G30" s="2">
        <f t="shared" si="7"/>
        <v>11</v>
      </c>
      <c r="H30" s="2">
        <f t="shared" si="7"/>
        <v>3</v>
      </c>
      <c r="I30" s="2">
        <f t="shared" si="7"/>
        <v>8</v>
      </c>
      <c r="J30" s="2">
        <f t="shared" si="7"/>
        <v>7</v>
      </c>
      <c r="K30" s="2">
        <f t="shared" si="7"/>
        <v>0</v>
      </c>
      <c r="L30" s="2">
        <f t="shared" si="7"/>
        <v>0</v>
      </c>
      <c r="M30" s="2">
        <f t="shared" si="7"/>
        <v>0</v>
      </c>
      <c r="N30" s="2">
        <f t="shared" si="7"/>
        <v>5</v>
      </c>
      <c r="O30" s="2">
        <f t="shared" si="7"/>
        <v>0</v>
      </c>
      <c r="P30" s="2">
        <f t="shared" si="7"/>
        <v>0</v>
      </c>
      <c r="Q30" s="2">
        <f t="shared" si="7"/>
        <v>10</v>
      </c>
      <c r="R30" s="2">
        <f t="shared" si="7"/>
        <v>8</v>
      </c>
      <c r="S30" s="23">
        <f>SUM(E30:R30)</f>
        <v>66</v>
      </c>
    </row>
    <row r="31" spans="1:19" ht="15.75" customHeight="1" x14ac:dyDescent="0.25"/>
    <row r="32" spans="1:19" ht="15" customHeight="1" x14ac:dyDescent="0.25">
      <c r="A32" s="82" t="s">
        <v>12</v>
      </c>
      <c r="B32" s="115" t="s">
        <v>62</v>
      </c>
      <c r="C32" s="10" t="s">
        <v>61</v>
      </c>
      <c r="D32" s="15">
        <f>SUM(D33:D35)</f>
        <v>4</v>
      </c>
      <c r="E32" s="16">
        <f t="shared" ref="E32:R32" si="8">SUM(E33:E35)</f>
        <v>2</v>
      </c>
      <c r="F32" s="16">
        <f t="shared" si="8"/>
        <v>2</v>
      </c>
      <c r="G32" s="16">
        <f t="shared" si="8"/>
        <v>-1</v>
      </c>
      <c r="H32" s="16">
        <f t="shared" si="8"/>
        <v>-1</v>
      </c>
      <c r="I32" s="16">
        <f t="shared" si="8"/>
        <v>-1</v>
      </c>
      <c r="J32" s="16">
        <f t="shared" si="8"/>
        <v>-1</v>
      </c>
      <c r="K32" s="16">
        <f t="shared" si="8"/>
        <v>-4</v>
      </c>
      <c r="L32" s="16">
        <f t="shared" si="8"/>
        <v>-4.5</v>
      </c>
      <c r="M32" s="16">
        <f t="shared" si="8"/>
        <v>-4.5</v>
      </c>
      <c r="N32" s="16">
        <f t="shared" si="8"/>
        <v>-4.5</v>
      </c>
      <c r="O32" s="16">
        <f t="shared" si="8"/>
        <v>-4.5</v>
      </c>
      <c r="P32" s="16">
        <f t="shared" si="8"/>
        <v>-4.5</v>
      </c>
      <c r="Q32" s="16">
        <f t="shared" si="8"/>
        <v>-4.5</v>
      </c>
      <c r="R32" s="35">
        <f t="shared" si="8"/>
        <v>-4.5</v>
      </c>
    </row>
    <row r="33" spans="1:18" x14ac:dyDescent="0.25">
      <c r="A33" s="83"/>
      <c r="B33" s="116"/>
      <c r="C33" s="76" t="s">
        <v>16</v>
      </c>
      <c r="D33" s="24">
        <v>1</v>
      </c>
      <c r="E33" s="31">
        <v>-1</v>
      </c>
      <c r="F33" s="31">
        <v>-1</v>
      </c>
      <c r="G33" s="31">
        <v>-1</v>
      </c>
      <c r="H33" s="31">
        <v>-1</v>
      </c>
      <c r="I33" s="31">
        <v>-1</v>
      </c>
      <c r="J33" s="31">
        <v>-1</v>
      </c>
      <c r="K33" s="31">
        <v>-1</v>
      </c>
      <c r="L33" s="31">
        <v>-1.5</v>
      </c>
      <c r="M33" s="31">
        <v>-1.5</v>
      </c>
      <c r="N33" s="31">
        <v>-1.5</v>
      </c>
      <c r="O33" s="31">
        <v>-1.5</v>
      </c>
      <c r="P33" s="31">
        <v>-1.5</v>
      </c>
      <c r="Q33" s="31">
        <v>-1.5</v>
      </c>
      <c r="R33" s="31">
        <v>-1.5</v>
      </c>
    </row>
    <row r="34" spans="1:18" ht="15" customHeight="1" x14ac:dyDescent="0.25">
      <c r="A34" s="83"/>
      <c r="B34" s="116"/>
      <c r="C34" s="76" t="s">
        <v>17</v>
      </c>
      <c r="D34" s="24">
        <v>3</v>
      </c>
      <c r="E34" s="31">
        <v>3</v>
      </c>
      <c r="F34" s="31">
        <v>3</v>
      </c>
      <c r="G34" s="31">
        <v>0</v>
      </c>
      <c r="H34" s="31">
        <v>0</v>
      </c>
      <c r="I34" s="31">
        <v>0</v>
      </c>
      <c r="J34" s="31">
        <v>0</v>
      </c>
      <c r="K34" s="32">
        <v>-3</v>
      </c>
      <c r="L34" s="32">
        <v>-3</v>
      </c>
      <c r="M34" s="32">
        <v>-3</v>
      </c>
      <c r="N34" s="32">
        <v>-3</v>
      </c>
      <c r="O34" s="32">
        <v>-3</v>
      </c>
      <c r="P34" s="32">
        <v>-3</v>
      </c>
      <c r="Q34" s="32">
        <v>-3</v>
      </c>
      <c r="R34" s="32">
        <v>-3</v>
      </c>
    </row>
    <row r="35" spans="1:18" x14ac:dyDescent="0.25">
      <c r="A35" s="83"/>
      <c r="B35" s="117"/>
      <c r="C35" s="46" t="s">
        <v>18</v>
      </c>
      <c r="D35" s="2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83"/>
      <c r="B36" s="118">
        <v>26</v>
      </c>
      <c r="C36" s="47" t="s">
        <v>63</v>
      </c>
      <c r="D36" s="10">
        <f>SUM(D37:D39)</f>
        <v>3</v>
      </c>
      <c r="E36" s="16">
        <f t="shared" ref="E36:R36" si="9">SUM(E37:E39)</f>
        <v>3</v>
      </c>
      <c r="F36" s="16">
        <f t="shared" si="9"/>
        <v>3</v>
      </c>
      <c r="G36" s="16">
        <f t="shared" si="9"/>
        <v>3</v>
      </c>
      <c r="H36" s="16">
        <f t="shared" si="9"/>
        <v>3</v>
      </c>
      <c r="I36" s="16">
        <f t="shared" si="9"/>
        <v>3</v>
      </c>
      <c r="J36" s="16">
        <f t="shared" si="9"/>
        <v>3</v>
      </c>
      <c r="K36" s="16">
        <f t="shared" si="9"/>
        <v>3</v>
      </c>
      <c r="L36" s="16">
        <f t="shared" si="9"/>
        <v>1</v>
      </c>
      <c r="M36" s="16">
        <f t="shared" si="9"/>
        <v>0</v>
      </c>
      <c r="N36" s="16">
        <f t="shared" si="9"/>
        <v>-2</v>
      </c>
      <c r="O36" s="16">
        <f t="shared" si="9"/>
        <v>-3</v>
      </c>
      <c r="P36" s="16">
        <f t="shared" si="9"/>
        <v>-4</v>
      </c>
      <c r="Q36" s="16">
        <f t="shared" si="9"/>
        <v>-5</v>
      </c>
      <c r="R36" s="35">
        <f t="shared" si="9"/>
        <v>-7</v>
      </c>
    </row>
    <row r="37" spans="1:18" x14ac:dyDescent="0.25">
      <c r="A37" s="83"/>
      <c r="B37" s="119"/>
      <c r="C37" s="76" t="s">
        <v>16</v>
      </c>
      <c r="D37" s="24">
        <v>2</v>
      </c>
      <c r="E37" s="31">
        <f>D37</f>
        <v>2</v>
      </c>
      <c r="F37" s="31">
        <f t="shared" ref="F37:K37" si="10">E37</f>
        <v>2</v>
      </c>
      <c r="G37" s="31">
        <f t="shared" si="10"/>
        <v>2</v>
      </c>
      <c r="H37" s="31">
        <f t="shared" si="10"/>
        <v>2</v>
      </c>
      <c r="I37" s="31">
        <f t="shared" si="10"/>
        <v>2</v>
      </c>
      <c r="J37" s="31">
        <f t="shared" si="10"/>
        <v>2</v>
      </c>
      <c r="K37" s="31">
        <f t="shared" si="10"/>
        <v>2</v>
      </c>
      <c r="L37" s="32">
        <v>0</v>
      </c>
      <c r="M37" s="32">
        <v>-1</v>
      </c>
      <c r="N37" s="32">
        <v>-3</v>
      </c>
      <c r="O37" s="32">
        <v>-4</v>
      </c>
      <c r="P37" s="32">
        <v>-5</v>
      </c>
      <c r="Q37" s="32">
        <v>-6</v>
      </c>
      <c r="R37" s="37">
        <v>-8</v>
      </c>
    </row>
    <row r="38" spans="1:18" x14ac:dyDescent="0.25">
      <c r="A38" s="83"/>
      <c r="B38" s="119"/>
      <c r="C38" s="76" t="s">
        <v>17</v>
      </c>
      <c r="D38" s="24">
        <v>1</v>
      </c>
      <c r="E38" s="31">
        <f t="shared" ref="E38:R38" si="11">D38</f>
        <v>1</v>
      </c>
      <c r="F38" s="31">
        <f t="shared" si="11"/>
        <v>1</v>
      </c>
      <c r="G38" s="31">
        <f t="shared" si="11"/>
        <v>1</v>
      </c>
      <c r="H38" s="31">
        <f t="shared" si="11"/>
        <v>1</v>
      </c>
      <c r="I38" s="31">
        <f t="shared" si="11"/>
        <v>1</v>
      </c>
      <c r="J38" s="31">
        <f t="shared" si="11"/>
        <v>1</v>
      </c>
      <c r="K38" s="31">
        <f t="shared" si="11"/>
        <v>1</v>
      </c>
      <c r="L38" s="31">
        <f t="shared" si="11"/>
        <v>1</v>
      </c>
      <c r="M38" s="31">
        <f t="shared" si="11"/>
        <v>1</v>
      </c>
      <c r="N38" s="31">
        <f t="shared" si="11"/>
        <v>1</v>
      </c>
      <c r="O38" s="31">
        <f t="shared" si="11"/>
        <v>1</v>
      </c>
      <c r="P38" s="31">
        <f t="shared" si="11"/>
        <v>1</v>
      </c>
      <c r="Q38" s="31">
        <f t="shared" si="11"/>
        <v>1</v>
      </c>
      <c r="R38" s="31">
        <f t="shared" si="11"/>
        <v>1</v>
      </c>
    </row>
    <row r="39" spans="1:18" x14ac:dyDescent="0.25">
      <c r="A39" s="83"/>
      <c r="B39" s="120"/>
      <c r="C39" s="46" t="s">
        <v>18</v>
      </c>
      <c r="D39" s="26"/>
      <c r="E39" s="31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9"/>
    </row>
    <row r="40" spans="1:18" x14ac:dyDescent="0.25">
      <c r="A40" s="83"/>
      <c r="B40" s="118">
        <v>26</v>
      </c>
      <c r="C40" s="60" t="s">
        <v>64</v>
      </c>
      <c r="D40" s="10">
        <f>SUM(D41:D43)</f>
        <v>25</v>
      </c>
      <c r="E40" s="16">
        <f t="shared" ref="E40:R40" si="12">SUM(E41:E43)</f>
        <v>10</v>
      </c>
      <c r="F40" s="16">
        <f t="shared" si="12"/>
        <v>9.25</v>
      </c>
      <c r="G40" s="16">
        <f t="shared" si="12"/>
        <v>10</v>
      </c>
      <c r="H40" s="16">
        <f t="shared" si="12"/>
        <v>10</v>
      </c>
      <c r="I40" s="16">
        <f t="shared" si="12"/>
        <v>10</v>
      </c>
      <c r="J40" s="16">
        <f t="shared" si="12"/>
        <v>10</v>
      </c>
      <c r="K40" s="16">
        <f t="shared" si="12"/>
        <v>10</v>
      </c>
      <c r="L40" s="16">
        <f t="shared" si="12"/>
        <v>8</v>
      </c>
      <c r="M40" s="16">
        <f t="shared" si="12"/>
        <v>5</v>
      </c>
      <c r="N40" s="16">
        <f t="shared" si="12"/>
        <v>-2.5</v>
      </c>
      <c r="O40" s="16">
        <f t="shared" si="12"/>
        <v>-5</v>
      </c>
      <c r="P40" s="16">
        <f t="shared" si="12"/>
        <v>-8</v>
      </c>
      <c r="Q40" s="16">
        <f t="shared" si="12"/>
        <v>-11</v>
      </c>
      <c r="R40" s="35">
        <f t="shared" si="12"/>
        <v>-11</v>
      </c>
    </row>
    <row r="41" spans="1:18" x14ac:dyDescent="0.25">
      <c r="A41" s="83"/>
      <c r="B41" s="119"/>
      <c r="C41" s="76" t="s">
        <v>16</v>
      </c>
      <c r="D41" s="24">
        <v>10</v>
      </c>
      <c r="E41" s="31">
        <f>D41</f>
        <v>10</v>
      </c>
      <c r="F41" s="31">
        <f t="shared" ref="F41:K41" si="13">E41</f>
        <v>10</v>
      </c>
      <c r="G41" s="31">
        <f t="shared" si="13"/>
        <v>10</v>
      </c>
      <c r="H41" s="31">
        <f t="shared" si="13"/>
        <v>10</v>
      </c>
      <c r="I41" s="31">
        <f t="shared" si="13"/>
        <v>10</v>
      </c>
      <c r="J41" s="31">
        <f t="shared" si="13"/>
        <v>10</v>
      </c>
      <c r="K41" s="31">
        <f t="shared" si="13"/>
        <v>10</v>
      </c>
      <c r="L41" s="32">
        <v>8</v>
      </c>
      <c r="M41" s="32">
        <v>5</v>
      </c>
      <c r="N41" s="32">
        <v>-2.5</v>
      </c>
      <c r="O41" s="32">
        <v>-5</v>
      </c>
      <c r="P41" s="32">
        <v>-8</v>
      </c>
      <c r="Q41" s="32">
        <v>-11</v>
      </c>
      <c r="R41" s="32">
        <v>-11</v>
      </c>
    </row>
    <row r="42" spans="1:18" x14ac:dyDescent="0.25">
      <c r="A42" s="83"/>
      <c r="B42" s="119"/>
      <c r="C42" s="76" t="s">
        <v>17</v>
      </c>
      <c r="D42" s="24"/>
      <c r="E42" s="31"/>
      <c r="F42" s="31">
        <v>-0.75</v>
      </c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7"/>
    </row>
    <row r="43" spans="1:18" x14ac:dyDescent="0.25">
      <c r="A43" s="83"/>
      <c r="B43" s="120"/>
      <c r="C43" s="46" t="s">
        <v>18</v>
      </c>
      <c r="D43" s="26">
        <v>15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9"/>
    </row>
    <row r="44" spans="1:18" ht="15" customHeight="1" x14ac:dyDescent="0.25">
      <c r="A44" s="83"/>
      <c r="B44" s="118" t="s">
        <v>66</v>
      </c>
      <c r="C44" s="10" t="s">
        <v>65</v>
      </c>
      <c r="D44" s="10">
        <f>SUM(D45:D47)</f>
        <v>7</v>
      </c>
      <c r="E44" s="16">
        <f t="shared" ref="E44:R44" si="14">SUM(E45:E47)</f>
        <v>7</v>
      </c>
      <c r="F44" s="16">
        <f t="shared" si="14"/>
        <v>3.5</v>
      </c>
      <c r="G44" s="16">
        <f t="shared" si="14"/>
        <v>1</v>
      </c>
      <c r="H44" s="16">
        <f t="shared" si="14"/>
        <v>1</v>
      </c>
      <c r="I44" s="16">
        <f t="shared" si="14"/>
        <v>1</v>
      </c>
      <c r="J44" s="16">
        <f t="shared" si="14"/>
        <v>1</v>
      </c>
      <c r="K44" s="16">
        <f t="shared" si="14"/>
        <v>-1</v>
      </c>
      <c r="L44" s="16">
        <f t="shared" si="14"/>
        <v>-1</v>
      </c>
      <c r="M44" s="16">
        <f t="shared" si="14"/>
        <v>-1</v>
      </c>
      <c r="N44" s="16">
        <f t="shared" si="14"/>
        <v>-1</v>
      </c>
      <c r="O44" s="16">
        <f t="shared" si="14"/>
        <v>-1</v>
      </c>
      <c r="P44" s="16">
        <f t="shared" si="14"/>
        <v>-1</v>
      </c>
      <c r="Q44" s="16">
        <f t="shared" si="14"/>
        <v>-1</v>
      </c>
      <c r="R44" s="35">
        <f t="shared" si="14"/>
        <v>-1</v>
      </c>
    </row>
    <row r="45" spans="1:18" x14ac:dyDescent="0.25">
      <c r="A45" s="83"/>
      <c r="B45" s="119"/>
      <c r="C45" s="76" t="s">
        <v>16</v>
      </c>
      <c r="D45" s="24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83"/>
      <c r="B46" s="119"/>
      <c r="C46" s="76" t="s">
        <v>17</v>
      </c>
      <c r="D46" s="24">
        <v>7</v>
      </c>
      <c r="E46" s="31">
        <v>7</v>
      </c>
      <c r="F46" s="31">
        <v>3.5</v>
      </c>
      <c r="G46" s="31">
        <v>1</v>
      </c>
      <c r="H46" s="31">
        <v>1</v>
      </c>
      <c r="I46" s="31">
        <v>1</v>
      </c>
      <c r="J46" s="31">
        <v>1</v>
      </c>
      <c r="K46" s="32">
        <v>-1</v>
      </c>
      <c r="L46" s="32">
        <v>-1</v>
      </c>
      <c r="M46" s="32">
        <v>-1</v>
      </c>
      <c r="N46" s="32">
        <v>-1</v>
      </c>
      <c r="O46" s="32">
        <v>-1</v>
      </c>
      <c r="P46" s="32">
        <v>-1</v>
      </c>
      <c r="Q46" s="32">
        <v>-1</v>
      </c>
      <c r="R46" s="32">
        <v>-1</v>
      </c>
    </row>
    <row r="47" spans="1:18" x14ac:dyDescent="0.25">
      <c r="A47" s="83"/>
      <c r="B47" s="120"/>
      <c r="C47" s="46" t="s">
        <v>18</v>
      </c>
      <c r="D47" s="26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ht="14.25" customHeight="1" x14ac:dyDescent="0.25">
      <c r="A48" s="82" t="s">
        <v>23</v>
      </c>
      <c r="B48" s="115"/>
      <c r="C48" s="10" t="s">
        <v>67</v>
      </c>
      <c r="D48" s="10">
        <f>SUM(D49:D51)</f>
        <v>12</v>
      </c>
      <c r="E48" s="21">
        <f t="shared" ref="E48:R48" si="15">SUM(E49:E51)</f>
        <v>8</v>
      </c>
      <c r="F48" s="21">
        <f t="shared" si="15"/>
        <v>7</v>
      </c>
      <c r="G48" s="21">
        <f t="shared" si="15"/>
        <v>6.5</v>
      </c>
      <c r="H48" s="21">
        <f t="shared" si="15"/>
        <v>6.5</v>
      </c>
      <c r="I48" s="21">
        <f t="shared" si="15"/>
        <v>6.5</v>
      </c>
      <c r="J48" s="21">
        <f t="shared" si="15"/>
        <v>6.5</v>
      </c>
      <c r="K48" s="21">
        <f t="shared" si="15"/>
        <v>4.5</v>
      </c>
      <c r="L48" s="21">
        <f t="shared" si="15"/>
        <v>4.5</v>
      </c>
      <c r="M48" s="21">
        <f t="shared" si="15"/>
        <v>3.5</v>
      </c>
      <c r="N48" s="21">
        <f t="shared" si="15"/>
        <v>3.5</v>
      </c>
      <c r="O48" s="21">
        <f t="shared" si="15"/>
        <v>1.5</v>
      </c>
      <c r="P48" s="21">
        <f t="shared" si="15"/>
        <v>-1.5</v>
      </c>
      <c r="Q48" s="21">
        <f t="shared" si="15"/>
        <v>-1.5</v>
      </c>
      <c r="R48" s="13">
        <f t="shared" si="15"/>
        <v>-1.5</v>
      </c>
    </row>
    <row r="49" spans="1:18" x14ac:dyDescent="0.25">
      <c r="A49" s="83"/>
      <c r="B49" s="116"/>
      <c r="C49" s="76" t="s">
        <v>16</v>
      </c>
      <c r="D49" s="24">
        <v>5</v>
      </c>
      <c r="E49" s="31">
        <v>5</v>
      </c>
      <c r="F49" s="31">
        <v>5</v>
      </c>
      <c r="G49" s="31">
        <v>5</v>
      </c>
      <c r="H49" s="31">
        <v>5</v>
      </c>
      <c r="I49" s="31">
        <v>5</v>
      </c>
      <c r="J49" s="31">
        <v>5</v>
      </c>
      <c r="K49" s="31">
        <v>5</v>
      </c>
      <c r="L49" s="31">
        <v>5</v>
      </c>
      <c r="M49" s="32">
        <v>4</v>
      </c>
      <c r="N49" s="32">
        <v>4</v>
      </c>
      <c r="O49" s="32">
        <v>2</v>
      </c>
      <c r="P49" s="32">
        <v>2</v>
      </c>
      <c r="Q49" s="32">
        <v>2</v>
      </c>
      <c r="R49" s="32">
        <v>2</v>
      </c>
    </row>
    <row r="50" spans="1:18" x14ac:dyDescent="0.25">
      <c r="A50" s="83"/>
      <c r="B50" s="116"/>
      <c r="C50" s="76" t="s">
        <v>17</v>
      </c>
      <c r="D50" s="24">
        <v>3</v>
      </c>
      <c r="E50" s="31">
        <v>3</v>
      </c>
      <c r="F50" s="31">
        <v>2</v>
      </c>
      <c r="G50" s="31">
        <v>1.5</v>
      </c>
      <c r="H50" s="31">
        <v>1.5</v>
      </c>
      <c r="I50" s="31">
        <v>1.5</v>
      </c>
      <c r="J50" s="31">
        <v>1.5</v>
      </c>
      <c r="K50" s="31">
        <v>-0.5</v>
      </c>
      <c r="L50" s="31">
        <v>-0.5</v>
      </c>
      <c r="M50" s="31">
        <v>-0.5</v>
      </c>
      <c r="N50" s="31">
        <v>-0.5</v>
      </c>
      <c r="O50" s="31">
        <v>-0.5</v>
      </c>
      <c r="P50" s="31">
        <v>-3.5</v>
      </c>
      <c r="Q50" s="31">
        <v>-3.5</v>
      </c>
      <c r="R50" s="31">
        <v>-3.5</v>
      </c>
    </row>
    <row r="51" spans="1:18" ht="16.5" customHeight="1" x14ac:dyDescent="0.25">
      <c r="A51" s="83"/>
      <c r="B51" s="117"/>
      <c r="C51" s="46" t="s">
        <v>18</v>
      </c>
      <c r="D51" s="26">
        <v>4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ht="15" customHeight="1" x14ac:dyDescent="0.25">
      <c r="A52" s="83"/>
      <c r="B52" s="72"/>
      <c r="C52" s="60" t="s">
        <v>68</v>
      </c>
      <c r="D52" s="10">
        <f>SUM(D53:D55)</f>
        <v>15</v>
      </c>
      <c r="E52" s="16">
        <f t="shared" ref="E52:R52" si="16">SUM(E53:E55)</f>
        <v>6</v>
      </c>
      <c r="F52" s="16">
        <f t="shared" si="16"/>
        <v>0.5</v>
      </c>
      <c r="G52" s="16">
        <f t="shared" si="16"/>
        <v>-0.5</v>
      </c>
      <c r="H52" s="16">
        <f t="shared" si="16"/>
        <v>-1.5</v>
      </c>
      <c r="I52" s="16">
        <f t="shared" si="16"/>
        <v>-1.5</v>
      </c>
      <c r="J52" s="16">
        <f t="shared" si="16"/>
        <v>-1.5</v>
      </c>
      <c r="K52" s="16">
        <f t="shared" si="16"/>
        <v>-1.5</v>
      </c>
      <c r="L52" s="16">
        <f t="shared" si="16"/>
        <v>-2.5</v>
      </c>
      <c r="M52" s="16">
        <f t="shared" si="16"/>
        <v>-2.5</v>
      </c>
      <c r="N52" s="16">
        <f t="shared" si="16"/>
        <v>-2.5</v>
      </c>
      <c r="O52" s="16">
        <f t="shared" si="16"/>
        <v>-2.5</v>
      </c>
      <c r="P52" s="16">
        <f t="shared" si="16"/>
        <v>-2.5</v>
      </c>
      <c r="Q52" s="16">
        <f t="shared" si="16"/>
        <v>-2.5</v>
      </c>
      <c r="R52" s="35">
        <f t="shared" si="16"/>
        <v>-5.5</v>
      </c>
    </row>
    <row r="53" spans="1:18" x14ac:dyDescent="0.25">
      <c r="A53" s="83"/>
      <c r="B53" s="73"/>
      <c r="C53" s="76" t="s">
        <v>16</v>
      </c>
      <c r="D53" s="24">
        <v>5</v>
      </c>
      <c r="E53" s="31">
        <v>2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7">
        <v>-3</v>
      </c>
    </row>
    <row r="54" spans="1:18" x14ac:dyDescent="0.25">
      <c r="A54" s="83"/>
      <c r="B54" s="73"/>
      <c r="C54" s="76" t="s">
        <v>17</v>
      </c>
      <c r="D54" s="24">
        <v>5</v>
      </c>
      <c r="E54" s="31">
        <v>2</v>
      </c>
      <c r="F54" s="31">
        <v>0.5</v>
      </c>
      <c r="G54" s="31">
        <v>-0.5</v>
      </c>
      <c r="H54" s="31">
        <v>-1.5</v>
      </c>
      <c r="I54" s="31">
        <v>-1.5</v>
      </c>
      <c r="J54" s="31">
        <v>-1.5</v>
      </c>
      <c r="K54" s="31">
        <v>-1.5</v>
      </c>
      <c r="L54" s="31">
        <v>-2.5</v>
      </c>
      <c r="M54" s="31">
        <v>-2.5</v>
      </c>
      <c r="N54" s="31">
        <v>-2.5</v>
      </c>
      <c r="O54" s="31">
        <v>-2.5</v>
      </c>
      <c r="P54" s="31">
        <v>-2.5</v>
      </c>
      <c r="Q54" s="31">
        <v>-2.5</v>
      </c>
      <c r="R54" s="31">
        <v>-2.5</v>
      </c>
    </row>
    <row r="55" spans="1:18" ht="15" customHeight="1" x14ac:dyDescent="0.25">
      <c r="A55" s="84"/>
      <c r="B55" s="74"/>
      <c r="C55" s="46" t="s">
        <v>18</v>
      </c>
      <c r="D55" s="26">
        <v>5</v>
      </c>
      <c r="E55" s="33">
        <v>2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B56" s="105" t="s">
        <v>26</v>
      </c>
      <c r="C56" s="105"/>
      <c r="D56" s="2">
        <f>SUM(D32, D36, D40, D44, D48,D52)</f>
        <v>66</v>
      </c>
      <c r="E56" s="2">
        <f t="shared" ref="E56:R56" si="17">SUM(E32, E36, E40, E44, E48,E52)</f>
        <v>36</v>
      </c>
      <c r="F56" s="2">
        <f t="shared" si="17"/>
        <v>25.25</v>
      </c>
      <c r="G56" s="2">
        <f t="shared" si="17"/>
        <v>19</v>
      </c>
      <c r="H56" s="2">
        <f t="shared" si="17"/>
        <v>18</v>
      </c>
      <c r="I56" s="2">
        <f t="shared" si="17"/>
        <v>18</v>
      </c>
      <c r="J56" s="2">
        <f t="shared" si="17"/>
        <v>18</v>
      </c>
      <c r="K56" s="2">
        <f t="shared" si="17"/>
        <v>11</v>
      </c>
      <c r="L56" s="2">
        <f t="shared" si="17"/>
        <v>5.5</v>
      </c>
      <c r="M56" s="2">
        <f t="shared" si="17"/>
        <v>0.5</v>
      </c>
      <c r="N56" s="2">
        <f t="shared" si="17"/>
        <v>-9</v>
      </c>
      <c r="O56" s="2">
        <f t="shared" si="17"/>
        <v>-14.5</v>
      </c>
      <c r="P56" s="2">
        <f t="shared" si="17"/>
        <v>-21.5</v>
      </c>
      <c r="Q56" s="2">
        <f t="shared" si="17"/>
        <v>-25.5</v>
      </c>
      <c r="R56" s="2">
        <f t="shared" si="17"/>
        <v>-30.5</v>
      </c>
    </row>
    <row r="57" spans="1:18" x14ac:dyDescent="0.25">
      <c r="D57">
        <f>D56</f>
        <v>66</v>
      </c>
      <c r="E57" s="78">
        <f xml:space="preserve"> D57 - ($D$57/COUNT($E$4:$R$4))</f>
        <v>61.285714285714285</v>
      </c>
      <c r="F57" s="78">
        <f t="shared" ref="F57:R57" si="18" xml:space="preserve"> E57 - ($D$57/COUNT($E$4:$R$4))</f>
        <v>56.571428571428569</v>
      </c>
      <c r="G57" s="78">
        <f t="shared" si="18"/>
        <v>51.857142857142854</v>
      </c>
      <c r="H57" s="78">
        <f t="shared" si="18"/>
        <v>47.142857142857139</v>
      </c>
      <c r="I57" s="78">
        <f t="shared" si="18"/>
        <v>42.428571428571423</v>
      </c>
      <c r="J57" s="78">
        <f t="shared" si="18"/>
        <v>37.714285714285708</v>
      </c>
      <c r="K57" s="78">
        <f t="shared" si="18"/>
        <v>32.999999999999993</v>
      </c>
      <c r="L57" s="78">
        <f t="shared" si="18"/>
        <v>28.285714285714278</v>
      </c>
      <c r="M57" s="78">
        <f t="shared" si="18"/>
        <v>23.571428571428562</v>
      </c>
      <c r="N57" s="78">
        <f t="shared" si="18"/>
        <v>18.857142857142847</v>
      </c>
      <c r="O57" s="78">
        <f t="shared" si="18"/>
        <v>14.142857142857132</v>
      </c>
      <c r="P57" s="78">
        <f t="shared" si="18"/>
        <v>9.4285714285714164</v>
      </c>
      <c r="Q57" s="78">
        <f t="shared" si="18"/>
        <v>4.714285714285702</v>
      </c>
      <c r="R57" s="78">
        <f t="shared" si="18"/>
        <v>-1.2434497875801753E-14</v>
      </c>
    </row>
    <row r="67" ht="15" customHeight="1" x14ac:dyDescent="0.25"/>
    <row r="72" ht="15" customHeight="1" x14ac:dyDescent="0.25"/>
  </sheetData>
  <mergeCells count="18">
    <mergeCell ref="B56:C56"/>
    <mergeCell ref="B30:C30"/>
    <mergeCell ref="B32:B35"/>
    <mergeCell ref="B36:B39"/>
    <mergeCell ref="B40:B43"/>
    <mergeCell ref="B44:B47"/>
    <mergeCell ref="B48:B51"/>
    <mergeCell ref="A32:A47"/>
    <mergeCell ref="A48:A55"/>
    <mergeCell ref="A22:A29"/>
    <mergeCell ref="E2:K2"/>
    <mergeCell ref="L2:R2"/>
    <mergeCell ref="B6:B9"/>
    <mergeCell ref="B10:B13"/>
    <mergeCell ref="B14:B17"/>
    <mergeCell ref="B18:B21"/>
    <mergeCell ref="B22:B25"/>
    <mergeCell ref="A6:A2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tabSelected="1" workbookViewId="0">
      <selection activeCell="F23" sqref="F23"/>
    </sheetView>
  </sheetViews>
  <sheetFormatPr defaultRowHeight="15" x14ac:dyDescent="0.25"/>
  <cols>
    <col min="1" max="1" width="11" style="78" customWidth="1"/>
    <col min="2" max="2" width="12.42578125" style="78" customWidth="1"/>
    <col min="3" max="3" width="61.85546875" style="78" customWidth="1"/>
    <col min="4" max="4" width="10.42578125" style="78" customWidth="1"/>
    <col min="5" max="5" width="8.42578125" style="78" customWidth="1"/>
    <col min="6" max="6" width="9.85546875" style="78" customWidth="1"/>
    <col min="7" max="7" width="9.42578125" style="78" customWidth="1"/>
    <col min="8" max="13" width="9.140625" style="78"/>
    <col min="14" max="14" width="9.7109375" style="78" customWidth="1"/>
    <col min="15" max="16" width="9.140625" style="78"/>
    <col min="17" max="17" width="11.7109375" style="78" customWidth="1"/>
    <col min="18" max="18" width="9.140625" style="78" customWidth="1"/>
    <col min="19" max="19" width="21" style="78" customWidth="1"/>
    <col min="20" max="16384" width="9.140625" style="78"/>
  </cols>
  <sheetData>
    <row r="2" spans="1:19" x14ac:dyDescent="0.25">
      <c r="E2" s="89" t="s">
        <v>10</v>
      </c>
      <c r="F2" s="90"/>
      <c r="G2" s="90"/>
      <c r="H2" s="90"/>
      <c r="I2" s="90"/>
      <c r="J2" s="90"/>
      <c r="K2" s="90"/>
      <c r="L2" s="89" t="s">
        <v>11</v>
      </c>
      <c r="M2" s="90"/>
      <c r="N2" s="90"/>
      <c r="O2" s="90"/>
      <c r="P2" s="90"/>
      <c r="Q2" s="90"/>
      <c r="R2" s="91"/>
    </row>
    <row r="3" spans="1:19" x14ac:dyDescent="0.25">
      <c r="D3" s="5" t="s">
        <v>28</v>
      </c>
      <c r="E3" s="40">
        <v>42101</v>
      </c>
      <c r="F3" s="40">
        <v>42102</v>
      </c>
      <c r="G3" s="40">
        <v>42103</v>
      </c>
      <c r="H3" s="40">
        <v>42104</v>
      </c>
      <c r="I3" s="40">
        <v>42105</v>
      </c>
      <c r="J3" s="40">
        <v>42106</v>
      </c>
      <c r="K3" s="40">
        <v>42107</v>
      </c>
      <c r="L3" s="40">
        <v>42108</v>
      </c>
      <c r="M3" s="40">
        <v>42109</v>
      </c>
      <c r="N3" s="40">
        <v>42110</v>
      </c>
      <c r="O3" s="40">
        <v>42111</v>
      </c>
      <c r="P3" s="40">
        <v>42112</v>
      </c>
      <c r="Q3" s="40">
        <v>42113</v>
      </c>
      <c r="R3" s="40">
        <v>42114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121" t="s">
        <v>12</v>
      </c>
      <c r="B6" s="115" t="s">
        <v>70</v>
      </c>
      <c r="C6" s="10" t="s">
        <v>69</v>
      </c>
      <c r="D6" s="15">
        <f>SUM(D7:D9)</f>
        <v>6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0</v>
      </c>
    </row>
    <row r="7" spans="1:19" x14ac:dyDescent="0.25">
      <c r="A7" s="122"/>
      <c r="B7" s="116"/>
      <c r="C7" s="77" t="s">
        <v>16</v>
      </c>
      <c r="D7" s="24">
        <v>6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9" si="1">SUM(E7:R7)</f>
        <v>0</v>
      </c>
    </row>
    <row r="8" spans="1:19" x14ac:dyDescent="0.25">
      <c r="A8" s="122"/>
      <c r="B8" s="116"/>
      <c r="C8" s="77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122"/>
      <c r="B9" s="117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122"/>
      <c r="B10" s="115" t="s">
        <v>72</v>
      </c>
      <c r="C10" s="10" t="s">
        <v>71</v>
      </c>
      <c r="D10" s="15">
        <f>SUM(D11:D13)</f>
        <v>8</v>
      </c>
      <c r="E10" s="16">
        <f t="shared" ref="E10:R10" si="2">SUM(E11:E13)</f>
        <v>0</v>
      </c>
      <c r="F10" s="16">
        <f t="shared" si="2"/>
        <v>4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>SUM(E10:R10)</f>
        <v>4</v>
      </c>
    </row>
    <row r="11" spans="1:19" x14ac:dyDescent="0.25">
      <c r="A11" s="122"/>
      <c r="B11" s="116"/>
      <c r="C11" s="77" t="s">
        <v>16</v>
      </c>
      <c r="D11" s="24">
        <v>4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ref="S11:S17" si="3">SUM(E11:R11)</f>
        <v>0</v>
      </c>
    </row>
    <row r="12" spans="1:19" x14ac:dyDescent="0.25">
      <c r="A12" s="122"/>
      <c r="B12" s="116"/>
      <c r="C12" s="77" t="s">
        <v>17</v>
      </c>
      <c r="D12" s="24">
        <v>4</v>
      </c>
      <c r="E12" s="62"/>
      <c r="F12" s="62">
        <v>4</v>
      </c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28">
        <f t="shared" si="3"/>
        <v>4</v>
      </c>
    </row>
    <row r="13" spans="1:19" x14ac:dyDescent="0.25">
      <c r="A13" s="122"/>
      <c r="B13" s="117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3"/>
        <v>0</v>
      </c>
    </row>
    <row r="14" spans="1:19" x14ac:dyDescent="0.25">
      <c r="A14" s="122"/>
      <c r="B14" s="118" t="s">
        <v>79</v>
      </c>
      <c r="C14" s="47" t="s">
        <v>80</v>
      </c>
      <c r="D14" s="10">
        <f>SUM(D15:D17)</f>
        <v>1</v>
      </c>
      <c r="E14" s="16">
        <f t="shared" ref="E14:R14" si="4">SUM(E15:E17)</f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16">
        <f t="shared" si="4"/>
        <v>0</v>
      </c>
      <c r="O14" s="16">
        <f t="shared" si="4"/>
        <v>0</v>
      </c>
      <c r="P14" s="16">
        <f t="shared" si="4"/>
        <v>0</v>
      </c>
      <c r="Q14" s="16">
        <f t="shared" si="4"/>
        <v>0</v>
      </c>
      <c r="R14" s="16">
        <f t="shared" si="4"/>
        <v>0</v>
      </c>
      <c r="S14" s="14">
        <f t="shared" si="3"/>
        <v>0</v>
      </c>
    </row>
    <row r="15" spans="1:19" x14ac:dyDescent="0.25">
      <c r="A15" s="122"/>
      <c r="B15" s="119"/>
      <c r="C15" s="7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8">
        <f t="shared" si="3"/>
        <v>0</v>
      </c>
    </row>
    <row r="16" spans="1:19" x14ac:dyDescent="0.25">
      <c r="A16" s="122"/>
      <c r="B16" s="119"/>
      <c r="C16" s="7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3"/>
        <v>0</v>
      </c>
    </row>
    <row r="17" spans="1:19" x14ac:dyDescent="0.25">
      <c r="A17" s="122"/>
      <c r="B17" s="120"/>
      <c r="C17" s="46" t="s">
        <v>18</v>
      </c>
      <c r="D17" s="26">
        <v>1</v>
      </c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3"/>
        <v>0</v>
      </c>
    </row>
    <row r="18" spans="1:19" x14ac:dyDescent="0.25">
      <c r="A18" s="122"/>
      <c r="B18" s="115">
        <v>39</v>
      </c>
      <c r="C18" s="10" t="s">
        <v>73</v>
      </c>
      <c r="D18" s="15">
        <f>SUM(D19:D21)</f>
        <v>1</v>
      </c>
      <c r="E18" s="16">
        <f t="shared" ref="E18:R18" si="5">SUM(E19:E21)</f>
        <v>0</v>
      </c>
      <c r="F18" s="16">
        <f t="shared" si="5"/>
        <v>0</v>
      </c>
      <c r="G18" s="16">
        <f t="shared" si="5"/>
        <v>0</v>
      </c>
      <c r="H18" s="16">
        <f t="shared" si="5"/>
        <v>0</v>
      </c>
      <c r="I18" s="16">
        <f t="shared" si="5"/>
        <v>0</v>
      </c>
      <c r="J18" s="16">
        <f t="shared" si="5"/>
        <v>0</v>
      </c>
      <c r="K18" s="16">
        <f t="shared" si="5"/>
        <v>0</v>
      </c>
      <c r="L18" s="16">
        <f t="shared" si="5"/>
        <v>0</v>
      </c>
      <c r="M18" s="16">
        <f t="shared" si="5"/>
        <v>0</v>
      </c>
      <c r="N18" s="16">
        <f t="shared" si="5"/>
        <v>0</v>
      </c>
      <c r="O18" s="16">
        <f t="shared" si="5"/>
        <v>0</v>
      </c>
      <c r="P18" s="16">
        <f t="shared" si="5"/>
        <v>0</v>
      </c>
      <c r="Q18" s="16">
        <f t="shared" si="5"/>
        <v>0</v>
      </c>
      <c r="R18" s="16">
        <f t="shared" si="5"/>
        <v>0</v>
      </c>
      <c r="S18" s="14">
        <f>SUM(E18:R18)</f>
        <v>0</v>
      </c>
    </row>
    <row r="19" spans="1:19" x14ac:dyDescent="0.25">
      <c r="A19" s="122"/>
      <c r="B19" s="116"/>
      <c r="C19" s="77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ref="S19:S21" si="6">SUM(E19:R19)</f>
        <v>0</v>
      </c>
    </row>
    <row r="20" spans="1:19" x14ac:dyDescent="0.25">
      <c r="A20" s="122"/>
      <c r="B20" s="116"/>
      <c r="C20" s="77" t="s">
        <v>17</v>
      </c>
      <c r="D20" s="24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28">
        <f t="shared" si="6"/>
        <v>0</v>
      </c>
    </row>
    <row r="21" spans="1:19" x14ac:dyDescent="0.25">
      <c r="A21" s="122"/>
      <c r="B21" s="117"/>
      <c r="C21" s="46" t="s">
        <v>18</v>
      </c>
      <c r="D21" s="26">
        <v>1</v>
      </c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6"/>
        <v>0</v>
      </c>
    </row>
    <row r="22" spans="1:19" ht="15" customHeight="1" x14ac:dyDescent="0.25">
      <c r="A22" s="122"/>
      <c r="B22" s="115" t="s">
        <v>78</v>
      </c>
      <c r="C22" s="10" t="s">
        <v>75</v>
      </c>
      <c r="D22" s="15">
        <f>SUM(D23:D25)</f>
        <v>8</v>
      </c>
      <c r="E22" s="16">
        <f t="shared" ref="E22:R22" si="7">SUM(E23:E25)</f>
        <v>0</v>
      </c>
      <c r="F22" s="16">
        <f t="shared" si="7"/>
        <v>0</v>
      </c>
      <c r="G22" s="16">
        <f t="shared" si="7"/>
        <v>5</v>
      </c>
      <c r="H22" s="16">
        <f t="shared" si="7"/>
        <v>0</v>
      </c>
      <c r="I22" s="16">
        <f t="shared" si="7"/>
        <v>0</v>
      </c>
      <c r="J22" s="16">
        <f t="shared" si="7"/>
        <v>0</v>
      </c>
      <c r="K22" s="16">
        <f t="shared" si="7"/>
        <v>0</v>
      </c>
      <c r="L22" s="16">
        <f t="shared" si="7"/>
        <v>0</v>
      </c>
      <c r="M22" s="16">
        <f t="shared" si="7"/>
        <v>0</v>
      </c>
      <c r="N22" s="16">
        <f t="shared" si="7"/>
        <v>0</v>
      </c>
      <c r="O22" s="16">
        <f t="shared" si="7"/>
        <v>0</v>
      </c>
      <c r="P22" s="16">
        <f t="shared" si="7"/>
        <v>0</v>
      </c>
      <c r="Q22" s="16">
        <f t="shared" si="7"/>
        <v>0</v>
      </c>
      <c r="R22" s="16">
        <f t="shared" si="7"/>
        <v>0</v>
      </c>
      <c r="S22" s="14">
        <f>SUM(E22:R22)</f>
        <v>5</v>
      </c>
    </row>
    <row r="23" spans="1:19" x14ac:dyDescent="0.25">
      <c r="A23" s="122"/>
      <c r="B23" s="116"/>
      <c r="C23" s="77" t="s">
        <v>16</v>
      </c>
      <c r="D23" s="24">
        <v>3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ref="S23:S37" si="8">SUM(E23:R23)</f>
        <v>0</v>
      </c>
    </row>
    <row r="24" spans="1:19" x14ac:dyDescent="0.25">
      <c r="A24" s="122"/>
      <c r="B24" s="116"/>
      <c r="C24" s="77" t="s">
        <v>17</v>
      </c>
      <c r="D24" s="24">
        <v>5</v>
      </c>
      <c r="E24" s="62"/>
      <c r="F24" s="62"/>
      <c r="G24" s="62">
        <v>5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28">
        <f t="shared" si="8"/>
        <v>5</v>
      </c>
    </row>
    <row r="25" spans="1:19" x14ac:dyDescent="0.25">
      <c r="A25" s="122"/>
      <c r="B25" s="117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8"/>
        <v>0</v>
      </c>
    </row>
    <row r="26" spans="1:19" ht="15" customHeight="1" x14ac:dyDescent="0.25">
      <c r="A26" s="122"/>
      <c r="B26" s="118" t="s">
        <v>74</v>
      </c>
      <c r="C26" s="47" t="s">
        <v>67</v>
      </c>
      <c r="D26" s="10">
        <f>SUM(D27:D29)</f>
        <v>7</v>
      </c>
      <c r="E26" s="16">
        <f t="shared" ref="E26:R26" si="9">SUM(E27:E29)</f>
        <v>0</v>
      </c>
      <c r="F26" s="16">
        <f t="shared" si="9"/>
        <v>0</v>
      </c>
      <c r="G26" s="16">
        <f t="shared" si="9"/>
        <v>0</v>
      </c>
      <c r="H26" s="16">
        <f t="shared" si="9"/>
        <v>0</v>
      </c>
      <c r="I26" s="16">
        <f t="shared" si="9"/>
        <v>0</v>
      </c>
      <c r="J26" s="16">
        <f t="shared" si="9"/>
        <v>0</v>
      </c>
      <c r="K26" s="16">
        <f t="shared" si="9"/>
        <v>0</v>
      </c>
      <c r="L26" s="16">
        <f t="shared" si="9"/>
        <v>0</v>
      </c>
      <c r="M26" s="16">
        <f t="shared" si="9"/>
        <v>7</v>
      </c>
      <c r="N26" s="16">
        <f t="shared" si="9"/>
        <v>0</v>
      </c>
      <c r="O26" s="16">
        <f t="shared" si="9"/>
        <v>0</v>
      </c>
      <c r="P26" s="16">
        <f t="shared" si="9"/>
        <v>0</v>
      </c>
      <c r="Q26" s="16">
        <f t="shared" si="9"/>
        <v>0</v>
      </c>
      <c r="R26" s="16">
        <f t="shared" si="9"/>
        <v>0</v>
      </c>
      <c r="S26" s="14">
        <f t="shared" si="8"/>
        <v>7</v>
      </c>
    </row>
    <row r="27" spans="1:19" x14ac:dyDescent="0.25">
      <c r="A27" s="122"/>
      <c r="B27" s="119"/>
      <c r="C27" s="77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8"/>
        <v>0</v>
      </c>
    </row>
    <row r="28" spans="1:19" ht="15" customHeight="1" x14ac:dyDescent="0.25">
      <c r="A28" s="122"/>
      <c r="B28" s="119"/>
      <c r="C28" s="77" t="s">
        <v>17</v>
      </c>
      <c r="D28" s="24">
        <v>7</v>
      </c>
      <c r="E28" s="17"/>
      <c r="F28" s="17"/>
      <c r="G28" s="27"/>
      <c r="H28" s="27"/>
      <c r="I28" s="27"/>
      <c r="J28" s="27"/>
      <c r="K28" s="27"/>
      <c r="L28" s="27"/>
      <c r="M28" s="27">
        <v>7</v>
      </c>
      <c r="N28" s="27"/>
      <c r="O28" s="27"/>
      <c r="P28" s="27"/>
      <c r="Q28" s="27"/>
      <c r="R28" s="27"/>
      <c r="S28" s="28">
        <f t="shared" si="8"/>
        <v>7</v>
      </c>
    </row>
    <row r="29" spans="1:19" x14ac:dyDescent="0.25">
      <c r="A29" s="122"/>
      <c r="B29" s="120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8"/>
        <v>0</v>
      </c>
    </row>
    <row r="30" spans="1:19" x14ac:dyDescent="0.25">
      <c r="A30" s="122"/>
      <c r="B30" s="118">
        <v>40</v>
      </c>
      <c r="C30" s="60" t="s">
        <v>76</v>
      </c>
      <c r="D30" s="10">
        <f>SUM(D31:D33)</f>
        <v>2</v>
      </c>
      <c r="E30" s="16">
        <f t="shared" ref="E30:R30" si="10">SUM(E31:E33)</f>
        <v>0</v>
      </c>
      <c r="F30" s="16">
        <f t="shared" si="10"/>
        <v>0</v>
      </c>
      <c r="G30" s="16">
        <f t="shared" si="10"/>
        <v>0</v>
      </c>
      <c r="H30" s="16">
        <f t="shared" si="10"/>
        <v>0</v>
      </c>
      <c r="I30" s="16">
        <f t="shared" si="10"/>
        <v>0</v>
      </c>
      <c r="J30" s="16">
        <f t="shared" si="10"/>
        <v>0</v>
      </c>
      <c r="K30" s="16">
        <f t="shared" si="10"/>
        <v>2</v>
      </c>
      <c r="L30" s="16">
        <f t="shared" si="10"/>
        <v>0</v>
      </c>
      <c r="M30" s="16">
        <f t="shared" si="10"/>
        <v>0</v>
      </c>
      <c r="N30" s="16">
        <f t="shared" si="10"/>
        <v>0</v>
      </c>
      <c r="O30" s="16">
        <f t="shared" si="10"/>
        <v>0</v>
      </c>
      <c r="P30" s="16">
        <f t="shared" si="10"/>
        <v>0</v>
      </c>
      <c r="Q30" s="16">
        <f t="shared" si="10"/>
        <v>0</v>
      </c>
      <c r="R30" s="16">
        <f t="shared" si="10"/>
        <v>0</v>
      </c>
      <c r="S30" s="14">
        <f t="shared" si="8"/>
        <v>2</v>
      </c>
    </row>
    <row r="31" spans="1:19" ht="15.75" customHeight="1" x14ac:dyDescent="0.25">
      <c r="A31" s="122"/>
      <c r="B31" s="119"/>
      <c r="C31" s="77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8"/>
        <v>0</v>
      </c>
    </row>
    <row r="32" spans="1:19" ht="15" customHeight="1" x14ac:dyDescent="0.25">
      <c r="A32" s="122"/>
      <c r="B32" s="119"/>
      <c r="C32" s="77" t="s">
        <v>17</v>
      </c>
      <c r="D32" s="24">
        <v>2</v>
      </c>
      <c r="E32" s="17"/>
      <c r="F32" s="17"/>
      <c r="G32" s="27"/>
      <c r="H32" s="27"/>
      <c r="I32" s="27"/>
      <c r="J32" s="27"/>
      <c r="K32" s="27">
        <v>2</v>
      </c>
      <c r="L32" s="27"/>
      <c r="M32" s="27"/>
      <c r="N32" s="27"/>
      <c r="O32" s="27"/>
      <c r="P32" s="27"/>
      <c r="Q32" s="27"/>
      <c r="R32" s="27"/>
      <c r="S32" s="28">
        <f t="shared" si="8"/>
        <v>2</v>
      </c>
    </row>
    <row r="33" spans="1:19" x14ac:dyDescent="0.25">
      <c r="A33" s="122"/>
      <c r="B33" s="120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8"/>
        <v>0</v>
      </c>
    </row>
    <row r="34" spans="1:19" ht="15" customHeight="1" x14ac:dyDescent="0.25">
      <c r="A34" s="122"/>
      <c r="B34" s="118">
        <v>41</v>
      </c>
      <c r="C34" s="10" t="s">
        <v>77</v>
      </c>
      <c r="D34" s="10">
        <f>SUM(D35:D37)</f>
        <v>6</v>
      </c>
      <c r="E34" s="16">
        <f t="shared" ref="E34:R34" si="11">SUM(E35:E37)</f>
        <v>0</v>
      </c>
      <c r="F34" s="16">
        <f t="shared" si="11"/>
        <v>0</v>
      </c>
      <c r="G34" s="16">
        <f t="shared" si="11"/>
        <v>0</v>
      </c>
      <c r="H34" s="16">
        <f t="shared" si="11"/>
        <v>0</v>
      </c>
      <c r="I34" s="16">
        <f t="shared" si="11"/>
        <v>0</v>
      </c>
      <c r="J34" s="16">
        <f t="shared" si="11"/>
        <v>0</v>
      </c>
      <c r="K34" s="16">
        <f t="shared" si="11"/>
        <v>0</v>
      </c>
      <c r="L34" s="16">
        <f t="shared" si="11"/>
        <v>0</v>
      </c>
      <c r="M34" s="16">
        <f t="shared" si="11"/>
        <v>0</v>
      </c>
      <c r="N34" s="16">
        <f t="shared" si="11"/>
        <v>0</v>
      </c>
      <c r="O34" s="16">
        <f t="shared" si="11"/>
        <v>0</v>
      </c>
      <c r="P34" s="16">
        <f t="shared" si="11"/>
        <v>0</v>
      </c>
      <c r="Q34" s="16">
        <f t="shared" si="11"/>
        <v>0</v>
      </c>
      <c r="R34" s="16">
        <f t="shared" si="11"/>
        <v>0</v>
      </c>
      <c r="S34" s="14">
        <f t="shared" si="8"/>
        <v>0</v>
      </c>
    </row>
    <row r="35" spans="1:19" x14ac:dyDescent="0.25">
      <c r="A35" s="122"/>
      <c r="B35" s="119"/>
      <c r="C35" s="77" t="s">
        <v>16</v>
      </c>
      <c r="D35" s="24">
        <v>6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 t="shared" si="8"/>
        <v>0</v>
      </c>
    </row>
    <row r="36" spans="1:19" x14ac:dyDescent="0.25">
      <c r="A36" s="122"/>
      <c r="B36" s="119"/>
      <c r="C36" s="77" t="s">
        <v>17</v>
      </c>
      <c r="D36" s="24"/>
      <c r="E36" s="17"/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si="8"/>
        <v>0</v>
      </c>
    </row>
    <row r="37" spans="1:19" x14ac:dyDescent="0.25">
      <c r="A37" s="122"/>
      <c r="B37" s="120"/>
      <c r="C37" s="46" t="s">
        <v>18</v>
      </c>
      <c r="D37" s="26"/>
      <c r="E37" s="18"/>
      <c r="F37" s="18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>
        <f t="shared" si="8"/>
        <v>0</v>
      </c>
    </row>
    <row r="38" spans="1:19" x14ac:dyDescent="0.25">
      <c r="A38" s="75"/>
      <c r="B38" s="106" t="s">
        <v>26</v>
      </c>
      <c r="C38" s="106"/>
      <c r="D38" s="2">
        <f>SUM(D6,D10,D14,D18, D22, D26, D30, D34)</f>
        <v>39</v>
      </c>
      <c r="E38" s="2">
        <f>SUM(E6,E10,E14,E18, E22, E26, E30, E34)</f>
        <v>0</v>
      </c>
      <c r="F38" s="2">
        <f>SUM(F6,F10,F14,F18, F22, F26, F30, F34)</f>
        <v>4</v>
      </c>
      <c r="G38" s="2">
        <f>SUM(G6,G10,G14,G18, G22, G26, G30, G34)</f>
        <v>5</v>
      </c>
      <c r="H38" s="2">
        <f>SUM(H6,H10,H14,H18, H22, H26, H30, H34)</f>
        <v>0</v>
      </c>
      <c r="I38" s="2">
        <f>SUM(I6,I10,I14,I18, I22, I26, I30, I34)</f>
        <v>0</v>
      </c>
      <c r="J38" s="2">
        <f>SUM(J6,J10,J14,J18, J22, J26, J30, J34)</f>
        <v>0</v>
      </c>
      <c r="K38" s="2">
        <f>SUM(K6,K10,K14,K18, K22, K26, K30, K34)</f>
        <v>2</v>
      </c>
      <c r="L38" s="2">
        <f>SUM(L6,L10,L14,L18, L22, L26, L30, L34)</f>
        <v>0</v>
      </c>
      <c r="M38" s="2">
        <f>SUM(M6,M10,M14,M18, M22, M26, M30, M34)</f>
        <v>7</v>
      </c>
      <c r="N38" s="2">
        <f>SUM(N6,N10,N14,N18, N22, N26, N30, N34)</f>
        <v>0</v>
      </c>
      <c r="O38" s="2">
        <f>SUM(O6,O10,O14,O18, O22, O26, O30, O34)</f>
        <v>0</v>
      </c>
      <c r="P38" s="2">
        <f>SUM(P6,P10,P14,P18, P22, P26, P30, P34)</f>
        <v>0</v>
      </c>
      <c r="Q38" s="2">
        <f>SUM(Q6,Q10,Q14,Q18, Q22, Q26, Q30, Q34)</f>
        <v>0</v>
      </c>
      <c r="R38" s="2">
        <f>SUM(R6,R10,R14,R18, R22, R26, R30, R34)</f>
        <v>0</v>
      </c>
      <c r="S38" s="123">
        <f>SUM(S6,S10,S14,S18, S22, S26, S30, S34)</f>
        <v>18</v>
      </c>
    </row>
    <row r="39" spans="1:19" x14ac:dyDescent="0.25">
      <c r="A39" s="75"/>
      <c r="B39" s="42"/>
    </row>
    <row r="40" spans="1:19" x14ac:dyDescent="0.25">
      <c r="A40" s="75"/>
      <c r="B40" s="42"/>
    </row>
    <row r="41" spans="1:19" x14ac:dyDescent="0.25">
      <c r="A41" s="75"/>
      <c r="B41" s="42"/>
    </row>
    <row r="42" spans="1:19" x14ac:dyDescent="0.25">
      <c r="A42" s="75"/>
      <c r="B42" s="42"/>
    </row>
    <row r="43" spans="1:19" x14ac:dyDescent="0.25">
      <c r="A43" s="75"/>
      <c r="B43" s="42"/>
    </row>
    <row r="44" spans="1:19" ht="15" customHeight="1" x14ac:dyDescent="0.25">
      <c r="A44" s="75"/>
      <c r="B44" s="42"/>
    </row>
    <row r="45" spans="1:19" x14ac:dyDescent="0.25">
      <c r="A45" s="75"/>
      <c r="B45" s="42"/>
    </row>
    <row r="46" spans="1:19" x14ac:dyDescent="0.25">
      <c r="A46" s="75"/>
      <c r="B46" s="42"/>
    </row>
    <row r="47" spans="1:19" x14ac:dyDescent="0.25">
      <c r="A47" s="75"/>
      <c r="B47" s="42"/>
    </row>
    <row r="48" spans="1:19" ht="14.25" customHeight="1" x14ac:dyDescent="0.25">
      <c r="A48" s="42"/>
      <c r="B48" s="42"/>
    </row>
    <row r="49" spans="1:2" x14ac:dyDescent="0.25">
      <c r="A49" s="42"/>
      <c r="B49" s="42"/>
    </row>
    <row r="50" spans="1:2" x14ac:dyDescent="0.25">
      <c r="A50" s="42"/>
      <c r="B50" s="42"/>
    </row>
    <row r="51" spans="1:2" ht="16.5" customHeight="1" x14ac:dyDescent="0.25"/>
    <row r="52" spans="1:2" ht="15" customHeight="1" x14ac:dyDescent="0.25"/>
    <row r="55" spans="1:2" ht="15" customHeight="1" x14ac:dyDescent="0.25"/>
    <row r="67" ht="15" customHeight="1" x14ac:dyDescent="0.25"/>
    <row r="72" ht="15" customHeight="1" x14ac:dyDescent="0.25"/>
  </sheetData>
  <mergeCells count="12">
    <mergeCell ref="B18:B21"/>
    <mergeCell ref="B6:B9"/>
    <mergeCell ref="B10:B13"/>
    <mergeCell ref="B14:B17"/>
    <mergeCell ref="A6:A37"/>
    <mergeCell ref="B38:C38"/>
    <mergeCell ref="E2:K2"/>
    <mergeCell ref="L2:R2"/>
    <mergeCell ref="B22:B25"/>
    <mergeCell ref="B26:B29"/>
    <mergeCell ref="B30:B33"/>
    <mergeCell ref="B34:B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Burndown</vt:lpstr>
      <vt:lpstr>Sp1</vt:lpstr>
      <vt:lpstr>Sp2</vt:lpstr>
      <vt:lpstr>Sp3</vt:lpstr>
      <vt:lpstr>Sp4</vt:lpstr>
      <vt:lpstr>Sp5</vt:lpstr>
      <vt:lpstr>Sp6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2015-04-07T03:33:22Z</dcterms:modified>
</cp:coreProperties>
</file>