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295"/>
  </bookViews>
  <sheets>
    <sheet name="Product" sheetId="1" r:id="rId1"/>
    <sheet name="Sp1" sheetId="3" r:id="rId2"/>
    <sheet name="Sp2" sheetId="4" r:id="rId3"/>
    <sheet name="Sp3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alcChain.xml><?xml version="1.0" encoding="utf-8"?>
<calcChain xmlns="http://schemas.openxmlformats.org/spreadsheetml/2006/main">
  <c r="H34" i="1" l="1"/>
  <c r="H33" i="1"/>
  <c r="I31" i="1"/>
  <c r="H31" i="1"/>
  <c r="I30" i="1"/>
  <c r="H30" i="1"/>
  <c r="I29" i="1"/>
  <c r="H29" i="1"/>
  <c r="G29" i="1"/>
  <c r="H28" i="1"/>
  <c r="D23" i="1"/>
  <c r="I34" i="1"/>
  <c r="I35" i="1"/>
  <c r="I36" i="1"/>
  <c r="H35" i="1"/>
  <c r="H36" i="1"/>
  <c r="D33" i="1"/>
  <c r="E33" i="1"/>
  <c r="F33" i="1"/>
  <c r="G33" i="1"/>
  <c r="I33" i="1"/>
  <c r="I28" i="1"/>
  <c r="G28" i="1"/>
  <c r="I24" i="1"/>
  <c r="I25" i="1"/>
  <c r="I26" i="1"/>
  <c r="H24" i="1"/>
  <c r="H25" i="1"/>
  <c r="H26" i="1"/>
  <c r="I23" i="1"/>
  <c r="H23" i="1"/>
  <c r="G24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Y9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Y7" i="1"/>
  <c r="Y8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Y6" i="1"/>
  <c r="Z8" i="1"/>
  <c r="AA8" i="1"/>
  <c r="AB8" i="1"/>
  <c r="AC8" i="1"/>
  <c r="AF8" i="1"/>
  <c r="AG8" i="1"/>
  <c r="AH8" i="1"/>
  <c r="AI8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F48" i="5"/>
  <c r="G48" i="5"/>
  <c r="H48" i="5"/>
  <c r="I48" i="5"/>
  <c r="J48" i="5"/>
  <c r="K48" i="5"/>
  <c r="L48" i="5"/>
  <c r="M48" i="5"/>
  <c r="N48" i="5"/>
  <c r="O48" i="5"/>
  <c r="P48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J42" i="5"/>
  <c r="I42" i="5"/>
  <c r="D52" i="5"/>
  <c r="K42" i="5"/>
  <c r="L42" i="5"/>
  <c r="E52" i="5"/>
  <c r="E57" i="5"/>
  <c r="D57" i="5"/>
  <c r="F52" i="5"/>
  <c r="K13" i="5"/>
  <c r="K17" i="5"/>
  <c r="K41" i="5"/>
  <c r="L17" i="5"/>
  <c r="L41" i="5"/>
  <c r="E55" i="5"/>
  <c r="J13" i="5"/>
  <c r="J17" i="5"/>
  <c r="J41" i="5"/>
  <c r="I13" i="5"/>
  <c r="I41" i="5"/>
  <c r="D55" i="5"/>
  <c r="E53" i="5"/>
  <c r="E54" i="5"/>
  <c r="D53" i="5"/>
  <c r="D54" i="5"/>
  <c r="D42" i="5"/>
  <c r="E42" i="5"/>
  <c r="F42" i="5"/>
  <c r="D43" i="5"/>
  <c r="E43" i="5"/>
  <c r="F43" i="5"/>
  <c r="D44" i="5"/>
  <c r="E44" i="5"/>
  <c r="F44" i="5"/>
  <c r="G42" i="5"/>
  <c r="G43" i="5"/>
  <c r="G44" i="5"/>
  <c r="H42" i="5"/>
  <c r="H43" i="5"/>
  <c r="H44" i="5"/>
  <c r="I43" i="5"/>
  <c r="I44" i="5"/>
  <c r="J43" i="5"/>
  <c r="J44" i="5"/>
  <c r="K43" i="5"/>
  <c r="K44" i="5"/>
  <c r="L43" i="5"/>
  <c r="L44" i="5"/>
  <c r="M42" i="5"/>
  <c r="M43" i="5"/>
  <c r="M44" i="5"/>
  <c r="N42" i="5"/>
  <c r="N43" i="5"/>
  <c r="N44" i="5"/>
  <c r="O42" i="5"/>
  <c r="O43" i="5"/>
  <c r="O44" i="5"/>
  <c r="P42" i="5"/>
  <c r="P43" i="5"/>
  <c r="P44" i="5"/>
  <c r="Q42" i="5"/>
  <c r="Q43" i="5"/>
  <c r="Q44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D21" i="5"/>
  <c r="D25" i="5"/>
  <c r="D29" i="5"/>
  <c r="D33" i="5"/>
  <c r="D37" i="5"/>
  <c r="D17" i="5"/>
  <c r="D13" i="5"/>
  <c r="D9" i="5"/>
  <c r="D5" i="5"/>
  <c r="D41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26" i="4"/>
  <c r="E21" i="5"/>
  <c r="E25" i="5"/>
  <c r="E29" i="5"/>
  <c r="E33" i="5"/>
  <c r="E37" i="5"/>
  <c r="E17" i="5"/>
  <c r="E13" i="5"/>
  <c r="E9" i="5"/>
  <c r="E5" i="5"/>
  <c r="E41" i="5"/>
  <c r="F21" i="5"/>
  <c r="F25" i="5"/>
  <c r="F29" i="5"/>
  <c r="F33" i="5"/>
  <c r="F37" i="5"/>
  <c r="F17" i="5"/>
  <c r="F13" i="5"/>
  <c r="F9" i="5"/>
  <c r="F5" i="5"/>
  <c r="F41" i="5"/>
  <c r="G21" i="5"/>
  <c r="G25" i="5"/>
  <c r="G29" i="5"/>
  <c r="G33" i="5"/>
  <c r="G37" i="5"/>
  <c r="G17" i="5"/>
  <c r="G13" i="5"/>
  <c r="G9" i="5"/>
  <c r="G5" i="5"/>
  <c r="G41" i="5"/>
  <c r="H21" i="5"/>
  <c r="H25" i="5"/>
  <c r="H29" i="5"/>
  <c r="H33" i="5"/>
  <c r="H37" i="5"/>
  <c r="H17" i="5"/>
  <c r="H13" i="5"/>
  <c r="H9" i="5"/>
  <c r="H5" i="5"/>
  <c r="H41" i="5"/>
  <c r="I21" i="5"/>
  <c r="I25" i="5"/>
  <c r="I29" i="5"/>
  <c r="I33" i="5"/>
  <c r="I37" i="5"/>
  <c r="I17" i="5"/>
  <c r="I9" i="5"/>
  <c r="I5" i="5"/>
  <c r="J21" i="5"/>
  <c r="J25" i="5"/>
  <c r="J29" i="5"/>
  <c r="J33" i="5"/>
  <c r="J37" i="5"/>
  <c r="J9" i="5"/>
  <c r="J5" i="5"/>
  <c r="K21" i="5"/>
  <c r="K25" i="5"/>
  <c r="K29" i="5"/>
  <c r="K33" i="5"/>
  <c r="K37" i="5"/>
  <c r="K9" i="5"/>
  <c r="K5" i="5"/>
  <c r="L21" i="5"/>
  <c r="L25" i="5"/>
  <c r="L29" i="5"/>
  <c r="L33" i="5"/>
  <c r="L37" i="5"/>
  <c r="L13" i="5"/>
  <c r="L9" i="5"/>
  <c r="L5" i="5"/>
  <c r="M21" i="5"/>
  <c r="M25" i="5"/>
  <c r="M29" i="5"/>
  <c r="M33" i="5"/>
  <c r="M37" i="5"/>
  <c r="M17" i="5"/>
  <c r="M13" i="5"/>
  <c r="M9" i="5"/>
  <c r="M5" i="5"/>
  <c r="M41" i="5"/>
  <c r="N21" i="5"/>
  <c r="N25" i="5"/>
  <c r="N29" i="5"/>
  <c r="N33" i="5"/>
  <c r="N37" i="5"/>
  <c r="N17" i="5"/>
  <c r="N13" i="5"/>
  <c r="N9" i="5"/>
  <c r="N5" i="5"/>
  <c r="N41" i="5"/>
  <c r="O21" i="5"/>
  <c r="O25" i="5"/>
  <c r="O29" i="5"/>
  <c r="O33" i="5"/>
  <c r="O37" i="5"/>
  <c r="O17" i="5"/>
  <c r="O13" i="5"/>
  <c r="O9" i="5"/>
  <c r="O5" i="5"/>
  <c r="O41" i="5"/>
  <c r="P21" i="5"/>
  <c r="P25" i="5"/>
  <c r="P29" i="5"/>
  <c r="P33" i="5"/>
  <c r="P37" i="5"/>
  <c r="P17" i="5"/>
  <c r="P13" i="5"/>
  <c r="P9" i="5"/>
  <c r="P5" i="5"/>
  <c r="P41" i="5"/>
  <c r="Q21" i="5"/>
  <c r="Q25" i="5"/>
  <c r="Q29" i="5"/>
  <c r="Q33" i="5"/>
  <c r="Q37" i="5"/>
  <c r="Q17" i="5"/>
  <c r="Q13" i="5"/>
  <c r="Q9" i="5"/>
  <c r="Q5" i="5"/>
  <c r="Q41" i="5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G25" i="1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L28" i="4"/>
  <c r="X8" i="1"/>
  <c r="K28" i="4"/>
  <c r="W8" i="1"/>
  <c r="J28" i="4"/>
  <c r="V8" i="1"/>
  <c r="I28" i="4"/>
  <c r="H28" i="4"/>
  <c r="T8" i="1"/>
  <c r="G28" i="4"/>
  <c r="S8" i="1"/>
  <c r="F28" i="4"/>
  <c r="R8" i="1"/>
  <c r="E28" i="4"/>
  <c r="Q8" i="1"/>
  <c r="D28" i="4"/>
  <c r="L27" i="4"/>
  <c r="X7" i="1"/>
  <c r="K27" i="4"/>
  <c r="W7" i="1"/>
  <c r="J27" i="4"/>
  <c r="V7" i="1"/>
  <c r="I27" i="4"/>
  <c r="H27" i="4"/>
  <c r="T7" i="1"/>
  <c r="G27" i="4"/>
  <c r="S7" i="1"/>
  <c r="F27" i="4"/>
  <c r="R7" i="1"/>
  <c r="E27" i="4"/>
  <c r="Q7" i="1"/>
  <c r="D27" i="4"/>
  <c r="L26" i="4"/>
  <c r="X6" i="1"/>
  <c r="K26" i="4"/>
  <c r="W6" i="1"/>
  <c r="J26" i="4"/>
  <c r="V6" i="1"/>
  <c r="I26" i="4"/>
  <c r="H26" i="4"/>
  <c r="T6" i="1"/>
  <c r="G26" i="4"/>
  <c r="S6" i="1"/>
  <c r="F26" i="4"/>
  <c r="R6" i="1"/>
  <c r="E26" i="4"/>
  <c r="Q6" i="1"/>
  <c r="D26" i="4"/>
  <c r="M24" i="4"/>
  <c r="M23" i="4"/>
  <c r="M22" i="4"/>
  <c r="L21" i="4"/>
  <c r="K21" i="4"/>
  <c r="J21" i="4"/>
  <c r="I21" i="4"/>
  <c r="H21" i="4"/>
  <c r="G21" i="4"/>
  <c r="F21" i="4"/>
  <c r="E21" i="4"/>
  <c r="D21" i="4"/>
  <c r="M20" i="4"/>
  <c r="M19" i="4"/>
  <c r="M18" i="4"/>
  <c r="L17" i="4"/>
  <c r="K17" i="4"/>
  <c r="J17" i="4"/>
  <c r="I17" i="4"/>
  <c r="H17" i="4"/>
  <c r="G17" i="4"/>
  <c r="F17" i="4"/>
  <c r="E17" i="4"/>
  <c r="D17" i="4"/>
  <c r="M16" i="4"/>
  <c r="M15" i="4"/>
  <c r="M14" i="4"/>
  <c r="L13" i="4"/>
  <c r="K13" i="4"/>
  <c r="J13" i="4"/>
  <c r="I13" i="4"/>
  <c r="H13" i="4"/>
  <c r="G13" i="4"/>
  <c r="F13" i="4"/>
  <c r="E13" i="4"/>
  <c r="D13" i="4"/>
  <c r="M12" i="4"/>
  <c r="M11" i="4"/>
  <c r="M10" i="4"/>
  <c r="L9" i="4"/>
  <c r="K9" i="4"/>
  <c r="J9" i="4"/>
  <c r="I9" i="4"/>
  <c r="H9" i="4"/>
  <c r="G9" i="4"/>
  <c r="F9" i="4"/>
  <c r="E9" i="4"/>
  <c r="D9" i="4"/>
  <c r="M8" i="4"/>
  <c r="M7" i="4"/>
  <c r="M27" i="4"/>
  <c r="M6" i="4"/>
  <c r="L5" i="4"/>
  <c r="L25" i="4"/>
  <c r="X9" i="1"/>
  <c r="K5" i="4"/>
  <c r="J5" i="4"/>
  <c r="I5" i="4"/>
  <c r="H5" i="4"/>
  <c r="G5" i="4"/>
  <c r="G25" i="4"/>
  <c r="S9" i="1"/>
  <c r="F5" i="4"/>
  <c r="F25" i="4"/>
  <c r="R9" i="1"/>
  <c r="E5" i="4"/>
  <c r="D5" i="4"/>
  <c r="D25" i="4"/>
  <c r="D37" i="4"/>
  <c r="P7" i="1"/>
  <c r="U6" i="1"/>
  <c r="G23" i="1"/>
  <c r="E36" i="4"/>
  <c r="E38" i="4"/>
  <c r="U8" i="1"/>
  <c r="P9" i="1"/>
  <c r="P6" i="1"/>
  <c r="D38" i="4"/>
  <c r="P8" i="1"/>
  <c r="U7" i="1"/>
  <c r="E37" i="4"/>
  <c r="F24" i="1"/>
  <c r="H25" i="4"/>
  <c r="T9" i="1"/>
  <c r="I25" i="4"/>
  <c r="J25" i="4"/>
  <c r="V9" i="1"/>
  <c r="M28" i="4"/>
  <c r="F36" i="4"/>
  <c r="M9" i="4"/>
  <c r="K25" i="4"/>
  <c r="W9" i="1"/>
  <c r="M17" i="4"/>
  <c r="E25" i="4"/>
  <c r="D39" i="4"/>
  <c r="M13" i="4"/>
  <c r="M21" i="4"/>
  <c r="D33" i="4"/>
  <c r="D31" i="4"/>
  <c r="E31" i="4"/>
  <c r="M5" i="4"/>
  <c r="D32" i="4"/>
  <c r="E32" i="4"/>
  <c r="E24" i="1"/>
  <c r="E25" i="1"/>
  <c r="E26" i="1"/>
  <c r="E23" i="1"/>
  <c r="E28" i="1"/>
  <c r="D24" i="1"/>
  <c r="D25" i="1"/>
  <c r="D2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I31" i="3"/>
  <c r="E27" i="3"/>
  <c r="F27" i="3"/>
  <c r="O31" i="3"/>
  <c r="G27" i="3"/>
  <c r="H27" i="3"/>
  <c r="I27" i="3"/>
  <c r="J27" i="3"/>
  <c r="K27" i="3"/>
  <c r="L27" i="3"/>
  <c r="M27" i="3"/>
  <c r="N27" i="3"/>
  <c r="O27" i="3"/>
  <c r="D28" i="3"/>
  <c r="I32" i="3"/>
  <c r="E28" i="3"/>
  <c r="F28" i="3"/>
  <c r="K32" i="3"/>
  <c r="G28" i="3"/>
  <c r="H28" i="3"/>
  <c r="I28" i="3"/>
  <c r="J28" i="3"/>
  <c r="K28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F25" i="1"/>
  <c r="P27" i="3"/>
  <c r="M31" i="3"/>
  <c r="G31" i="3"/>
  <c r="M32" i="3"/>
  <c r="G32" i="3"/>
  <c r="L31" i="3"/>
  <c r="F31" i="3"/>
  <c r="L32" i="3"/>
  <c r="F32" i="3"/>
  <c r="F23" i="1"/>
  <c r="K31" i="3"/>
  <c r="D33" i="3"/>
  <c r="U9" i="1"/>
  <c r="G26" i="1"/>
  <c r="E39" i="4"/>
  <c r="F30" i="1"/>
  <c r="G30" i="1"/>
  <c r="I25" i="3"/>
  <c r="O32" i="3"/>
  <c r="P18" i="1"/>
  <c r="Q18" i="1"/>
  <c r="R18" i="1"/>
  <c r="S18" i="1"/>
  <c r="T18" i="1"/>
  <c r="U18" i="1"/>
  <c r="V18" i="1"/>
  <c r="W18" i="1"/>
  <c r="X18" i="1"/>
  <c r="H33" i="4"/>
  <c r="E33" i="4"/>
  <c r="Q9" i="1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D35" i="1"/>
  <c r="E35" i="1"/>
  <c r="F35" i="1"/>
  <c r="G35" i="1"/>
  <c r="E30" i="1"/>
  <c r="D29" i="1"/>
  <c r="D31" i="1"/>
  <c r="D34" i="1"/>
  <c r="E34" i="1"/>
  <c r="F34" i="1"/>
  <c r="G34" i="1"/>
  <c r="D36" i="1"/>
  <c r="E36" i="1"/>
  <c r="E29" i="1"/>
  <c r="E31" i="1"/>
  <c r="E25" i="3"/>
  <c r="L30" i="3"/>
  <c r="E38" i="3"/>
  <c r="M25" i="3"/>
  <c r="O25" i="3"/>
  <c r="E36" i="3"/>
  <c r="F36" i="3"/>
  <c r="G25" i="3"/>
  <c r="H25" i="3"/>
  <c r="P26" i="3"/>
  <c r="D36" i="3"/>
  <c r="D41" i="3"/>
  <c r="J25" i="3"/>
  <c r="E37" i="3"/>
  <c r="E41" i="3"/>
  <c r="D38" i="3"/>
  <c r="D37" i="3"/>
  <c r="P17" i="3"/>
  <c r="K25" i="3"/>
  <c r="F25" i="3"/>
  <c r="N25" i="3"/>
  <c r="P13" i="3"/>
  <c r="P9" i="3"/>
  <c r="P21" i="3"/>
  <c r="L25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Q19" i="1"/>
  <c r="R19" i="1"/>
  <c r="S19" i="1"/>
  <c r="T19" i="1"/>
  <c r="U19" i="1"/>
  <c r="V19" i="1"/>
  <c r="W19" i="1"/>
  <c r="X19" i="1"/>
  <c r="F26" i="1"/>
  <c r="F39" i="4"/>
  <c r="D44" i="4"/>
  <c r="P25" i="3"/>
  <c r="F38" i="3"/>
  <c r="E43" i="3"/>
  <c r="D43" i="3"/>
  <c r="E42" i="3"/>
  <c r="D42" i="3"/>
  <c r="D39" i="3"/>
  <c r="F31" i="1"/>
  <c r="G31" i="1"/>
  <c r="F36" i="1"/>
  <c r="G36" i="1"/>
  <c r="E44" i="3"/>
  <c r="F39" i="3"/>
  <c r="D44" i="3"/>
</calcChain>
</file>

<file path=xl/sharedStrings.xml><?xml version="1.0" encoding="utf-8"?>
<sst xmlns="http://schemas.openxmlformats.org/spreadsheetml/2006/main" count="209" uniqueCount="54">
  <si>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</si>
  <si>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</si>
  <si>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</si>
  <si>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</si>
  <si>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</si>
  <si>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</si>
  <si>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</si>
  <si>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</si>
  <si>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</si>
  <si>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</si>
  <si>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</si>
  <si>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</si>
  <si>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</si>
  <si>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</si>
  <si>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</si>
  <si>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</si>
  <si>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</si>
  <si>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</si>
  <si>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</si>
  <si>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</si>
  <si>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</si>
  <si>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</si>
  <si>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</si>
  <si>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</si>
  <si>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</si>
  <si>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</si>
  <si>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</si>
  <si>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</si>
  <si>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</si>
  <si>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</si>
  <si>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</si>
  <si>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</si>
  <si>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</si>
  <si>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</si>
  <si>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</si>
  <si>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</si>
  <si>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</si>
  <si>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</si>
  <si>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</si>
  <si>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</si>
  <si>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</si>
  <si>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</si>
  <si>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</si>
  <si>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</si>
  <si>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</si>
  <si>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</si>
  <si>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</si>
  <si>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</si>
  <si>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</si>
  <si>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25, 27, 29</t>
  </si>
  <si>
    <t>Format graph</t>
  </si>
  <si>
    <t>Implement suggestions to lower evap rate</t>
  </si>
  <si>
    <t>Research new graph libraries</t>
  </si>
  <si>
    <t>Recreate graph with new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</si>
</sst>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0" fillId="0" borderId="47" xfId="0" applyBorder="1" applyAlignment="1">
      <alignment horizontal="center" vertical="center" textRotation="90"/>
    </xf>
    <xf numFmtId="0" fontId="0" fillId="0" borderId="48" xfId="0" applyFill="1" applyBorder="1" applyAlignment="1">
      <alignment horizontal="center" vertical="center"/>
    </xf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0" borderId="51" xfId="0" applyBorder="1" applyAlignment="1">
      <alignment horizontal="center" vertical="center" textRotation="90"/>
    </xf>
    <xf numFmtId="0" fontId="0" fillId="3" borderId="0" xfId="0" applyFill="1" applyBorder="1"/>
    <xf numFmtId="0" fontId="0" fillId="0" borderId="52" xfId="0" applyFill="1" applyBorder="1" applyAlignment="1">
      <alignment horizontal="center" vertical="center"/>
    </xf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0" fillId="0" borderId="48" xfId="0" applyNumberFormat="1" applyFill="1" applyBorder="1" applyAlignment="1">
      <alignment horizontal="center" vertical="center"/>
    </xf>
    <xf numFmtId="0" fontId="5" fillId="0" borderId="49" xfId="0" applyFont="1" applyFill="1" applyBorder="1"/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7" fillId="0" borderId="49" xfId="0" applyFont="1" applyBorder="1"/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 textRotation="90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2" fillId="0" borderId="49" xfId="0" applyFont="1" applyFill="1" applyBorder="1" applyAlignment="1">
      <alignment horizontal="left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Product!$D$14:$AL$14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  <c:pt idx="21">
                  <c:v>2.1704545454545454</c:v>
                </c:pt>
                <c:pt idx="22">
                  <c:v>2.0760869565217392</c:v>
                </c:pt>
                <c:pt idx="23">
                  <c:v>1.9895833333333333</c:v>
                </c:pt>
                <c:pt idx="24">
                  <c:v>1.91</c:v>
                </c:pt>
                <c:pt idx="25">
                  <c:v>1.8365384615384615</c:v>
                </c:pt>
                <c:pt idx="26">
                  <c:v>1.8055555555555556</c:v>
                </c:pt>
                <c:pt idx="27">
                  <c:v>1.8125</c:v>
                </c:pt>
                <c:pt idx="28">
                  <c:v>1.8879310344827587</c:v>
                </c:pt>
                <c:pt idx="29">
                  <c:v>1.8583333333333334</c:v>
                </c:pt>
                <c:pt idx="30">
                  <c:v>1.7983870967741935</c:v>
                </c:pt>
                <c:pt idx="31">
                  <c:v>1.7421875</c:v>
                </c:pt>
                <c:pt idx="32">
                  <c:v>1.6893939393939394</c:v>
                </c:pt>
                <c:pt idx="33">
                  <c:v>1.6397058823529411</c:v>
                </c:pt>
                <c:pt idx="34">
                  <c:v>1.5928571428571427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Product!$D$9:$AL$9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37888"/>
        <c:axId val="114039424"/>
      </c:lineChart>
      <c:dateAx>
        <c:axId val="1140378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4039424"/>
        <c:crosses val="autoZero"/>
        <c:auto val="1"/>
        <c:lblOffset val="100"/>
        <c:baseTimeUnit val="days"/>
      </c:dateAx>
      <c:valAx>
        <c:axId val="114039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03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3456"/>
        <c:axId val="186885248"/>
      </c:lineChart>
      <c:dateAx>
        <c:axId val="1868834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86885248"/>
        <c:crosses val="autoZero"/>
        <c:auto val="1"/>
        <c:lblOffset val="100"/>
        <c:baseTimeUnit val="days"/>
      </c:dateAx>
      <c:valAx>
        <c:axId val="186885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688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98304"/>
        <c:axId val="186899840"/>
      </c:lineChart>
      <c:dateAx>
        <c:axId val="1868983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86899840"/>
        <c:crosses val="autoZero"/>
        <c:auto val="1"/>
        <c:lblOffset val="100"/>
        <c:baseTimeUnit val="days"/>
      </c:dateAx>
      <c:valAx>
        <c:axId val="186899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689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03264"/>
        <c:axId val="187004800"/>
      </c:lineChart>
      <c:dateAx>
        <c:axId val="1870032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87004800"/>
        <c:crosses val="autoZero"/>
        <c:auto val="1"/>
        <c:lblOffset val="100"/>
        <c:baseTimeUnit val="days"/>
      </c:dateAx>
      <c:valAx>
        <c:axId val="187004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70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72896"/>
        <c:axId val="187478784"/>
      </c:lineChart>
      <c:dateAx>
        <c:axId val="1874728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87478784"/>
        <c:crosses val="autoZero"/>
        <c:auto val="1"/>
        <c:lblOffset val="100"/>
        <c:baseTimeUnit val="days"/>
      </c:dateAx>
      <c:valAx>
        <c:axId val="187478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747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1.5</c:v>
                </c:pt>
                <c:pt idx="6">
                  <c:v>1.2857142857142858</c:v>
                </c:pt>
                <c:pt idx="7">
                  <c:v>1.125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17952"/>
        <c:axId val="112319488"/>
      </c:lineChart>
      <c:dateAx>
        <c:axId val="1123179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2319488"/>
        <c:crosses val="autoZero"/>
        <c:auto val="1"/>
        <c:lblOffset val="100"/>
        <c:baseTimeUnit val="days"/>
      </c:dateAx>
      <c:valAx>
        <c:axId val="112319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231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0192"/>
        <c:axId val="187401728"/>
      </c:lineChart>
      <c:dateAx>
        <c:axId val="1874001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87401728"/>
        <c:crosses val="autoZero"/>
        <c:auto val="1"/>
        <c:lblOffset val="100"/>
        <c:baseTimeUnit val="days"/>
      </c:dateAx>
      <c:valAx>
        <c:axId val="187401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740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22976"/>
        <c:axId val="187428864"/>
      </c:lineChart>
      <c:dateAx>
        <c:axId val="1874229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87428864"/>
        <c:crosses val="autoZero"/>
        <c:auto val="1"/>
        <c:lblOffset val="100"/>
        <c:baseTimeUnit val="days"/>
      </c:dateAx>
      <c:valAx>
        <c:axId val="187428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742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28000"/>
        <c:axId val="151089536"/>
      </c:lineChart>
      <c:dateAx>
        <c:axId val="1509280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51089536"/>
        <c:crosses val="autoZero"/>
        <c:auto val="1"/>
        <c:lblOffset val="100"/>
        <c:baseTimeUnit val="days"/>
      </c:dateAx>
      <c:valAx>
        <c:axId val="151089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092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47872"/>
        <c:axId val="154449792"/>
      </c:lineChart>
      <c:dateAx>
        <c:axId val="1544478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54449792"/>
        <c:crosses val="autoZero"/>
        <c:auto val="1"/>
        <c:lblOffset val="100"/>
        <c:baseTimeUnit val="days"/>
      </c:dateAx>
      <c:valAx>
        <c:axId val="154449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44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56224"/>
        <c:axId val="151157760"/>
      </c:lineChart>
      <c:dateAx>
        <c:axId val="1511562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51157760"/>
        <c:crosses val="autoZero"/>
        <c:auto val="1"/>
        <c:lblOffset val="100"/>
        <c:baseTimeUnit val="days"/>
      </c:dateAx>
      <c:valAx>
        <c:axId val="151157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1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Product!$D$11:$AL$11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  <c:pt idx="21">
                  <c:v>0.71590909090909094</c:v>
                </c:pt>
                <c:pt idx="22">
                  <c:v>0.68478260869565222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0.60576923076923073</c:v>
                </c:pt>
                <c:pt idx="26">
                  <c:v>0.62037037037037035</c:v>
                </c:pt>
                <c:pt idx="27">
                  <c:v>0.6696428571428571</c:v>
                </c:pt>
                <c:pt idx="28">
                  <c:v>0.78448275862068961</c:v>
                </c:pt>
                <c:pt idx="29">
                  <c:v>0.79166666666666663</c:v>
                </c:pt>
                <c:pt idx="30">
                  <c:v>0.7661290322580645</c:v>
                </c:pt>
                <c:pt idx="31">
                  <c:v>0.7421875</c:v>
                </c:pt>
                <c:pt idx="32">
                  <c:v>0.71969696969696972</c:v>
                </c:pt>
                <c:pt idx="33">
                  <c:v>0.69852941176470584</c:v>
                </c:pt>
                <c:pt idx="34">
                  <c:v>0.6785714285714286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Product!$D$6:$AL$6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56576"/>
        <c:axId val="114058368"/>
      </c:lineChart>
      <c:dateAx>
        <c:axId val="1140565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4058368"/>
        <c:crosses val="autoZero"/>
        <c:auto val="1"/>
        <c:lblOffset val="100"/>
        <c:baseTimeUnit val="days"/>
      </c:dateAx>
      <c:valAx>
        <c:axId val="114058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05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4688"/>
        <c:axId val="153088768"/>
      </c:lineChart>
      <c:dateAx>
        <c:axId val="1530746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53088768"/>
        <c:crosses val="autoZero"/>
        <c:auto val="1"/>
        <c:lblOffset val="100"/>
        <c:baseTimeUnit val="days"/>
      </c:dateAx>
      <c:valAx>
        <c:axId val="153088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307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Product!$D$12:$AL$12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  <c:pt idx="21">
                  <c:v>1.3636363636363635</c:v>
                </c:pt>
                <c:pt idx="22">
                  <c:v>1.3043478260869565</c:v>
                </c:pt>
                <c:pt idx="23">
                  <c:v>1.25</c:v>
                </c:pt>
                <c:pt idx="24">
                  <c:v>1.2</c:v>
                </c:pt>
                <c:pt idx="25">
                  <c:v>1.1538461538461537</c:v>
                </c:pt>
                <c:pt idx="26">
                  <c:v>1.1111111111111112</c:v>
                </c:pt>
                <c:pt idx="27">
                  <c:v>1.0714285714285714</c:v>
                </c:pt>
                <c:pt idx="28">
                  <c:v>1.0344827586206897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0.90909090909090906</c:v>
                </c:pt>
                <c:pt idx="33">
                  <c:v>0.88235294117647056</c:v>
                </c:pt>
                <c:pt idx="34">
                  <c:v>0.8571428571428571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Product!$D$7:$AL$7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83712"/>
        <c:axId val="114085248"/>
      </c:lineChart>
      <c:dateAx>
        <c:axId val="1140837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4085248"/>
        <c:crosses val="autoZero"/>
        <c:auto val="1"/>
        <c:lblOffset val="100"/>
        <c:baseTimeUnit val="days"/>
      </c:dateAx>
      <c:valAx>
        <c:axId val="114085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08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Product!$D$13:$AL$13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0.08</c:v>
                </c:pt>
                <c:pt idx="25">
                  <c:v>7.6923076923076927E-2</c:v>
                </c:pt>
                <c:pt idx="26">
                  <c:v>7.6923076923076927E-2</c:v>
                </c:pt>
                <c:pt idx="27">
                  <c:v>7.6923076923076927E-2</c:v>
                </c:pt>
                <c:pt idx="28">
                  <c:v>7.407407407407407E-2</c:v>
                </c:pt>
                <c:pt idx="29">
                  <c:v>7.1428571428571425E-2</c:v>
                </c:pt>
                <c:pt idx="30">
                  <c:v>6.8965517241379309E-2</c:v>
                </c:pt>
                <c:pt idx="31">
                  <c:v>6.6666666666666666E-2</c:v>
                </c:pt>
                <c:pt idx="32">
                  <c:v>6.6666666666666666E-2</c:v>
                </c:pt>
                <c:pt idx="33">
                  <c:v>6.6666666666666666E-2</c:v>
                </c:pt>
                <c:pt idx="34">
                  <c:v>6.6666666666666666E-2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Product!$D$8:$AL$8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12768"/>
        <c:axId val="131497984"/>
      </c:lineChart>
      <c:dateAx>
        <c:axId val="1141127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1497984"/>
        <c:crosses val="autoZero"/>
        <c:auto val="1"/>
        <c:lblOffset val="100"/>
        <c:baseTimeUnit val="days"/>
      </c:dateAx>
      <c:valAx>
        <c:axId val="131497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11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Product!$D$31:$I$31</c:f>
              <c:numCache>
                <c:formatCode>0.0</c:formatCode>
                <c:ptCount val="6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10.15</c:v>
                </c:pt>
                <c:pt idx="5">
                  <c:v>9.2916666666666661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Product!$D$26:$I$26</c:f>
              <c:numCache>
                <c:formatCode>0.0</c:formatCode>
                <c:ptCount val="6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75072"/>
        <c:axId val="131093248"/>
      </c:lineChart>
      <c:catAx>
        <c:axId val="13107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93248"/>
        <c:crosses val="autoZero"/>
        <c:auto val="1"/>
        <c:lblAlgn val="ctr"/>
        <c:lblOffset val="100"/>
        <c:noMultiLvlLbl val="1"/>
      </c:catAx>
      <c:valAx>
        <c:axId val="1310932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107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Product!$D$28:$I$28</c:f>
              <c:numCache>
                <c:formatCode>0.0</c:formatCode>
                <c:ptCount val="6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Product!$D$23:$I$23</c:f>
              <c:numCache>
                <c:formatCode>0.0</c:formatCode>
                <c:ptCount val="6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18592"/>
        <c:axId val="131120128"/>
      </c:lineChart>
      <c:catAx>
        <c:axId val="1311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120128"/>
        <c:crosses val="autoZero"/>
        <c:auto val="1"/>
        <c:lblAlgn val="ctr"/>
        <c:lblOffset val="100"/>
        <c:noMultiLvlLbl val="1"/>
      </c:catAx>
      <c:valAx>
        <c:axId val="1311201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111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Product!$D$29:$I$29</c:f>
              <c:numCache>
                <c:formatCode>0.0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Product!$D$24:$I$24</c:f>
              <c:numCache>
                <c:formatCode>0.0</c:formatCode>
                <c:ptCount val="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53952"/>
        <c:axId val="179455488"/>
      </c:lineChart>
      <c:catAx>
        <c:axId val="1794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455488"/>
        <c:crosses val="autoZero"/>
        <c:auto val="1"/>
        <c:lblAlgn val="ctr"/>
        <c:lblOffset val="100"/>
        <c:noMultiLvlLbl val="1"/>
      </c:catAx>
      <c:valAx>
        <c:axId val="1794554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94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Product!$D$30:$I$30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Product!$D$25:$I$25</c:f>
              <c:numCache>
                <c:formatCode>0.0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6736"/>
        <c:axId val="179490816"/>
      </c:lineChart>
      <c:catAx>
        <c:axId val="1794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490816"/>
        <c:crosses val="autoZero"/>
        <c:auto val="1"/>
        <c:lblAlgn val="ctr"/>
        <c:lblOffset val="100"/>
        <c:noMultiLvlLbl val="1"/>
      </c:catAx>
      <c:valAx>
        <c:axId val="1794908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94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67168"/>
        <c:axId val="186968704"/>
      </c:lineChart>
      <c:dateAx>
        <c:axId val="1869671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86968704"/>
        <c:crosses val="autoZero"/>
        <c:auto val="1"/>
        <c:lblOffset val="100"/>
        <c:baseTimeUnit val="days"/>
      </c:dateAx>
      <c:valAx>
        <c:axId val="186968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69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6"/>
  <sheetViews>
    <sheetView tabSelected="1" workbookViewId="0">
      <selection activeCell="M33" sqref="M33"/>
    </sheetView>
  </sheetViews>
  <sheetFormatPr defaultRowHeight="15" x14ac:dyDescent="0.25"/>
  <cols>
    <col min="3" max="3" width="15" customWidth="1"/>
  </cols>
  <sheetData>
    <row r="2" spans="2:38" x14ac:dyDescent="0.25">
      <c r="D2" s="106" t="s">
        <v>0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  <c r="P2" s="106" t="s">
        <v>39</v>
      </c>
      <c r="Q2" s="107"/>
      <c r="R2" s="107"/>
      <c r="S2" s="107"/>
      <c r="T2" s="107"/>
      <c r="U2" s="107"/>
      <c r="V2" s="107"/>
      <c r="W2" s="107"/>
      <c r="X2" s="167"/>
      <c r="Y2" s="166" t="s">
        <v>42</v>
      </c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8"/>
    </row>
    <row r="3" spans="2:38" x14ac:dyDescent="0.25">
      <c r="D3" s="112" t="s">
        <v>1</v>
      </c>
      <c r="E3" s="113"/>
      <c r="F3" s="113"/>
      <c r="G3" s="113"/>
      <c r="H3" s="113"/>
      <c r="I3" s="113"/>
      <c r="J3" s="106" t="s">
        <v>2</v>
      </c>
      <c r="K3" s="107"/>
      <c r="L3" s="107"/>
      <c r="M3" s="107"/>
      <c r="N3" s="107"/>
      <c r="O3" s="108"/>
      <c r="P3" s="106" t="s">
        <v>40</v>
      </c>
      <c r="Q3" s="107"/>
      <c r="R3" s="107"/>
      <c r="S3" s="107"/>
      <c r="T3" s="107"/>
      <c r="U3" s="106" t="s">
        <v>41</v>
      </c>
      <c r="V3" s="107"/>
      <c r="W3" s="107"/>
      <c r="X3" s="167"/>
      <c r="Y3" s="210" t="s">
        <v>40</v>
      </c>
      <c r="Z3" s="209"/>
      <c r="AA3" s="209"/>
      <c r="AB3" s="209"/>
      <c r="AC3" s="209"/>
      <c r="AD3" s="209"/>
      <c r="AE3" s="211"/>
      <c r="AF3" s="210" t="s">
        <v>41</v>
      </c>
      <c r="AG3" s="209"/>
      <c r="AH3" s="209"/>
      <c r="AI3" s="209"/>
      <c r="AJ3" s="209"/>
      <c r="AK3" s="209"/>
      <c r="AL3" s="211"/>
    </row>
    <row r="4" spans="2:38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203">
        <v>41983</v>
      </c>
      <c r="Y4" s="169">
        <v>42022</v>
      </c>
      <c r="Z4" s="169">
        <v>42023</v>
      </c>
      <c r="AA4" s="169">
        <v>42024</v>
      </c>
      <c r="AB4" s="169">
        <v>42025</v>
      </c>
      <c r="AC4" s="169">
        <v>42026</v>
      </c>
      <c r="AD4" s="169">
        <v>42027</v>
      </c>
      <c r="AE4" s="169">
        <v>42028</v>
      </c>
      <c r="AF4" s="169">
        <v>42029</v>
      </c>
      <c r="AG4" s="169">
        <v>42030</v>
      </c>
      <c r="AH4" s="169">
        <v>42031</v>
      </c>
      <c r="AI4" s="169">
        <v>42032</v>
      </c>
      <c r="AJ4" s="169">
        <v>42033</v>
      </c>
      <c r="AK4" s="169">
        <v>42034</v>
      </c>
      <c r="AL4" s="169">
        <v>42035</v>
      </c>
    </row>
    <row r="5" spans="2:38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204">
        <v>21</v>
      </c>
      <c r="Y5" s="170">
        <v>22</v>
      </c>
      <c r="Z5" s="171">
        <v>23</v>
      </c>
      <c r="AA5" s="170">
        <v>24</v>
      </c>
      <c r="AB5" s="171">
        <v>25</v>
      </c>
      <c r="AC5" s="170">
        <v>26</v>
      </c>
      <c r="AD5" s="171">
        <v>27</v>
      </c>
      <c r="AE5" s="170">
        <v>28</v>
      </c>
      <c r="AF5" s="171">
        <v>29</v>
      </c>
      <c r="AG5" s="170">
        <v>30</v>
      </c>
      <c r="AH5" s="171">
        <v>31</v>
      </c>
      <c r="AI5" s="170">
        <v>32</v>
      </c>
      <c r="AJ5" s="171">
        <v>33</v>
      </c>
      <c r="AK5" s="170">
        <v>34</v>
      </c>
      <c r="AL5" s="170">
        <v>35</v>
      </c>
    </row>
    <row r="6" spans="2:38" x14ac:dyDescent="0.25">
      <c r="B6" s="114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91">
        <f>'Sp2'!L26</f>
        <v>0</v>
      </c>
      <c r="Y6" s="65">
        <f>'Sp3'!D42</f>
        <v>0</v>
      </c>
      <c r="Z6" s="63">
        <f>'Sp3'!E42</f>
        <v>0</v>
      </c>
      <c r="AA6" s="63">
        <f>'Sp3'!F42</f>
        <v>0</v>
      </c>
      <c r="AB6" s="63">
        <f>'Sp3'!G42</f>
        <v>0</v>
      </c>
      <c r="AC6" s="63">
        <f>'Sp3'!H42</f>
        <v>0</v>
      </c>
      <c r="AD6" s="63">
        <f>'Sp3'!I42</f>
        <v>1</v>
      </c>
      <c r="AE6" s="63">
        <f>'Sp3'!J42</f>
        <v>2</v>
      </c>
      <c r="AF6" s="63">
        <f>'Sp3'!K42</f>
        <v>4</v>
      </c>
      <c r="AG6" s="63">
        <f>'Sp3'!L42</f>
        <v>1</v>
      </c>
      <c r="AH6" s="63">
        <f>'Sp3'!M42</f>
        <v>0</v>
      </c>
      <c r="AI6" s="63">
        <f>'Sp3'!N42</f>
        <v>0</v>
      </c>
      <c r="AJ6" s="63">
        <f>'Sp3'!O42</f>
        <v>0</v>
      </c>
      <c r="AK6" s="63">
        <f>'Sp3'!P42</f>
        <v>0</v>
      </c>
      <c r="AL6" s="66">
        <f>'Sp3'!Q42</f>
        <v>0</v>
      </c>
    </row>
    <row r="7" spans="2:38" x14ac:dyDescent="0.25">
      <c r="B7" s="115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0</v>
      </c>
      <c r="AA7" s="63">
        <f>'Sp3'!F43</f>
        <v>0</v>
      </c>
      <c r="AB7" s="63">
        <f>'Sp3'!G43</f>
        <v>0</v>
      </c>
      <c r="AC7" s="63">
        <f>'Sp3'!H43</f>
        <v>0</v>
      </c>
      <c r="AD7" s="63">
        <f>'Sp3'!I43</f>
        <v>0</v>
      </c>
      <c r="AE7" s="63">
        <f>'Sp3'!J43</f>
        <v>0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6">
        <f>'Sp3'!Q43</f>
        <v>0</v>
      </c>
    </row>
    <row r="8" spans="2:38" x14ac:dyDescent="0.25">
      <c r="B8" s="115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'Sp2'!N28</f>
        <v>0</v>
      </c>
      <c r="AA8" s="63">
        <f>'Sp2'!O28</f>
        <v>0</v>
      </c>
      <c r="AB8" s="63">
        <f>'Sp2'!P28</f>
        <v>0</v>
      </c>
      <c r="AC8" s="63">
        <f>'Sp2'!Q28</f>
        <v>0</v>
      </c>
      <c r="AD8" s="57"/>
      <c r="AE8" s="57"/>
      <c r="AF8" s="63">
        <f>'Sp2'!R28</f>
        <v>0</v>
      </c>
      <c r="AG8" s="63">
        <f>'Sp2'!S28</f>
        <v>0</v>
      </c>
      <c r="AH8" s="63">
        <f>'Sp2'!T28</f>
        <v>0</v>
      </c>
      <c r="AI8" s="63">
        <f>'Sp2'!U28</f>
        <v>0</v>
      </c>
      <c r="AJ8" s="57"/>
      <c r="AK8" s="57"/>
      <c r="AL8" s="68"/>
    </row>
    <row r="9" spans="2:38" x14ac:dyDescent="0.25">
      <c r="B9" s="116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205">
        <f>'Sp2'!L25</f>
        <v>0</v>
      </c>
      <c r="Y9" s="212">
        <f>'Sp3'!D41</f>
        <v>0</v>
      </c>
      <c r="Z9" s="205">
        <f>'Sp3'!E41</f>
        <v>0</v>
      </c>
      <c r="AA9" s="205">
        <f>'Sp3'!F41</f>
        <v>0</v>
      </c>
      <c r="AB9" s="205">
        <f>'Sp3'!G41</f>
        <v>0</v>
      </c>
      <c r="AC9" s="205">
        <f>'Sp3'!H41</f>
        <v>0</v>
      </c>
      <c r="AD9" s="205">
        <f>'Sp3'!I41</f>
        <v>1</v>
      </c>
      <c r="AE9" s="205">
        <f>'Sp3'!J41</f>
        <v>2</v>
      </c>
      <c r="AF9" s="205">
        <f>'Sp3'!K41</f>
        <v>4</v>
      </c>
      <c r="AG9" s="205">
        <f>'Sp3'!L41</f>
        <v>1</v>
      </c>
      <c r="AH9" s="205">
        <f>'Sp3'!M41</f>
        <v>0</v>
      </c>
      <c r="AI9" s="205">
        <f>'Sp3'!N41</f>
        <v>0</v>
      </c>
      <c r="AJ9" s="205">
        <f>'Sp3'!O41</f>
        <v>0</v>
      </c>
      <c r="AK9" s="205">
        <f>'Sp3'!P41</f>
        <v>0</v>
      </c>
      <c r="AL9" s="213">
        <f>'Sp3'!Q41</f>
        <v>0</v>
      </c>
    </row>
    <row r="10" spans="2:38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</row>
    <row r="11" spans="2:38" ht="15" customHeight="1" x14ac:dyDescent="0.25">
      <c r="B11" s="114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206">
        <f>AVERAGE($D$6:X6)</f>
        <v>0.75</v>
      </c>
      <c r="Y11" s="214">
        <f>AVERAGE($D$6:Y6)</f>
        <v>0.71590909090909094</v>
      </c>
      <c r="Z11" s="206">
        <f>AVERAGE($D$6:Z6)</f>
        <v>0.68478260869565222</v>
      </c>
      <c r="AA11" s="206">
        <f>AVERAGE($D$6:AA6)</f>
        <v>0.65625</v>
      </c>
      <c r="AB11" s="206">
        <f>AVERAGE($D$6:AB6)</f>
        <v>0.63</v>
      </c>
      <c r="AC11" s="206">
        <f>AVERAGE($D$6:AC6)</f>
        <v>0.60576923076923073</v>
      </c>
      <c r="AD11" s="206">
        <f>AVERAGE($D$6:AD6)</f>
        <v>0.62037037037037035</v>
      </c>
      <c r="AE11" s="206">
        <f>AVERAGE($D$6:AE6)</f>
        <v>0.6696428571428571</v>
      </c>
      <c r="AF11" s="206">
        <f>AVERAGE($D$6:AF6)</f>
        <v>0.78448275862068961</v>
      </c>
      <c r="AG11" s="206">
        <f>AVERAGE($D$6:AG6)</f>
        <v>0.79166666666666663</v>
      </c>
      <c r="AH11" s="206">
        <f>AVERAGE($D$6:AH6)</f>
        <v>0.7661290322580645</v>
      </c>
      <c r="AI11" s="206">
        <f>AVERAGE($D$6:AI6)</f>
        <v>0.7421875</v>
      </c>
      <c r="AJ11" s="206">
        <f>AVERAGE($D$6:AJ6)</f>
        <v>0.71969696969696972</v>
      </c>
      <c r="AK11" s="206">
        <f>AVERAGE($D$6:AK6)</f>
        <v>0.69852941176470584</v>
      </c>
      <c r="AL11" s="215">
        <f>AVERAGE($D$6:AL6)</f>
        <v>0.6785714285714286</v>
      </c>
    </row>
    <row r="12" spans="2:38" x14ac:dyDescent="0.25">
      <c r="B12" s="115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1.3043478260869565</v>
      </c>
      <c r="AA12" s="38">
        <f>AVERAGE($D$7:AA7)</f>
        <v>1.25</v>
      </c>
      <c r="AB12" s="38">
        <f>AVERAGE($D$7:AB7)</f>
        <v>1.2</v>
      </c>
      <c r="AC12" s="38">
        <f>AVERAGE($D$7:AC7)</f>
        <v>1.1538461538461537</v>
      </c>
      <c r="AD12" s="38">
        <f>AVERAGE($D$7:AD7)</f>
        <v>1.1111111111111112</v>
      </c>
      <c r="AE12" s="38">
        <f>AVERAGE($D$7:AE7)</f>
        <v>1.0714285714285714</v>
      </c>
      <c r="AF12" s="38">
        <f>AVERAGE($D$7:AF7)</f>
        <v>1.0344827586206897</v>
      </c>
      <c r="AG12" s="38">
        <f>AVERAGE($D$7:AG7)</f>
        <v>1</v>
      </c>
      <c r="AH12" s="38">
        <f>AVERAGE($D$7:AH7)</f>
        <v>0.967741935483871</v>
      </c>
      <c r="AI12" s="38">
        <f>AVERAGE($D$7:AI7)</f>
        <v>0.9375</v>
      </c>
      <c r="AJ12" s="38">
        <f>AVERAGE($D$7:AJ7)</f>
        <v>0.90909090909090906</v>
      </c>
      <c r="AK12" s="38">
        <f>AVERAGE($D$7:AK7)</f>
        <v>0.88235294117647056</v>
      </c>
      <c r="AL12" s="39">
        <f>AVERAGE($D$7:AL7)</f>
        <v>0.8571428571428571</v>
      </c>
    </row>
    <row r="13" spans="2:38" x14ac:dyDescent="0.25">
      <c r="B13" s="115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0.08</v>
      </c>
      <c r="AC13" s="38">
        <f>AVERAGE($D$8:AC8)</f>
        <v>7.6923076923076927E-2</v>
      </c>
      <c r="AD13" s="38">
        <f>AVERAGE($D$8:AD8)</f>
        <v>7.6923076923076927E-2</v>
      </c>
      <c r="AE13" s="38">
        <f>AVERAGE($D$8:AE8)</f>
        <v>7.6923076923076927E-2</v>
      </c>
      <c r="AF13" s="38">
        <f>AVERAGE($D$8:AF8)</f>
        <v>7.407407407407407E-2</v>
      </c>
      <c r="AG13" s="38">
        <f>AVERAGE($D$8:AG8)</f>
        <v>7.1428571428571425E-2</v>
      </c>
      <c r="AH13" s="38">
        <f>AVERAGE($D$8:AH8)</f>
        <v>6.8965517241379309E-2</v>
      </c>
      <c r="AI13" s="38">
        <f>AVERAGE($D$8:AI8)</f>
        <v>6.6666666666666666E-2</v>
      </c>
      <c r="AJ13" s="38">
        <f>AVERAGE($D$8:AJ8)</f>
        <v>6.6666666666666666E-2</v>
      </c>
      <c r="AK13" s="38">
        <f>AVERAGE($D$8:AK8)</f>
        <v>6.6666666666666666E-2</v>
      </c>
      <c r="AL13" s="39">
        <f>AVERAGE($D$8:AL8)</f>
        <v>6.6666666666666666E-2</v>
      </c>
    </row>
    <row r="14" spans="2:38" x14ac:dyDescent="0.25">
      <c r="B14" s="116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207">
        <f>AVERAGE($D$9:X9)</f>
        <v>2.2738095238095237</v>
      </c>
      <c r="Y14" s="216">
        <f>AVERAGE($D$9:Y9)</f>
        <v>2.1704545454545454</v>
      </c>
      <c r="Z14" s="207">
        <f>AVERAGE($D$9:Z9)</f>
        <v>2.0760869565217392</v>
      </c>
      <c r="AA14" s="207">
        <f>AVERAGE($D$9:AA9)</f>
        <v>1.9895833333333333</v>
      </c>
      <c r="AB14" s="207">
        <f>AVERAGE($D$9:AB9)</f>
        <v>1.91</v>
      </c>
      <c r="AC14" s="207">
        <f>AVERAGE($D$9:AC9)</f>
        <v>1.8365384615384615</v>
      </c>
      <c r="AD14" s="207">
        <f>AVERAGE($D$9:AD9)</f>
        <v>1.8055555555555556</v>
      </c>
      <c r="AE14" s="207">
        <f>AVERAGE($D$9:AE9)</f>
        <v>1.8125</v>
      </c>
      <c r="AF14" s="207">
        <f>AVERAGE($D$9:AF9)</f>
        <v>1.8879310344827587</v>
      </c>
      <c r="AG14" s="207">
        <f>AVERAGE($D$9:AG9)</f>
        <v>1.8583333333333334</v>
      </c>
      <c r="AH14" s="207">
        <f>AVERAGE($D$9:AH9)</f>
        <v>1.7983870967741935</v>
      </c>
      <c r="AI14" s="207">
        <f>AVERAGE($D$9:AI9)</f>
        <v>1.7421875</v>
      </c>
      <c r="AJ14" s="207">
        <f>AVERAGE($D$9:AJ9)</f>
        <v>1.6893939393939394</v>
      </c>
      <c r="AK14" s="207">
        <f>AVERAGE($D$9:AK9)</f>
        <v>1.6397058823529411</v>
      </c>
      <c r="AL14" s="217">
        <f>AVERAGE($D$9:AL9)</f>
        <v>1.5928571428571427</v>
      </c>
    </row>
    <row r="15" spans="2:38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</row>
    <row r="16" spans="2:38" x14ac:dyDescent="0.25">
      <c r="B16" s="109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208">
        <f t="shared" ref="X16:X19" si="8">W16+X6</f>
        <v>15.75</v>
      </c>
      <c r="Y16" s="171">
        <f t="shared" ref="Y16:Y19" si="9">X16+Y6</f>
        <v>15.75</v>
      </c>
      <c r="Z16" s="208">
        <f t="shared" ref="Z16:Z19" si="10">Y16+Z6</f>
        <v>15.75</v>
      </c>
      <c r="AA16" s="208">
        <f t="shared" ref="AA16:AA19" si="11">Z16+AA6</f>
        <v>15.75</v>
      </c>
      <c r="AB16" s="208">
        <f t="shared" ref="AB16:AB19" si="12">AA16+AB6</f>
        <v>15.75</v>
      </c>
      <c r="AC16" s="208">
        <f t="shared" ref="AC16:AC19" si="13">AB16+AC6</f>
        <v>15.75</v>
      </c>
      <c r="AD16" s="208">
        <f t="shared" ref="AD16:AD19" si="14">AC16+AD6</f>
        <v>16.75</v>
      </c>
      <c r="AE16" s="208">
        <f t="shared" ref="AE16:AE19" si="15">AD16+AE6</f>
        <v>18.75</v>
      </c>
      <c r="AF16" s="208">
        <f t="shared" ref="AF16:AF19" si="16">AE16+AF6</f>
        <v>22.75</v>
      </c>
      <c r="AG16" s="208">
        <f t="shared" ref="AG16:AG19" si="17">AF16+AG6</f>
        <v>23.75</v>
      </c>
      <c r="AH16" s="208">
        <f t="shared" ref="AH16:AH19" si="18">AG16+AH6</f>
        <v>23.75</v>
      </c>
      <c r="AI16" s="208">
        <f t="shared" ref="AI16:AI19" si="19">AH16+AI6</f>
        <v>23.75</v>
      </c>
      <c r="AJ16" s="208">
        <f t="shared" ref="AJ16:AJ19" si="20">AI16+AJ6</f>
        <v>23.75</v>
      </c>
      <c r="AK16" s="208">
        <f t="shared" ref="AK16:AK19" si="21">AJ16+AK6</f>
        <v>23.75</v>
      </c>
      <c r="AL16" s="218">
        <f t="shared" ref="AL16:AL19" si="22">AK16+AL6</f>
        <v>23.75</v>
      </c>
    </row>
    <row r="17" spans="2:38" x14ac:dyDescent="0.25">
      <c r="B17" s="110"/>
      <c r="C17" s="70" t="s">
        <v>8</v>
      </c>
      <c r="D17" s="67">
        <f t="shared" ref="D17:D19" si="23">D7</f>
        <v>0</v>
      </c>
      <c r="E17" s="57">
        <f t="shared" ref="E17:P19" si="24">D17+E7</f>
        <v>0</v>
      </c>
      <c r="F17" s="57">
        <f t="shared" si="24"/>
        <v>0</v>
      </c>
      <c r="G17" s="57">
        <f t="shared" si="24"/>
        <v>0</v>
      </c>
      <c r="H17" s="57">
        <f t="shared" si="24"/>
        <v>0</v>
      </c>
      <c r="I17" s="57">
        <f t="shared" si="24"/>
        <v>0</v>
      </c>
      <c r="J17" s="57">
        <f t="shared" si="24"/>
        <v>2</v>
      </c>
      <c r="K17" s="57">
        <f t="shared" si="24"/>
        <v>7</v>
      </c>
      <c r="L17" s="57">
        <f t="shared" si="24"/>
        <v>7</v>
      </c>
      <c r="M17" s="57">
        <f t="shared" si="24"/>
        <v>7</v>
      </c>
      <c r="N17" s="57">
        <f t="shared" si="24"/>
        <v>7</v>
      </c>
      <c r="O17" s="57">
        <f t="shared" si="24"/>
        <v>7</v>
      </c>
      <c r="P17" s="67">
        <f t="shared" si="24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30</v>
      </c>
      <c r="AA17" s="57">
        <f t="shared" si="11"/>
        <v>30</v>
      </c>
      <c r="AB17" s="57">
        <f t="shared" si="12"/>
        <v>30</v>
      </c>
      <c r="AC17" s="57">
        <f t="shared" si="13"/>
        <v>30</v>
      </c>
      <c r="AD17" s="57">
        <f t="shared" si="14"/>
        <v>30</v>
      </c>
      <c r="AE17" s="57">
        <f t="shared" si="15"/>
        <v>30</v>
      </c>
      <c r="AF17" s="57">
        <f t="shared" si="16"/>
        <v>30</v>
      </c>
      <c r="AG17" s="57">
        <f t="shared" si="17"/>
        <v>30</v>
      </c>
      <c r="AH17" s="57">
        <f t="shared" si="18"/>
        <v>30</v>
      </c>
      <c r="AI17" s="57">
        <f t="shared" si="19"/>
        <v>30</v>
      </c>
      <c r="AJ17" s="57">
        <f t="shared" si="20"/>
        <v>30</v>
      </c>
      <c r="AK17" s="57">
        <f t="shared" si="21"/>
        <v>30</v>
      </c>
      <c r="AL17" s="68">
        <f t="shared" si="22"/>
        <v>30</v>
      </c>
    </row>
    <row r="18" spans="2:38" x14ac:dyDescent="0.25">
      <c r="B18" s="110"/>
      <c r="C18" s="70" t="s">
        <v>9</v>
      </c>
      <c r="D18" s="67">
        <f t="shared" si="23"/>
        <v>0</v>
      </c>
      <c r="E18" s="57">
        <f t="shared" si="24"/>
        <v>0</v>
      </c>
      <c r="F18" s="57">
        <f t="shared" si="24"/>
        <v>0</v>
      </c>
      <c r="G18" s="57">
        <f t="shared" si="24"/>
        <v>0</v>
      </c>
      <c r="H18" s="57">
        <f t="shared" si="24"/>
        <v>0</v>
      </c>
      <c r="I18" s="57">
        <f t="shared" si="24"/>
        <v>0</v>
      </c>
      <c r="J18" s="57">
        <f t="shared" si="24"/>
        <v>1.5</v>
      </c>
      <c r="K18" s="57">
        <f t="shared" si="24"/>
        <v>2</v>
      </c>
      <c r="L18" s="57">
        <f t="shared" si="24"/>
        <v>2</v>
      </c>
      <c r="M18" s="57">
        <f t="shared" si="24"/>
        <v>2</v>
      </c>
      <c r="N18" s="57">
        <f t="shared" si="24"/>
        <v>2</v>
      </c>
      <c r="O18" s="57">
        <f t="shared" si="24"/>
        <v>2</v>
      </c>
      <c r="P18" s="67">
        <f t="shared" si="24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2</v>
      </c>
      <c r="AC18" s="57">
        <f t="shared" si="13"/>
        <v>2</v>
      </c>
      <c r="AD18" s="57">
        <f t="shared" si="14"/>
        <v>2</v>
      </c>
      <c r="AE18" s="57">
        <f t="shared" si="15"/>
        <v>2</v>
      </c>
      <c r="AF18" s="57">
        <f t="shared" si="16"/>
        <v>2</v>
      </c>
      <c r="AG18" s="57">
        <f t="shared" si="17"/>
        <v>2</v>
      </c>
      <c r="AH18" s="57">
        <f t="shared" si="18"/>
        <v>2</v>
      </c>
      <c r="AI18" s="57">
        <f t="shared" si="19"/>
        <v>2</v>
      </c>
      <c r="AJ18" s="57">
        <f t="shared" si="20"/>
        <v>2</v>
      </c>
      <c r="AK18" s="57">
        <f t="shared" si="21"/>
        <v>2</v>
      </c>
      <c r="AL18" s="68">
        <f t="shared" si="22"/>
        <v>2</v>
      </c>
    </row>
    <row r="19" spans="2:38" x14ac:dyDescent="0.25">
      <c r="B19" s="111"/>
      <c r="C19" s="83" t="s">
        <v>4</v>
      </c>
      <c r="D19" s="72">
        <f t="shared" si="23"/>
        <v>0.75</v>
      </c>
      <c r="E19" s="73">
        <f t="shared" si="24"/>
        <v>0.75</v>
      </c>
      <c r="F19" s="73">
        <f t="shared" si="24"/>
        <v>0.75</v>
      </c>
      <c r="G19" s="73">
        <f t="shared" si="24"/>
        <v>0.75</v>
      </c>
      <c r="H19" s="73">
        <f t="shared" si="24"/>
        <v>0.75</v>
      </c>
      <c r="I19" s="73">
        <f t="shared" si="24"/>
        <v>2.75</v>
      </c>
      <c r="J19" s="73">
        <f t="shared" si="24"/>
        <v>10.25</v>
      </c>
      <c r="K19" s="73">
        <f t="shared" si="24"/>
        <v>15.75</v>
      </c>
      <c r="L19" s="73">
        <f t="shared" si="24"/>
        <v>15.75</v>
      </c>
      <c r="M19" s="73">
        <f t="shared" si="24"/>
        <v>15.75</v>
      </c>
      <c r="N19" s="73">
        <f t="shared" si="24"/>
        <v>15.75</v>
      </c>
      <c r="O19" s="73">
        <f t="shared" si="24"/>
        <v>15.75</v>
      </c>
      <c r="P19" s="72">
        <f t="shared" si="24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205">
        <f t="shared" si="8"/>
        <v>47.75</v>
      </c>
      <c r="Y19" s="212">
        <f t="shared" si="9"/>
        <v>47.75</v>
      </c>
      <c r="Z19" s="205">
        <f t="shared" si="10"/>
        <v>47.75</v>
      </c>
      <c r="AA19" s="205">
        <f t="shared" si="11"/>
        <v>47.75</v>
      </c>
      <c r="AB19" s="205">
        <f t="shared" si="12"/>
        <v>47.75</v>
      </c>
      <c r="AC19" s="205">
        <f t="shared" si="13"/>
        <v>47.75</v>
      </c>
      <c r="AD19" s="205">
        <f t="shared" si="14"/>
        <v>48.75</v>
      </c>
      <c r="AE19" s="205">
        <f t="shared" si="15"/>
        <v>50.75</v>
      </c>
      <c r="AF19" s="205">
        <f t="shared" si="16"/>
        <v>54.75</v>
      </c>
      <c r="AG19" s="205">
        <f t="shared" si="17"/>
        <v>55.75</v>
      </c>
      <c r="AH19" s="205">
        <f t="shared" si="18"/>
        <v>55.75</v>
      </c>
      <c r="AI19" s="205">
        <f t="shared" si="19"/>
        <v>55.75</v>
      </c>
      <c r="AJ19" s="205">
        <f t="shared" si="20"/>
        <v>55.75</v>
      </c>
      <c r="AK19" s="205">
        <f t="shared" si="21"/>
        <v>55.75</v>
      </c>
      <c r="AL19" s="213">
        <f t="shared" si="22"/>
        <v>55.75</v>
      </c>
    </row>
    <row r="21" spans="2:38" ht="15.75" x14ac:dyDescent="0.25">
      <c r="B21" s="119" t="s">
        <v>27</v>
      </c>
      <c r="C21" s="120"/>
      <c r="D21" s="121">
        <v>1</v>
      </c>
      <c r="E21" s="122"/>
      <c r="F21" s="117">
        <v>2</v>
      </c>
      <c r="G21" s="118"/>
      <c r="H21" s="104">
        <v>3</v>
      </c>
      <c r="I21" s="105"/>
    </row>
    <row r="22" spans="2:38" ht="15.75" x14ac:dyDescent="0.25">
      <c r="B22" s="123" t="s">
        <v>28</v>
      </c>
      <c r="C22" s="124"/>
      <c r="D22" s="95">
        <v>1</v>
      </c>
      <c r="E22" s="96">
        <v>2</v>
      </c>
      <c r="F22" s="94">
        <v>3</v>
      </c>
      <c r="G22" s="102">
        <v>4</v>
      </c>
      <c r="H22" s="221">
        <v>5</v>
      </c>
      <c r="I22" s="222">
        <v>6</v>
      </c>
    </row>
    <row r="23" spans="2:38" x14ac:dyDescent="0.25">
      <c r="B23" s="109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219">
        <f xml:space="preserve"> SUM(U6:X6)</f>
        <v>3</v>
      </c>
      <c r="H23" s="223">
        <f xml:space="preserve"> SUM(Y6:AE6)</f>
        <v>3</v>
      </c>
      <c r="I23" s="224">
        <f xml:space="preserve"> SUM(AF6:AL6)</f>
        <v>5</v>
      </c>
    </row>
    <row r="24" spans="2:38" x14ac:dyDescent="0.25">
      <c r="B24" s="110"/>
      <c r="C24" s="70" t="s">
        <v>8</v>
      </c>
      <c r="D24" s="98">
        <f t="shared" ref="D24:D26" si="25" xml:space="preserve"> SUM(D7:I7)</f>
        <v>0</v>
      </c>
      <c r="E24" s="91">
        <f t="shared" ref="E24:E26" si="26" xml:space="preserve"> SUM(J7:O7)</f>
        <v>7</v>
      </c>
      <c r="F24" s="98">
        <f t="shared" ref="F24:F26" si="27" xml:space="preserve"> SUM(P7:T7)</f>
        <v>8</v>
      </c>
      <c r="G24" s="90">
        <f xml:space="preserve"> SUM(U7:X7)</f>
        <v>15</v>
      </c>
      <c r="H24" s="98">
        <f t="shared" ref="H24:H26" si="28" xml:space="preserve"> SUM(Y7:AE7)</f>
        <v>0</v>
      </c>
      <c r="I24" s="91">
        <f t="shared" ref="I24:I26" si="29" xml:space="preserve"> SUM(AF7:AL7)</f>
        <v>0</v>
      </c>
    </row>
    <row r="25" spans="2:38" x14ac:dyDescent="0.25">
      <c r="B25" s="110"/>
      <c r="C25" s="70" t="s">
        <v>9</v>
      </c>
      <c r="D25" s="98">
        <f t="shared" si="25"/>
        <v>0</v>
      </c>
      <c r="E25" s="91">
        <f t="shared" si="26"/>
        <v>2</v>
      </c>
      <c r="F25" s="98">
        <f t="shared" si="27"/>
        <v>0</v>
      </c>
      <c r="G25" s="90">
        <f t="shared" ref="G24:G26" si="30" xml:space="preserve"> SUM(U8:X8)</f>
        <v>0</v>
      </c>
      <c r="H25" s="98">
        <f t="shared" si="28"/>
        <v>0</v>
      </c>
      <c r="I25" s="91">
        <f t="shared" si="29"/>
        <v>0</v>
      </c>
    </row>
    <row r="26" spans="2:38" x14ac:dyDescent="0.25">
      <c r="B26" s="111"/>
      <c r="C26" s="83" t="s">
        <v>4</v>
      </c>
      <c r="D26" s="99">
        <f t="shared" si="25"/>
        <v>2.75</v>
      </c>
      <c r="E26" s="93">
        <f t="shared" si="26"/>
        <v>13</v>
      </c>
      <c r="F26" s="99">
        <f t="shared" si="27"/>
        <v>14</v>
      </c>
      <c r="G26" s="220">
        <f t="shared" si="30"/>
        <v>18</v>
      </c>
      <c r="H26" s="225">
        <f t="shared" si="28"/>
        <v>3</v>
      </c>
      <c r="I26" s="226">
        <f t="shared" si="29"/>
        <v>5</v>
      </c>
    </row>
    <row r="27" spans="2:38" x14ac:dyDescent="0.25">
      <c r="B27" s="86"/>
      <c r="C27" s="87"/>
      <c r="H27" s="57"/>
      <c r="I27" s="57"/>
    </row>
    <row r="28" spans="2:38" x14ac:dyDescent="0.25">
      <c r="B28" s="125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219">
        <f xml:space="preserve"> AVERAGE($D$23:G23)</f>
        <v>3.9375</v>
      </c>
      <c r="H28" s="223">
        <f xml:space="preserve"> AVERAGE($D$23:H23)</f>
        <v>3.75</v>
      </c>
      <c r="I28" s="224">
        <f xml:space="preserve"> AVERAGE($D$23:I23)</f>
        <v>3.9583333333333335</v>
      </c>
    </row>
    <row r="29" spans="2:38" x14ac:dyDescent="0.25">
      <c r="B29" s="126"/>
      <c r="C29" s="70" t="s">
        <v>8</v>
      </c>
      <c r="D29" s="98">
        <f t="shared" ref="D29:D31" si="31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6</v>
      </c>
      <c r="I29" s="91">
        <f xml:space="preserve"> AVERAGE($D$24:I24)</f>
        <v>5</v>
      </c>
    </row>
    <row r="30" spans="2:38" x14ac:dyDescent="0.25">
      <c r="B30" s="126"/>
      <c r="C30" s="70" t="s">
        <v>9</v>
      </c>
      <c r="D30" s="98">
        <f t="shared" si="31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0.4</v>
      </c>
      <c r="I30" s="91">
        <f xml:space="preserve"> AVERAGE($D$25:I25)</f>
        <v>0.33333333333333331</v>
      </c>
    </row>
    <row r="31" spans="2:38" x14ac:dyDescent="0.25">
      <c r="B31" s="127"/>
      <c r="C31" s="83" t="s">
        <v>4</v>
      </c>
      <c r="D31" s="99">
        <f t="shared" si="31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220">
        <f xml:space="preserve"> AVERAGE($D$26:G26)</f>
        <v>11.9375</v>
      </c>
      <c r="H31" s="225">
        <f xml:space="preserve"> AVERAGE($D$26:H26)</f>
        <v>10.15</v>
      </c>
      <c r="I31" s="226">
        <f xml:space="preserve"> AVERAGE($D$26:I26)</f>
        <v>9.2916666666666661</v>
      </c>
    </row>
    <row r="32" spans="2:38" x14ac:dyDescent="0.25">
      <c r="B32" s="5"/>
      <c r="C32" s="6"/>
      <c r="H32" s="57"/>
      <c r="I32" s="57"/>
    </row>
    <row r="33" spans="2:9" x14ac:dyDescent="0.25">
      <c r="B33" s="109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32" xml:space="preserve"> E33 + F23</f>
        <v>12.75</v>
      </c>
      <c r="G33" s="219">
        <f t="shared" si="32"/>
        <v>15.75</v>
      </c>
      <c r="H33" s="223">
        <f xml:space="preserve"> G33 + H23</f>
        <v>18.75</v>
      </c>
      <c r="I33" s="224">
        <f t="shared" ref="I33:I36" si="33" xml:space="preserve"> H33 + I23</f>
        <v>23.75</v>
      </c>
    </row>
    <row r="34" spans="2:9" x14ac:dyDescent="0.25">
      <c r="B34" s="110"/>
      <c r="C34" s="70" t="s">
        <v>8</v>
      </c>
      <c r="D34" s="98">
        <f t="shared" ref="D34:D36" si="34" xml:space="preserve"> D24</f>
        <v>0</v>
      </c>
      <c r="E34" s="91">
        <f t="shared" ref="E34:E36" si="35" xml:space="preserve"> D34 + E24</f>
        <v>7</v>
      </c>
      <c r="F34" s="90">
        <f t="shared" si="32"/>
        <v>15</v>
      </c>
      <c r="G34" s="90">
        <f t="shared" si="32"/>
        <v>30</v>
      </c>
      <c r="H34" s="98">
        <f xml:space="preserve"> G34 + H24</f>
        <v>30</v>
      </c>
      <c r="I34" s="91">
        <f t="shared" si="33"/>
        <v>30</v>
      </c>
    </row>
    <row r="35" spans="2:9" x14ac:dyDescent="0.25">
      <c r="B35" s="110"/>
      <c r="C35" s="70" t="s">
        <v>9</v>
      </c>
      <c r="D35" s="98">
        <f t="shared" si="34"/>
        <v>0</v>
      </c>
      <c r="E35" s="91">
        <f t="shared" si="35"/>
        <v>2</v>
      </c>
      <c r="F35" s="90">
        <f t="shared" si="32"/>
        <v>2</v>
      </c>
      <c r="G35" s="90">
        <f t="shared" si="32"/>
        <v>2</v>
      </c>
      <c r="H35" s="98">
        <f t="shared" ref="H33:H36" si="36" xml:space="preserve"> G35 + H25</f>
        <v>2</v>
      </c>
      <c r="I35" s="91">
        <f t="shared" si="33"/>
        <v>2</v>
      </c>
    </row>
    <row r="36" spans="2:9" x14ac:dyDescent="0.25">
      <c r="B36" s="111"/>
      <c r="C36" s="83" t="s">
        <v>4</v>
      </c>
      <c r="D36" s="99">
        <f t="shared" si="34"/>
        <v>2.75</v>
      </c>
      <c r="E36" s="93">
        <f t="shared" si="35"/>
        <v>15.75</v>
      </c>
      <c r="F36" s="92">
        <f t="shared" si="32"/>
        <v>29.75</v>
      </c>
      <c r="G36" s="220">
        <f t="shared" si="32"/>
        <v>47.75</v>
      </c>
      <c r="H36" s="225">
        <f t="shared" si="36"/>
        <v>50.75</v>
      </c>
      <c r="I36" s="226">
        <f t="shared" si="33"/>
        <v>55.75</v>
      </c>
    </row>
  </sheetData>
  <mergeCells count="20"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  <mergeCell ref="H21:I21"/>
    <mergeCell ref="P3:T3"/>
    <mergeCell ref="U3:X3"/>
    <mergeCell ref="P2:X2"/>
    <mergeCell ref="Y3:AE3"/>
    <mergeCell ref="AF3:AL3"/>
    <mergeCell ref="Y2:AL2"/>
  </mergeCells>
  <pageMargins left="0.7" right="0.7" top="0.75" bottom="0.75" header="0.3" footer="0.3"/>
  <pageSetup orientation="portrait" r:id="rId1"/>
  <ignoredErrors>
    <ignoredError sqref="E12:X13 E11:T11 V11:W11 E14:W14 D23:E2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9" workbookViewId="0">
      <selection activeCell="D41" sqref="D41"/>
    </sheetView>
  </sheetViews>
  <sheetFormatPr defaultRowHeight="15" x14ac:dyDescent="0.25"/>
  <cols>
    <col min="3" max="3" width="24.7109375" customWidth="1"/>
    <col min="16" max="16" width="13.7109375" customWidth="1"/>
  </cols>
  <sheetData>
    <row r="1" spans="1:16" x14ac:dyDescent="0.25">
      <c r="D1" s="106" t="s">
        <v>1</v>
      </c>
      <c r="E1" s="107"/>
      <c r="F1" s="107"/>
      <c r="G1" s="107"/>
      <c r="H1" s="107"/>
      <c r="I1" s="108"/>
      <c r="J1" s="113" t="s">
        <v>2</v>
      </c>
      <c r="K1" s="113"/>
      <c r="L1" s="113"/>
      <c r="M1" s="113"/>
      <c r="N1" s="113"/>
      <c r="O1" s="147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137" t="s">
        <v>20</v>
      </c>
      <c r="B5" s="148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138"/>
      <c r="B6" s="149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138"/>
      <c r="B7" s="149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138"/>
      <c r="B8" s="149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138"/>
      <c r="B9" s="149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138"/>
      <c r="B10" s="149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138"/>
      <c r="B11" s="149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138"/>
      <c r="B12" s="149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138"/>
      <c r="B13" s="149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138"/>
      <c r="B14" s="149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138"/>
      <c r="B15" s="149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138"/>
      <c r="B16" s="150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138"/>
      <c r="B17" s="148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138"/>
      <c r="B18" s="149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138"/>
      <c r="B19" s="149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138"/>
      <c r="B20" s="150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138"/>
      <c r="B21" s="151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138"/>
      <c r="B22" s="152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138"/>
      <c r="B23" s="152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139"/>
      <c r="B24" s="153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109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110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110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111"/>
      <c r="B33" s="145" t="s">
        <v>25</v>
      </c>
      <c r="C33" s="146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140" t="s">
        <v>24</v>
      </c>
      <c r="B36" s="129" t="s">
        <v>7</v>
      </c>
      <c r="C36" s="130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141"/>
      <c r="B37" s="131" t="s">
        <v>8</v>
      </c>
      <c r="C37" s="132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141"/>
      <c r="B38" s="133" t="s">
        <v>9</v>
      </c>
      <c r="C38" s="134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142"/>
      <c r="B39" s="143" t="s">
        <v>25</v>
      </c>
      <c r="C39" s="144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128" t="s">
        <v>26</v>
      </c>
      <c r="B41" s="129" t="s">
        <v>7</v>
      </c>
      <c r="C41" s="130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128"/>
      <c r="B42" s="131" t="s">
        <v>8</v>
      </c>
      <c r="C42" s="132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128"/>
      <c r="B43" s="133" t="s">
        <v>9</v>
      </c>
      <c r="C43" s="134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128"/>
      <c r="B44" s="135" t="s">
        <v>25</v>
      </c>
      <c r="C44" s="136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D1:I1"/>
    <mergeCell ref="J1:O1"/>
    <mergeCell ref="B5:B16"/>
    <mergeCell ref="B17:B20"/>
    <mergeCell ref="B21:B24"/>
    <mergeCell ref="A5:A24"/>
    <mergeCell ref="A36:A39"/>
    <mergeCell ref="B36:C36"/>
    <mergeCell ref="B37:C37"/>
    <mergeCell ref="B38:C38"/>
    <mergeCell ref="B39:C39"/>
    <mergeCell ref="B33:C33"/>
    <mergeCell ref="A30:A33"/>
    <mergeCell ref="A41:A44"/>
    <mergeCell ref="B41:C41"/>
    <mergeCell ref="B42:C42"/>
    <mergeCell ref="B43:C43"/>
    <mergeCell ref="B44:C4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2" workbookViewId="0">
      <selection activeCell="L26" sqref="L26"/>
    </sheetView>
  </sheetViews>
  <sheetFormatPr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106" t="s">
        <v>1</v>
      </c>
      <c r="E1" s="107"/>
      <c r="F1" s="107"/>
      <c r="G1" s="107"/>
      <c r="H1" s="107"/>
      <c r="I1" s="106" t="s">
        <v>2</v>
      </c>
      <c r="J1" s="107"/>
      <c r="K1" s="107"/>
      <c r="L1" s="108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137" t="s">
        <v>30</v>
      </c>
      <c r="B5" s="154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138"/>
      <c r="B6" s="155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138"/>
      <c r="B7" s="155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138"/>
      <c r="B8" s="156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138"/>
      <c r="B9" s="159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138"/>
      <c r="B10" s="160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138"/>
      <c r="B11" s="160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138"/>
      <c r="B12" s="160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138"/>
      <c r="B13" s="160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138"/>
      <c r="B14" s="160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138"/>
      <c r="B15" s="160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138"/>
      <c r="B16" s="160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137" t="s">
        <v>35</v>
      </c>
      <c r="B17" s="148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138"/>
      <c r="B18" s="149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138"/>
      <c r="B19" s="149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138"/>
      <c r="B20" s="149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138"/>
      <c r="B21" s="157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138"/>
      <c r="B22" s="157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138"/>
      <c r="B23" s="157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139"/>
      <c r="B24" s="158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161" t="s">
        <v>38</v>
      </c>
      <c r="C25" s="161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109" t="s">
        <v>5</v>
      </c>
      <c r="B30" s="162" t="s">
        <v>7</v>
      </c>
      <c r="C30" s="163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 x14ac:dyDescent="0.25">
      <c r="A31" s="110"/>
      <c r="B31" s="164" t="s">
        <v>8</v>
      </c>
      <c r="C31" s="132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.75" thickBot="1" x14ac:dyDescent="0.3">
      <c r="A32" s="110"/>
      <c r="B32" s="165" t="s">
        <v>9</v>
      </c>
      <c r="C32" s="134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.75" thickTop="1" x14ac:dyDescent="0.25">
      <c r="A33" s="111"/>
      <c r="B33" s="145" t="s">
        <v>25</v>
      </c>
      <c r="C33" s="146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140" t="s">
        <v>24</v>
      </c>
      <c r="B36" s="129" t="s">
        <v>7</v>
      </c>
      <c r="C36" s="130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141"/>
      <c r="B37" s="131" t="s">
        <v>8</v>
      </c>
      <c r="C37" s="132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141"/>
      <c r="B38" s="133" t="s">
        <v>9</v>
      </c>
      <c r="C38" s="134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142"/>
      <c r="B39" s="143" t="s">
        <v>25</v>
      </c>
      <c r="C39" s="144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128" t="s">
        <v>26</v>
      </c>
      <c r="B41" s="129" t="s">
        <v>7</v>
      </c>
      <c r="C41" s="130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128"/>
      <c r="B42" s="131" t="s">
        <v>8</v>
      </c>
      <c r="C42" s="132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128"/>
      <c r="B43" s="133" t="s">
        <v>9</v>
      </c>
      <c r="C43" s="134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128"/>
      <c r="B44" s="135" t="s">
        <v>25</v>
      </c>
      <c r="C44" s="136"/>
      <c r="D44" s="31">
        <f xml:space="preserve"> D39</f>
        <v>14</v>
      </c>
      <c r="E44" s="31">
        <f xml:space="preserve"> AVERAGE(D39:E39)</f>
        <v>16</v>
      </c>
    </row>
  </sheetData>
  <mergeCells count="24">
    <mergeCell ref="A36:A39"/>
    <mergeCell ref="B36:C36"/>
    <mergeCell ref="B37:C37"/>
    <mergeCell ref="B38:C38"/>
    <mergeCell ref="B39:C39"/>
    <mergeCell ref="A41:A44"/>
    <mergeCell ref="B41:C41"/>
    <mergeCell ref="B42:C42"/>
    <mergeCell ref="B43:C43"/>
    <mergeCell ref="B44:C44"/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19" workbookViewId="0">
      <selection activeCell="U33" sqref="U33"/>
    </sheetView>
  </sheetViews>
  <sheetFormatPr defaultRowHeight="15" x14ac:dyDescent="0.25"/>
  <cols>
    <col min="2" max="2" width="12.28515625" customWidth="1"/>
    <col min="3" max="3" width="41.28515625" customWidth="1"/>
  </cols>
  <sheetData>
    <row r="1" spans="1:18" x14ac:dyDescent="0.25">
      <c r="D1" s="166" t="s">
        <v>1</v>
      </c>
      <c r="E1" s="167"/>
      <c r="F1" s="167"/>
      <c r="G1" s="167"/>
      <c r="H1" s="167"/>
      <c r="I1" s="167"/>
      <c r="J1" s="167"/>
      <c r="K1" s="166" t="s">
        <v>2</v>
      </c>
      <c r="L1" s="167"/>
      <c r="M1" s="167"/>
      <c r="N1" s="167"/>
      <c r="O1" s="167"/>
      <c r="P1" s="167"/>
      <c r="Q1" s="168"/>
    </row>
    <row r="2" spans="1:18" x14ac:dyDescent="0.25">
      <c r="C2" s="6" t="s">
        <v>10</v>
      </c>
      <c r="D2" s="169">
        <v>42022</v>
      </c>
      <c r="E2" s="169">
        <v>42023</v>
      </c>
      <c r="F2" s="169">
        <v>42024</v>
      </c>
      <c r="G2" s="169">
        <v>42025</v>
      </c>
      <c r="H2" s="169">
        <v>42026</v>
      </c>
      <c r="I2" s="169">
        <v>42027</v>
      </c>
      <c r="J2" s="169">
        <v>42028</v>
      </c>
      <c r="K2" s="169">
        <v>42029</v>
      </c>
      <c r="L2" s="169">
        <v>42030</v>
      </c>
      <c r="M2" s="169">
        <v>42031</v>
      </c>
      <c r="N2" s="169">
        <v>42032</v>
      </c>
      <c r="O2" s="169">
        <v>42033</v>
      </c>
      <c r="P2" s="169">
        <v>42034</v>
      </c>
      <c r="Q2" s="169">
        <v>42035</v>
      </c>
    </row>
    <row r="3" spans="1:18" x14ac:dyDescent="0.25">
      <c r="C3" s="6" t="s">
        <v>11</v>
      </c>
      <c r="D3" s="170">
        <v>1</v>
      </c>
      <c r="E3" s="170">
        <v>2</v>
      </c>
      <c r="F3" s="170">
        <v>3</v>
      </c>
      <c r="G3" s="170">
        <v>4</v>
      </c>
      <c r="H3" s="170">
        <v>5</v>
      </c>
      <c r="I3" s="170">
        <v>6</v>
      </c>
      <c r="J3" s="170">
        <v>7</v>
      </c>
      <c r="K3" s="170">
        <v>8</v>
      </c>
      <c r="L3" s="170">
        <v>9</v>
      </c>
      <c r="M3" s="170">
        <v>10</v>
      </c>
      <c r="N3" s="170">
        <v>11</v>
      </c>
      <c r="O3" s="170">
        <v>12</v>
      </c>
      <c r="P3" s="170">
        <v>13</v>
      </c>
      <c r="Q3" s="170">
        <v>14</v>
      </c>
    </row>
    <row r="4" spans="1:18" x14ac:dyDescent="0.25">
      <c r="B4" s="171" t="s">
        <v>12</v>
      </c>
      <c r="C4" s="171" t="s">
        <v>13</v>
      </c>
      <c r="D4" s="172"/>
      <c r="E4" s="172"/>
      <c r="F4" s="172"/>
      <c r="G4" s="172"/>
      <c r="H4" s="172"/>
      <c r="I4" s="172"/>
      <c r="J4" s="172"/>
      <c r="K4" s="172"/>
      <c r="L4" s="172"/>
      <c r="M4" s="173"/>
      <c r="N4" s="173"/>
      <c r="O4" s="173"/>
      <c r="P4" s="173"/>
      <c r="Q4" s="173"/>
      <c r="R4" s="174" t="s">
        <v>14</v>
      </c>
    </row>
    <row r="5" spans="1:18" x14ac:dyDescent="0.25">
      <c r="A5" s="175" t="s">
        <v>30</v>
      </c>
      <c r="B5" s="176">
        <v>12</v>
      </c>
      <c r="C5" s="177" t="s">
        <v>43</v>
      </c>
      <c r="D5" s="178">
        <f t="shared" ref="D5:Q5" si="0">SUM(D6:D8)</f>
        <v>0</v>
      </c>
      <c r="E5" s="178">
        <f t="shared" si="0"/>
        <v>0</v>
      </c>
      <c r="F5" s="178">
        <f t="shared" si="0"/>
        <v>0</v>
      </c>
      <c r="G5" s="178">
        <f t="shared" si="0"/>
        <v>0</v>
      </c>
      <c r="H5" s="178">
        <f t="shared" si="0"/>
        <v>0</v>
      </c>
      <c r="I5" s="178">
        <f t="shared" si="0"/>
        <v>0</v>
      </c>
      <c r="J5" s="178">
        <f t="shared" si="0"/>
        <v>0</v>
      </c>
      <c r="K5" s="178">
        <f t="shared" si="0"/>
        <v>0</v>
      </c>
      <c r="L5" s="178">
        <f t="shared" si="0"/>
        <v>0</v>
      </c>
      <c r="M5" s="178">
        <f t="shared" si="0"/>
        <v>0</v>
      </c>
      <c r="N5" s="178">
        <f t="shared" si="0"/>
        <v>0</v>
      </c>
      <c r="O5" s="178">
        <f t="shared" si="0"/>
        <v>0</v>
      </c>
      <c r="P5" s="178">
        <f t="shared" si="0"/>
        <v>0</v>
      </c>
      <c r="Q5" s="178">
        <f t="shared" si="0"/>
        <v>0</v>
      </c>
      <c r="R5" s="179">
        <f>SUM(D5:Q5)</f>
        <v>0</v>
      </c>
    </row>
    <row r="6" spans="1:18" x14ac:dyDescent="0.25">
      <c r="A6" s="180"/>
      <c r="B6" s="155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 x14ac:dyDescent="0.25">
      <c r="A7" s="180"/>
      <c r="B7" s="155"/>
      <c r="C7" s="60" t="s">
        <v>8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6">
        <f t="shared" si="1"/>
        <v>0</v>
      </c>
    </row>
    <row r="8" spans="1:18" x14ac:dyDescent="0.25">
      <c r="A8" s="180"/>
      <c r="B8" s="182"/>
      <c r="C8" s="183" t="s">
        <v>9</v>
      </c>
      <c r="D8" s="184"/>
      <c r="E8" s="184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6">
        <f t="shared" si="1"/>
        <v>0</v>
      </c>
    </row>
    <row r="9" spans="1:18" x14ac:dyDescent="0.25">
      <c r="A9" s="180"/>
      <c r="B9" s="187">
        <v>15</v>
      </c>
      <c r="C9" s="188" t="s">
        <v>44</v>
      </c>
      <c r="D9" s="178">
        <f t="shared" ref="D9:Q9" si="2">SUM(D10:D12)</f>
        <v>0</v>
      </c>
      <c r="E9" s="178">
        <f t="shared" si="2"/>
        <v>0</v>
      </c>
      <c r="F9" s="178">
        <f t="shared" si="2"/>
        <v>0</v>
      </c>
      <c r="G9" s="178">
        <f t="shared" si="2"/>
        <v>0</v>
      </c>
      <c r="H9" s="178">
        <f t="shared" si="2"/>
        <v>0</v>
      </c>
      <c r="I9" s="178">
        <f t="shared" si="2"/>
        <v>0</v>
      </c>
      <c r="J9" s="178">
        <f t="shared" si="2"/>
        <v>0</v>
      </c>
      <c r="K9" s="178">
        <f t="shared" si="2"/>
        <v>0</v>
      </c>
      <c r="L9" s="178">
        <f t="shared" si="2"/>
        <v>0</v>
      </c>
      <c r="M9" s="178">
        <f t="shared" si="2"/>
        <v>0</v>
      </c>
      <c r="N9" s="178">
        <f t="shared" si="2"/>
        <v>0</v>
      </c>
      <c r="O9" s="178">
        <f t="shared" si="2"/>
        <v>0</v>
      </c>
      <c r="P9" s="178">
        <f t="shared" si="2"/>
        <v>0</v>
      </c>
      <c r="Q9" s="178">
        <f t="shared" si="2"/>
        <v>0</v>
      </c>
      <c r="R9" s="179">
        <f t="shared" si="1"/>
        <v>0</v>
      </c>
    </row>
    <row r="10" spans="1:18" x14ac:dyDescent="0.25">
      <c r="A10" s="180"/>
      <c r="B10" s="189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 x14ac:dyDescent="0.25">
      <c r="A11" s="180"/>
      <c r="B11" s="189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 x14ac:dyDescent="0.25">
      <c r="A12" s="180"/>
      <c r="B12" s="190"/>
      <c r="C12" s="183" t="s">
        <v>9</v>
      </c>
      <c r="D12" s="184"/>
      <c r="E12" s="184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6">
        <f t="shared" si="1"/>
        <v>0</v>
      </c>
    </row>
    <row r="13" spans="1:18" x14ac:dyDescent="0.25">
      <c r="A13" s="180"/>
      <c r="B13" s="187">
        <v>21</v>
      </c>
      <c r="C13" s="191" t="s">
        <v>45</v>
      </c>
      <c r="D13" s="178">
        <f t="shared" ref="D13:Q13" si="3">SUM(D14:D16)</f>
        <v>0</v>
      </c>
      <c r="E13" s="178">
        <f t="shared" si="3"/>
        <v>0</v>
      </c>
      <c r="F13" s="178">
        <f t="shared" si="3"/>
        <v>0</v>
      </c>
      <c r="G13" s="178">
        <f t="shared" si="3"/>
        <v>0</v>
      </c>
      <c r="H13" s="178">
        <f t="shared" si="3"/>
        <v>0</v>
      </c>
      <c r="I13" s="178">
        <f t="shared" si="3"/>
        <v>1</v>
      </c>
      <c r="J13" s="178">
        <f t="shared" si="3"/>
        <v>1</v>
      </c>
      <c r="K13" s="178">
        <f t="shared" si="3"/>
        <v>2</v>
      </c>
      <c r="L13" s="178">
        <f t="shared" si="3"/>
        <v>0</v>
      </c>
      <c r="M13" s="178">
        <f t="shared" si="3"/>
        <v>0</v>
      </c>
      <c r="N13" s="178">
        <f t="shared" si="3"/>
        <v>0</v>
      </c>
      <c r="O13" s="178">
        <f t="shared" si="3"/>
        <v>0</v>
      </c>
      <c r="P13" s="178">
        <f t="shared" si="3"/>
        <v>0</v>
      </c>
      <c r="Q13" s="178">
        <f t="shared" si="3"/>
        <v>0</v>
      </c>
      <c r="R13" s="179">
        <f t="shared" si="1"/>
        <v>4</v>
      </c>
    </row>
    <row r="14" spans="1:18" x14ac:dyDescent="0.25">
      <c r="A14" s="180"/>
      <c r="B14" s="189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 x14ac:dyDescent="0.25">
      <c r="A15" s="180"/>
      <c r="B15" s="189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 x14ac:dyDescent="0.25">
      <c r="A16" s="180"/>
      <c r="B16" s="190"/>
      <c r="C16" s="183" t="s">
        <v>9</v>
      </c>
      <c r="D16" s="184"/>
      <c r="E16" s="184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6">
        <f t="shared" si="1"/>
        <v>0</v>
      </c>
    </row>
    <row r="17" spans="1:18" x14ac:dyDescent="0.25">
      <c r="A17" s="180"/>
      <c r="B17" s="187">
        <v>18</v>
      </c>
      <c r="C17" s="191" t="s">
        <v>46</v>
      </c>
      <c r="D17" s="178">
        <f t="shared" ref="D17:Q17" si="4">SUM(D18:D20)</f>
        <v>0</v>
      </c>
      <c r="E17" s="178">
        <f t="shared" si="4"/>
        <v>0</v>
      </c>
      <c r="F17" s="178">
        <f t="shared" si="4"/>
        <v>0</v>
      </c>
      <c r="G17" s="178">
        <f t="shared" si="4"/>
        <v>0</v>
      </c>
      <c r="H17" s="178">
        <f t="shared" si="4"/>
        <v>0</v>
      </c>
      <c r="I17" s="178">
        <f t="shared" si="4"/>
        <v>0</v>
      </c>
      <c r="J17" s="178">
        <f t="shared" si="4"/>
        <v>1</v>
      </c>
      <c r="K17" s="178">
        <f t="shared" si="4"/>
        <v>2</v>
      </c>
      <c r="L17" s="178">
        <f t="shared" si="4"/>
        <v>1</v>
      </c>
      <c r="M17" s="178">
        <f t="shared" si="4"/>
        <v>0</v>
      </c>
      <c r="N17" s="178">
        <f t="shared" si="4"/>
        <v>0</v>
      </c>
      <c r="O17" s="178">
        <f t="shared" si="4"/>
        <v>0</v>
      </c>
      <c r="P17" s="178">
        <f t="shared" si="4"/>
        <v>0</v>
      </c>
      <c r="Q17" s="178">
        <f t="shared" si="4"/>
        <v>0</v>
      </c>
      <c r="R17" s="179">
        <f t="shared" si="1"/>
        <v>4</v>
      </c>
    </row>
    <row r="18" spans="1:18" x14ac:dyDescent="0.25">
      <c r="A18" s="180"/>
      <c r="B18" s="189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 x14ac:dyDescent="0.25">
      <c r="A19" s="180"/>
      <c r="B19" s="189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 x14ac:dyDescent="0.25">
      <c r="A20" s="180"/>
      <c r="B20" s="190"/>
      <c r="C20" s="183" t="s">
        <v>9</v>
      </c>
      <c r="D20" s="184"/>
      <c r="E20" s="184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6">
        <f t="shared" si="1"/>
        <v>0</v>
      </c>
    </row>
    <row r="21" spans="1:18" x14ac:dyDescent="0.25">
      <c r="A21" s="180"/>
      <c r="B21" s="192" t="s">
        <v>47</v>
      </c>
      <c r="C21" s="191" t="s">
        <v>48</v>
      </c>
      <c r="D21" s="178">
        <f t="shared" ref="D21:Q21" si="5">SUM(D22:D24)</f>
        <v>0</v>
      </c>
      <c r="E21" s="178">
        <f t="shared" si="5"/>
        <v>0</v>
      </c>
      <c r="F21" s="178">
        <f t="shared" si="5"/>
        <v>0</v>
      </c>
      <c r="G21" s="178">
        <f t="shared" si="5"/>
        <v>0</v>
      </c>
      <c r="H21" s="178">
        <f t="shared" si="5"/>
        <v>0</v>
      </c>
      <c r="I21" s="178">
        <f t="shared" si="5"/>
        <v>0</v>
      </c>
      <c r="J21" s="178">
        <f t="shared" si="5"/>
        <v>0</v>
      </c>
      <c r="K21" s="178">
        <f t="shared" si="5"/>
        <v>0</v>
      </c>
      <c r="L21" s="178">
        <f t="shared" si="5"/>
        <v>0</v>
      </c>
      <c r="M21" s="178">
        <f t="shared" si="5"/>
        <v>0</v>
      </c>
      <c r="N21" s="178">
        <f t="shared" si="5"/>
        <v>0</v>
      </c>
      <c r="O21" s="178">
        <f t="shared" si="5"/>
        <v>0</v>
      </c>
      <c r="P21" s="178">
        <f t="shared" si="5"/>
        <v>0</v>
      </c>
      <c r="Q21" s="178">
        <f t="shared" si="5"/>
        <v>0</v>
      </c>
      <c r="R21" s="179">
        <f t="shared" si="1"/>
        <v>0</v>
      </c>
    </row>
    <row r="22" spans="1:18" x14ac:dyDescent="0.25">
      <c r="A22" s="180"/>
      <c r="B22" s="193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 x14ac:dyDescent="0.25">
      <c r="A23" s="180"/>
      <c r="B23" s="193"/>
      <c r="C23" s="60" t="s">
        <v>8</v>
      </c>
      <c r="D23" s="14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>
        <f t="shared" si="1"/>
        <v>0</v>
      </c>
    </row>
    <row r="24" spans="1:18" x14ac:dyDescent="0.25">
      <c r="A24" s="180"/>
      <c r="B24" s="194"/>
      <c r="C24" s="183" t="s">
        <v>9</v>
      </c>
      <c r="D24" s="184"/>
      <c r="E24" s="184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6">
        <f t="shared" si="1"/>
        <v>0</v>
      </c>
    </row>
    <row r="25" spans="1:18" x14ac:dyDescent="0.25">
      <c r="A25" s="180"/>
      <c r="B25" s="192" t="s">
        <v>49</v>
      </c>
      <c r="C25" s="191" t="s">
        <v>50</v>
      </c>
      <c r="D25" s="178">
        <f t="shared" ref="D25:Q25" si="6">SUM(D26:D28)</f>
        <v>0</v>
      </c>
      <c r="E25" s="178">
        <f t="shared" si="6"/>
        <v>0</v>
      </c>
      <c r="F25" s="178">
        <f t="shared" si="6"/>
        <v>0</v>
      </c>
      <c r="G25" s="178">
        <f t="shared" si="6"/>
        <v>0</v>
      </c>
      <c r="H25" s="178">
        <f t="shared" si="6"/>
        <v>0</v>
      </c>
      <c r="I25" s="178">
        <f t="shared" si="6"/>
        <v>0</v>
      </c>
      <c r="J25" s="178">
        <f t="shared" si="6"/>
        <v>0</v>
      </c>
      <c r="K25" s="178">
        <f t="shared" si="6"/>
        <v>0</v>
      </c>
      <c r="L25" s="178">
        <f t="shared" si="6"/>
        <v>0</v>
      </c>
      <c r="M25" s="178">
        <f t="shared" si="6"/>
        <v>0</v>
      </c>
      <c r="N25" s="178">
        <f t="shared" si="6"/>
        <v>0</v>
      </c>
      <c r="O25" s="178">
        <f t="shared" si="6"/>
        <v>0</v>
      </c>
      <c r="P25" s="178">
        <f t="shared" si="6"/>
        <v>0</v>
      </c>
      <c r="Q25" s="178">
        <f t="shared" si="6"/>
        <v>0</v>
      </c>
      <c r="R25" s="179">
        <f t="shared" si="1"/>
        <v>0</v>
      </c>
    </row>
    <row r="26" spans="1:18" x14ac:dyDescent="0.25">
      <c r="A26" s="180"/>
      <c r="B26" s="193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 x14ac:dyDescent="0.25">
      <c r="A27" s="180"/>
      <c r="B27" s="193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>
        <f t="shared" si="1"/>
        <v>0</v>
      </c>
    </row>
    <row r="28" spans="1:18" x14ac:dyDescent="0.25">
      <c r="A28" s="180"/>
      <c r="B28" s="194"/>
      <c r="C28" s="183" t="s">
        <v>9</v>
      </c>
      <c r="D28" s="184"/>
      <c r="E28" s="184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6">
        <f t="shared" si="1"/>
        <v>0</v>
      </c>
    </row>
    <row r="29" spans="1:18" x14ac:dyDescent="0.25">
      <c r="A29" s="180"/>
      <c r="B29" s="192">
        <v>31</v>
      </c>
      <c r="C29" s="191" t="s">
        <v>51</v>
      </c>
      <c r="D29" s="178">
        <f t="shared" ref="D29:Q29" si="7">SUM(D30:D32)</f>
        <v>0</v>
      </c>
      <c r="E29" s="178">
        <f t="shared" si="7"/>
        <v>0</v>
      </c>
      <c r="F29" s="178">
        <f t="shared" si="7"/>
        <v>0</v>
      </c>
      <c r="G29" s="178">
        <f t="shared" si="7"/>
        <v>0</v>
      </c>
      <c r="H29" s="178">
        <f t="shared" si="7"/>
        <v>0</v>
      </c>
      <c r="I29" s="178">
        <f t="shared" si="7"/>
        <v>0</v>
      </c>
      <c r="J29" s="178">
        <f t="shared" si="7"/>
        <v>0</v>
      </c>
      <c r="K29" s="178">
        <f t="shared" si="7"/>
        <v>0</v>
      </c>
      <c r="L29" s="178">
        <f t="shared" si="7"/>
        <v>0</v>
      </c>
      <c r="M29" s="178">
        <f t="shared" si="7"/>
        <v>0</v>
      </c>
      <c r="N29" s="178">
        <f t="shared" si="7"/>
        <v>0</v>
      </c>
      <c r="O29" s="178">
        <f t="shared" si="7"/>
        <v>0</v>
      </c>
      <c r="P29" s="178">
        <f t="shared" si="7"/>
        <v>0</v>
      </c>
      <c r="Q29" s="178">
        <f t="shared" si="7"/>
        <v>0</v>
      </c>
      <c r="R29" s="179">
        <f t="shared" si="1"/>
        <v>0</v>
      </c>
    </row>
    <row r="30" spans="1:18" x14ac:dyDescent="0.25">
      <c r="A30" s="180"/>
      <c r="B30" s="193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 x14ac:dyDescent="0.25">
      <c r="A31" s="180"/>
      <c r="B31" s="193"/>
      <c r="C31" s="60" t="s">
        <v>8</v>
      </c>
      <c r="D31" s="14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0</v>
      </c>
    </row>
    <row r="32" spans="1:18" x14ac:dyDescent="0.25">
      <c r="A32" s="195"/>
      <c r="B32" s="194"/>
      <c r="C32" s="183" t="s">
        <v>9</v>
      </c>
      <c r="D32" s="184"/>
      <c r="E32" s="184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6">
        <f t="shared" si="1"/>
        <v>0</v>
      </c>
    </row>
    <row r="33" spans="1:18" x14ac:dyDescent="0.25">
      <c r="A33" s="175" t="s">
        <v>35</v>
      </c>
      <c r="B33" s="196"/>
      <c r="C33" s="177" t="s">
        <v>52</v>
      </c>
      <c r="D33" s="178">
        <f t="shared" ref="D33:Q33" si="8">SUM(D34:D36)</f>
        <v>0</v>
      </c>
      <c r="E33" s="178">
        <f t="shared" si="8"/>
        <v>0</v>
      </c>
      <c r="F33" s="178">
        <f t="shared" si="8"/>
        <v>0</v>
      </c>
      <c r="G33" s="178">
        <f t="shared" si="8"/>
        <v>0</v>
      </c>
      <c r="H33" s="178">
        <f t="shared" si="8"/>
        <v>0</v>
      </c>
      <c r="I33" s="178">
        <f t="shared" si="8"/>
        <v>0</v>
      </c>
      <c r="J33" s="178">
        <f t="shared" si="8"/>
        <v>0</v>
      </c>
      <c r="K33" s="178">
        <f t="shared" si="8"/>
        <v>0</v>
      </c>
      <c r="L33" s="178">
        <f t="shared" si="8"/>
        <v>0</v>
      </c>
      <c r="M33" s="178">
        <f t="shared" si="8"/>
        <v>0</v>
      </c>
      <c r="N33" s="178">
        <f t="shared" si="8"/>
        <v>0</v>
      </c>
      <c r="O33" s="178">
        <f t="shared" si="8"/>
        <v>0</v>
      </c>
      <c r="P33" s="178">
        <f t="shared" si="8"/>
        <v>0</v>
      </c>
      <c r="Q33" s="178">
        <f t="shared" si="8"/>
        <v>0</v>
      </c>
      <c r="R33" s="179">
        <f>SUM(D33:Q33)</f>
        <v>0</v>
      </c>
    </row>
    <row r="34" spans="1:18" x14ac:dyDescent="0.25">
      <c r="A34" s="180"/>
      <c r="B34" s="149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 x14ac:dyDescent="0.25">
      <c r="A35" s="180"/>
      <c r="B35" s="149"/>
      <c r="C35" s="60" t="s">
        <v>8</v>
      </c>
      <c r="D35" s="14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0</v>
      </c>
    </row>
    <row r="36" spans="1:18" x14ac:dyDescent="0.25">
      <c r="A36" s="180"/>
      <c r="B36" s="149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 x14ac:dyDescent="0.25">
      <c r="A37" s="180"/>
      <c r="B37" s="197"/>
      <c r="C37" s="177" t="s">
        <v>53</v>
      </c>
      <c r="D37" s="198">
        <f t="shared" ref="D37:Q37" si="10">SUM(D38:D40)</f>
        <v>0</v>
      </c>
      <c r="E37" s="198">
        <f t="shared" si="10"/>
        <v>0</v>
      </c>
      <c r="F37" s="198">
        <f t="shared" si="10"/>
        <v>0</v>
      </c>
      <c r="G37" s="198">
        <f t="shared" si="10"/>
        <v>0</v>
      </c>
      <c r="H37" s="198">
        <f t="shared" si="10"/>
        <v>0</v>
      </c>
      <c r="I37" s="198">
        <f t="shared" si="10"/>
        <v>0</v>
      </c>
      <c r="J37" s="198">
        <f t="shared" si="10"/>
        <v>0</v>
      </c>
      <c r="K37" s="198">
        <f t="shared" si="10"/>
        <v>0</v>
      </c>
      <c r="L37" s="198">
        <f t="shared" si="10"/>
        <v>0</v>
      </c>
      <c r="M37" s="198">
        <f t="shared" si="10"/>
        <v>0</v>
      </c>
      <c r="N37" s="198">
        <f t="shared" si="10"/>
        <v>0</v>
      </c>
      <c r="O37" s="198">
        <f t="shared" si="10"/>
        <v>0</v>
      </c>
      <c r="P37" s="198">
        <f t="shared" si="10"/>
        <v>0</v>
      </c>
      <c r="Q37" s="198">
        <f t="shared" si="10"/>
        <v>0</v>
      </c>
      <c r="R37" s="179">
        <f>SUM(D37:Q37)</f>
        <v>0</v>
      </c>
    </row>
    <row r="38" spans="1:18" x14ac:dyDescent="0.25">
      <c r="A38" s="180"/>
      <c r="B38" s="199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 x14ac:dyDescent="0.25">
      <c r="A39" s="180"/>
      <c r="B39" s="199"/>
      <c r="C39" s="60" t="s">
        <v>8</v>
      </c>
      <c r="D39" s="14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0</v>
      </c>
    </row>
    <row r="40" spans="1:18" x14ac:dyDescent="0.25">
      <c r="A40" s="195"/>
      <c r="B40" s="200"/>
      <c r="C40" s="183" t="s">
        <v>9</v>
      </c>
      <c r="D40" s="184"/>
      <c r="E40" s="184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6">
        <f t="shared" si="11"/>
        <v>0</v>
      </c>
    </row>
    <row r="41" spans="1:18" x14ac:dyDescent="0.25">
      <c r="B41" s="161" t="s">
        <v>38</v>
      </c>
      <c r="C41" s="161"/>
      <c r="D41" s="47">
        <f t="shared" ref="D41:Q41" si="12">SUM(D21,D25,D29,D33,D37,D17,D13,D9,D5)</f>
        <v>0</v>
      </c>
      <c r="E41" s="47">
        <f t="shared" si="12"/>
        <v>0</v>
      </c>
      <c r="F41" s="47">
        <f t="shared" si="12"/>
        <v>0</v>
      </c>
      <c r="G41" s="47">
        <f t="shared" si="12"/>
        <v>0</v>
      </c>
      <c r="H41" s="47">
        <f t="shared" si="12"/>
        <v>0</v>
      </c>
      <c r="I41" s="47">
        <f t="shared" si="12"/>
        <v>1</v>
      </c>
      <c r="J41" s="47">
        <f t="shared" si="12"/>
        <v>2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0</v>
      </c>
      <c r="O41" s="47">
        <f t="shared" si="12"/>
        <v>0</v>
      </c>
      <c r="P41" s="47">
        <f t="shared" si="12"/>
        <v>0</v>
      </c>
      <c r="Q41" s="47">
        <f t="shared" si="12"/>
        <v>0</v>
      </c>
      <c r="R41" s="201">
        <f>SUM(D41:Q41)</f>
        <v>8</v>
      </c>
    </row>
    <row r="42" spans="1:18" x14ac:dyDescent="0.25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 x14ac:dyDescent="0.25">
      <c r="C43" s="100" t="s">
        <v>8</v>
      </c>
      <c r="D43" s="42">
        <f t="shared" si="13"/>
        <v>0</v>
      </c>
      <c r="E43" s="42">
        <f t="shared" si="13"/>
        <v>0</v>
      </c>
      <c r="F43" s="42">
        <f t="shared" si="13"/>
        <v>0</v>
      </c>
      <c r="G43" s="42">
        <f t="shared" si="13"/>
        <v>0</v>
      </c>
      <c r="H43" s="42">
        <f t="shared" si="13"/>
        <v>0</v>
      </c>
      <c r="I43" s="42">
        <f t="shared" si="13"/>
        <v>0</v>
      </c>
      <c r="J43" s="42">
        <f t="shared" si="13"/>
        <v>0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0</v>
      </c>
      <c r="R43" s="42">
        <f>SUM(R23,R27,R31,R35,R39,R19,R15,R11,R7)</f>
        <v>0</v>
      </c>
    </row>
    <row r="44" spans="1:18" x14ac:dyDescent="0.25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0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0</v>
      </c>
      <c r="O44" s="42">
        <f t="shared" si="13"/>
        <v>0</v>
      </c>
      <c r="P44" s="42">
        <f t="shared" si="13"/>
        <v>0</v>
      </c>
      <c r="Q44" s="42">
        <f t="shared" si="13"/>
        <v>0</v>
      </c>
      <c r="R44" s="42">
        <f t="shared" si="13"/>
        <v>0</v>
      </c>
    </row>
    <row r="46" spans="1:18" x14ac:dyDescent="0.25">
      <c r="A46" s="109" t="s">
        <v>5</v>
      </c>
      <c r="B46" s="162" t="s">
        <v>7</v>
      </c>
      <c r="C46" s="163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 x14ac:dyDescent="0.25">
      <c r="A47" s="110"/>
      <c r="B47" s="164" t="s">
        <v>8</v>
      </c>
      <c r="C47" s="132"/>
      <c r="D47" s="38">
        <f>D43</f>
        <v>0</v>
      </c>
      <c r="E47" s="33">
        <f xml:space="preserve"> AVERAGE($D$43:E43)</f>
        <v>0</v>
      </c>
      <c r="F47" s="33">
        <f xml:space="preserve"> AVERAGE($D$43:F43)</f>
        <v>0</v>
      </c>
      <c r="G47" s="33">
        <f xml:space="preserve"> AVERAGE($D$43:G43)</f>
        <v>0</v>
      </c>
      <c r="H47" s="33">
        <f xml:space="preserve"> AVERAGE($D$43:H43)</f>
        <v>0</v>
      </c>
      <c r="I47" s="33">
        <f xml:space="preserve"> AVERAGE($D$43:I43)</f>
        <v>0</v>
      </c>
      <c r="J47" s="33">
        <f xml:space="preserve"> AVERAGE($D$43:J43)</f>
        <v>0</v>
      </c>
      <c r="K47" s="33">
        <f xml:space="preserve"> AVERAGE($D$43:K43)</f>
        <v>0</v>
      </c>
      <c r="L47" s="33">
        <f xml:space="preserve"> AVERAGE($D$43:L43)</f>
        <v>0</v>
      </c>
      <c r="M47" s="33">
        <f xml:space="preserve"> AVERAGE($D$43:M43)</f>
        <v>0</v>
      </c>
      <c r="N47" s="33">
        <f xml:space="preserve"> AVERAGE($D$43:N43)</f>
        <v>0</v>
      </c>
      <c r="O47" s="33">
        <f xml:space="preserve"> AVERAGE($D$43:O43)</f>
        <v>0</v>
      </c>
      <c r="P47" s="33">
        <f xml:space="preserve"> AVERAGE($D$43:P43)</f>
        <v>0</v>
      </c>
      <c r="Q47" s="33">
        <f xml:space="preserve"> AVERAGE($D$43:Q43)</f>
        <v>0</v>
      </c>
      <c r="R47" s="38"/>
    </row>
    <row r="48" spans="1:18" ht="15.75" thickBot="1" x14ac:dyDescent="0.3">
      <c r="A48" s="110"/>
      <c r="B48" s="165" t="s">
        <v>9</v>
      </c>
      <c r="C48" s="134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</v>
      </c>
      <c r="H48" s="33">
        <f xml:space="preserve"> AVERAGE($D$44:H44)</f>
        <v>0</v>
      </c>
      <c r="I48" s="33">
        <f xml:space="preserve"> AVERAGE($D$44:I44)</f>
        <v>0</v>
      </c>
      <c r="J48" s="33">
        <f xml:space="preserve"> AVERAGE($D$44:J44)</f>
        <v>0</v>
      </c>
      <c r="K48" s="33">
        <f xml:space="preserve"> AVERAGE($D$44:K44)</f>
        <v>0</v>
      </c>
      <c r="L48" s="33">
        <f xml:space="preserve"> AVERAGE($D$44:L44)</f>
        <v>0</v>
      </c>
      <c r="M48" s="33">
        <f xml:space="preserve"> AVERAGE($D$44:M44)</f>
        <v>0</v>
      </c>
      <c r="N48" s="33">
        <f xml:space="preserve"> AVERAGE($D$44:N44)</f>
        <v>0</v>
      </c>
      <c r="O48" s="33">
        <f xml:space="preserve"> AVERAGE($D$44:O44)</f>
        <v>0</v>
      </c>
      <c r="P48" s="33">
        <f xml:space="preserve"> AVERAGE($D$44:P44)</f>
        <v>0</v>
      </c>
      <c r="Q48" s="33">
        <f xml:space="preserve"> AVERAGE($D$44:Q44)</f>
        <v>0</v>
      </c>
      <c r="R48" s="38"/>
    </row>
    <row r="49" spans="1:18" ht="15.75" thickTop="1" x14ac:dyDescent="0.25">
      <c r="A49" s="111"/>
      <c r="B49" s="145" t="s">
        <v>25</v>
      </c>
      <c r="C49" s="146"/>
      <c r="D49" s="35">
        <f>D41</f>
        <v>0</v>
      </c>
      <c r="E49" s="33">
        <f xml:space="preserve"> AVERAGE($D$41:E41)</f>
        <v>0</v>
      </c>
      <c r="F49" s="33">
        <f xml:space="preserve"> AVERAGE($D$41:F41)</f>
        <v>0</v>
      </c>
      <c r="G49" s="33">
        <f xml:space="preserve"> AVERAGE($D$41:G41)</f>
        <v>0</v>
      </c>
      <c r="H49" s="33">
        <f xml:space="preserve"> AVERAGE($D$41:H41)</f>
        <v>0</v>
      </c>
      <c r="I49" s="33">
        <f xml:space="preserve"> AVERAGE($D$41:I41)</f>
        <v>0.16666666666666666</v>
      </c>
      <c r="J49" s="33">
        <f xml:space="preserve"> AVERAGE($D$41:J41)</f>
        <v>0.42857142857142855</v>
      </c>
      <c r="K49" s="33">
        <f xml:space="preserve"> AVERAGE($D$41:K41)</f>
        <v>0.875</v>
      </c>
      <c r="L49" s="33">
        <f xml:space="preserve"> AVERAGE($D$41:L41)</f>
        <v>0.88888888888888884</v>
      </c>
      <c r="M49" s="33">
        <f xml:space="preserve"> AVERAGE($D$41:M41)</f>
        <v>0.8</v>
      </c>
      <c r="N49" s="33">
        <f xml:space="preserve"> AVERAGE($D$41:N41)</f>
        <v>0.72727272727272729</v>
      </c>
      <c r="O49" s="33">
        <f xml:space="preserve"> AVERAGE($D$41:O41)</f>
        <v>0.66666666666666663</v>
      </c>
      <c r="P49" s="33">
        <f xml:space="preserve"> AVERAGE($D$41:P41)</f>
        <v>0.61538461538461542</v>
      </c>
      <c r="Q49" s="33">
        <f xml:space="preserve"> AVERAGE($D$41:Q41)</f>
        <v>0.5714285714285714</v>
      </c>
      <c r="R49" s="57"/>
    </row>
    <row r="51" spans="1:18" ht="30" x14ac:dyDescent="0.25">
      <c r="C51" s="23" t="s">
        <v>22</v>
      </c>
      <c r="D51" s="24">
        <v>1</v>
      </c>
      <c r="E51" s="24">
        <v>2</v>
      </c>
      <c r="F51" s="25" t="s">
        <v>23</v>
      </c>
    </row>
    <row r="52" spans="1:18" x14ac:dyDescent="0.25">
      <c r="A52" s="140" t="s">
        <v>24</v>
      </c>
      <c r="B52" s="129" t="s">
        <v>7</v>
      </c>
      <c r="C52" s="130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 x14ac:dyDescent="0.25">
      <c r="A53" s="141"/>
      <c r="B53" s="131" t="s">
        <v>8</v>
      </c>
      <c r="C53" s="132"/>
      <c r="D53" s="26">
        <f t="shared" ref="D53:D54" si="14" xml:space="preserve"> SUM(D43:J43)</f>
        <v>0</v>
      </c>
      <c r="E53" s="26">
        <f t="shared" ref="E53:E54" si="15" xml:space="preserve"> SUM(K43:Q43)</f>
        <v>0</v>
      </c>
      <c r="F53" s="27">
        <f xml:space="preserve"> SUM(D53:E53)</f>
        <v>0</v>
      </c>
    </row>
    <row r="54" spans="1:18" x14ac:dyDescent="0.25">
      <c r="A54" s="141"/>
      <c r="B54" s="133" t="s">
        <v>9</v>
      </c>
      <c r="C54" s="134"/>
      <c r="D54" s="26">
        <f t="shared" si="14"/>
        <v>0</v>
      </c>
      <c r="E54" s="26">
        <f t="shared" si="15"/>
        <v>0</v>
      </c>
      <c r="F54" s="27">
        <f xml:space="preserve"> SUM(D54:E54)</f>
        <v>0</v>
      </c>
    </row>
    <row r="55" spans="1:18" x14ac:dyDescent="0.25">
      <c r="A55" s="142"/>
      <c r="B55" s="143" t="s">
        <v>25</v>
      </c>
      <c r="C55" s="144"/>
      <c r="D55" s="26">
        <f xml:space="preserve"> SUM(D41:J41)</f>
        <v>3</v>
      </c>
      <c r="E55" s="26">
        <f xml:space="preserve"> SUM(K41:Q41)</f>
        <v>5</v>
      </c>
      <c r="F55" s="27">
        <f xml:space="preserve"> SUM(D55:E55)</f>
        <v>8</v>
      </c>
    </row>
    <row r="57" spans="1:18" x14ac:dyDescent="0.25">
      <c r="A57" s="128" t="s">
        <v>26</v>
      </c>
      <c r="B57" s="129" t="s">
        <v>7</v>
      </c>
      <c r="C57" s="130"/>
      <c r="D57" s="31">
        <f xml:space="preserve"> D52</f>
        <v>3</v>
      </c>
      <c r="E57" s="31">
        <f xml:space="preserve"> AVERAGE(D52:E52)</f>
        <v>4</v>
      </c>
    </row>
    <row r="58" spans="1:18" x14ac:dyDescent="0.25">
      <c r="A58" s="128"/>
      <c r="B58" s="131" t="s">
        <v>8</v>
      </c>
      <c r="C58" s="132"/>
      <c r="D58" s="31">
        <f xml:space="preserve"> D53</f>
        <v>0</v>
      </c>
      <c r="E58" s="31">
        <f xml:space="preserve"> AVERAGE(D53:E53)</f>
        <v>0</v>
      </c>
    </row>
    <row r="59" spans="1:18" x14ac:dyDescent="0.25">
      <c r="A59" s="128"/>
      <c r="B59" s="133" t="s">
        <v>9</v>
      </c>
      <c r="C59" s="134"/>
      <c r="D59" s="31">
        <f xml:space="preserve"> D54</f>
        <v>0</v>
      </c>
      <c r="E59" s="31">
        <f xml:space="preserve"> AVERAGE(D54:E54)</f>
        <v>0</v>
      </c>
    </row>
    <row r="60" spans="1:18" x14ac:dyDescent="0.25">
      <c r="A60" s="128"/>
      <c r="B60" s="135" t="s">
        <v>25</v>
      </c>
      <c r="C60" s="136"/>
      <c r="D60" s="31">
        <f xml:space="preserve"> D55</f>
        <v>3</v>
      </c>
      <c r="E60" s="31">
        <f xml:space="preserve"> AVERAGE(D55:E55)</f>
        <v>4</v>
      </c>
    </row>
    <row r="62" spans="1:18" x14ac:dyDescent="0.25">
      <c r="B62" s="202"/>
    </row>
  </sheetData>
  <mergeCells count="29">
    <mergeCell ref="A52:A55"/>
    <mergeCell ref="B52:C52"/>
    <mergeCell ref="B53:C53"/>
    <mergeCell ref="B54:C54"/>
    <mergeCell ref="B55:C55"/>
    <mergeCell ref="A57:A60"/>
    <mergeCell ref="B57:C57"/>
    <mergeCell ref="B58:C58"/>
    <mergeCell ref="B59:C59"/>
    <mergeCell ref="B60:C60"/>
    <mergeCell ref="B41:C41"/>
    <mergeCell ref="A46:A49"/>
    <mergeCell ref="B46:C46"/>
    <mergeCell ref="B47:C47"/>
    <mergeCell ref="B48:C48"/>
    <mergeCell ref="B49:C49"/>
    <mergeCell ref="B17:B20"/>
    <mergeCell ref="B21:B24"/>
    <mergeCell ref="B25:B28"/>
    <mergeCell ref="B29:B32"/>
    <mergeCell ref="A33:A40"/>
    <mergeCell ref="B33:B36"/>
    <mergeCell ref="B37:B40"/>
    <mergeCell ref="D1:J1"/>
    <mergeCell ref="K1:Q1"/>
    <mergeCell ref="A5:A32"/>
    <mergeCell ref="B5:B8"/>
    <mergeCell ref="B9:B12"/>
    <mergeCell ref="B13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Sp1</vt:lpstr>
      <vt:lpstr>Sp2</vt:lpstr>
      <vt:lpstr>Sp3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2015-02-10T02:57:19Z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