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95"/>
  </bookViews>
  <sheets>
    <sheet name="Product" sheetId="1" r:id="rId1"/>
    <sheet name="Sp1" sheetId="3" r:id="rId2"/>
    <sheet name="Sp2" sheetId="4" r:id="rId3"/>
  </sheets>
  <calcPr calcId="144525"/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Q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F12" i="1"/>
  <c r="G12" i="1"/>
  <c r="H12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3" i="1"/>
  <c r="E12" i="1"/>
  <c r="E11" i="1"/>
  <c r="F33" i="1"/>
  <c r="G33" i="1" s="1"/>
  <c r="F34" i="1"/>
  <c r="G34" i="1" s="1"/>
  <c r="F35" i="1"/>
  <c r="G35" i="1" s="1"/>
  <c r="F36" i="1"/>
  <c r="G36" i="1" s="1"/>
  <c r="F28" i="1"/>
  <c r="G28" i="1"/>
  <c r="F29" i="1"/>
  <c r="G29" i="1"/>
  <c r="F30" i="1"/>
  <c r="G30" i="1"/>
  <c r="F31" i="1"/>
  <c r="G31" i="1"/>
  <c r="P19" i="1"/>
  <c r="P18" i="1"/>
  <c r="P17" i="1"/>
  <c r="P16" i="1"/>
  <c r="F24" i="1" l="1"/>
  <c r="F25" i="1"/>
  <c r="F26" i="1"/>
  <c r="F23" i="1"/>
  <c r="G26" i="1"/>
  <c r="G25" i="1"/>
  <c r="G24" i="1"/>
  <c r="G23" i="1"/>
  <c r="Q19" i="1"/>
  <c r="R19" i="1" s="1"/>
  <c r="S19" i="1" s="1"/>
  <c r="T19" i="1" s="1"/>
  <c r="U19" i="1" s="1"/>
  <c r="V19" i="1" s="1"/>
  <c r="W19" i="1" s="1"/>
  <c r="X19" i="1" s="1"/>
  <c r="Q18" i="1"/>
  <c r="R18" i="1" s="1"/>
  <c r="S18" i="1" s="1"/>
  <c r="T18" i="1" s="1"/>
  <c r="U18" i="1" s="1"/>
  <c r="V18" i="1" s="1"/>
  <c r="W18" i="1" s="1"/>
  <c r="X18" i="1" s="1"/>
  <c r="Q17" i="1"/>
  <c r="R17" i="1" s="1"/>
  <c r="S17" i="1" s="1"/>
  <c r="T17" i="1" s="1"/>
  <c r="U17" i="1" s="1"/>
  <c r="V17" i="1" s="1"/>
  <c r="W17" i="1" s="1"/>
  <c r="X17" i="1" s="1"/>
  <c r="Q16" i="1"/>
  <c r="R16" i="1" s="1"/>
  <c r="S16" i="1" s="1"/>
  <c r="T16" i="1" s="1"/>
  <c r="U16" i="1" s="1"/>
  <c r="V16" i="1" s="1"/>
  <c r="W16" i="1" s="1"/>
  <c r="X16" i="1" s="1"/>
  <c r="Q9" i="1"/>
  <c r="R9" i="1"/>
  <c r="S9" i="1"/>
  <c r="T9" i="1"/>
  <c r="U9" i="1"/>
  <c r="V9" i="1"/>
  <c r="W9" i="1"/>
  <c r="X9" i="1"/>
  <c r="P9" i="1"/>
  <c r="R7" i="1"/>
  <c r="Q6" i="1"/>
  <c r="R6" i="1"/>
  <c r="S6" i="1"/>
  <c r="T6" i="1"/>
  <c r="U6" i="1"/>
  <c r="V6" i="1"/>
  <c r="W6" i="1"/>
  <c r="X6" i="1"/>
  <c r="Q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P7" i="1"/>
  <c r="P8" i="1"/>
  <c r="P6" i="1"/>
  <c r="L28" i="4" l="1"/>
  <c r="K28" i="4"/>
  <c r="J28" i="4"/>
  <c r="I28" i="4"/>
  <c r="H28" i="4"/>
  <c r="G28" i="4"/>
  <c r="F28" i="4"/>
  <c r="E28" i="4"/>
  <c r="D28" i="4"/>
  <c r="L27" i="4"/>
  <c r="K27" i="4"/>
  <c r="J27" i="4"/>
  <c r="I27" i="4"/>
  <c r="H27" i="4"/>
  <c r="G27" i="4"/>
  <c r="F27" i="4"/>
  <c r="E27" i="4"/>
  <c r="D27" i="4"/>
  <c r="L26" i="4"/>
  <c r="K26" i="4"/>
  <c r="J26" i="4"/>
  <c r="I26" i="4"/>
  <c r="H26" i="4"/>
  <c r="G26" i="4"/>
  <c r="F26" i="4"/>
  <c r="E26" i="4"/>
  <c r="D26" i="4"/>
  <c r="M24" i="4"/>
  <c r="M23" i="4"/>
  <c r="M22" i="4"/>
  <c r="L21" i="4"/>
  <c r="K21" i="4"/>
  <c r="J21" i="4"/>
  <c r="I21" i="4"/>
  <c r="H21" i="4"/>
  <c r="G21" i="4"/>
  <c r="F21" i="4"/>
  <c r="E21" i="4"/>
  <c r="D21" i="4"/>
  <c r="M20" i="4"/>
  <c r="M19" i="4"/>
  <c r="M18" i="4"/>
  <c r="L17" i="4"/>
  <c r="K17" i="4"/>
  <c r="J17" i="4"/>
  <c r="I17" i="4"/>
  <c r="H17" i="4"/>
  <c r="G17" i="4"/>
  <c r="F17" i="4"/>
  <c r="E17" i="4"/>
  <c r="D17" i="4"/>
  <c r="M16" i="4"/>
  <c r="M15" i="4"/>
  <c r="M14" i="4"/>
  <c r="L13" i="4"/>
  <c r="K13" i="4"/>
  <c r="J13" i="4"/>
  <c r="I13" i="4"/>
  <c r="H13" i="4"/>
  <c r="G13" i="4"/>
  <c r="F13" i="4"/>
  <c r="E13" i="4"/>
  <c r="D13" i="4"/>
  <c r="M12" i="4"/>
  <c r="M11" i="4"/>
  <c r="M10" i="4"/>
  <c r="L9" i="4"/>
  <c r="K9" i="4"/>
  <c r="J9" i="4"/>
  <c r="I9" i="4"/>
  <c r="H9" i="4"/>
  <c r="G9" i="4"/>
  <c r="F9" i="4"/>
  <c r="E9" i="4"/>
  <c r="D9" i="4"/>
  <c r="M8" i="4"/>
  <c r="M7" i="4"/>
  <c r="M27" i="4" s="1"/>
  <c r="M6" i="4"/>
  <c r="L5" i="4"/>
  <c r="L25" i="4" s="1"/>
  <c r="K5" i="4"/>
  <c r="J5" i="4"/>
  <c r="I5" i="4"/>
  <c r="H5" i="4"/>
  <c r="G5" i="4"/>
  <c r="G25" i="4" s="1"/>
  <c r="F5" i="4"/>
  <c r="F25" i="4" s="1"/>
  <c r="E5" i="4"/>
  <c r="D5" i="4"/>
  <c r="D25" i="4" s="1"/>
  <c r="H25" i="4" l="1"/>
  <c r="I25" i="4"/>
  <c r="J25" i="4"/>
  <c r="M28" i="4"/>
  <c r="M26" i="4"/>
  <c r="D36" i="4"/>
  <c r="F36" i="4" s="1"/>
  <c r="E37" i="4"/>
  <c r="M9" i="4"/>
  <c r="J31" i="4"/>
  <c r="K25" i="4"/>
  <c r="E39" i="4" s="1"/>
  <c r="K31" i="4"/>
  <c r="E38" i="4"/>
  <c r="M17" i="4"/>
  <c r="D30" i="4"/>
  <c r="E25" i="4"/>
  <c r="E33" i="4" s="1"/>
  <c r="M13" i="4"/>
  <c r="M21" i="4"/>
  <c r="E36" i="4"/>
  <c r="I33" i="4"/>
  <c r="H33" i="4"/>
  <c r="G33" i="4"/>
  <c r="F33" i="4"/>
  <c r="D33" i="4"/>
  <c r="G30" i="4"/>
  <c r="G32" i="4"/>
  <c r="D37" i="4"/>
  <c r="H30" i="4"/>
  <c r="D31" i="4"/>
  <c r="L31" i="4"/>
  <c r="H32" i="4"/>
  <c r="I30" i="4"/>
  <c r="E31" i="4"/>
  <c r="I32" i="4"/>
  <c r="J30" i="4"/>
  <c r="F31" i="4"/>
  <c r="J32" i="4"/>
  <c r="D38" i="4"/>
  <c r="K30" i="4"/>
  <c r="G31" i="4"/>
  <c r="K32" i="4"/>
  <c r="M5" i="4"/>
  <c r="H31" i="4"/>
  <c r="D32" i="4"/>
  <c r="L32" i="4"/>
  <c r="E30" i="4"/>
  <c r="I31" i="4"/>
  <c r="E32" i="4"/>
  <c r="F30" i="4"/>
  <c r="F32" i="4"/>
  <c r="E28" i="1"/>
  <c r="E24" i="1"/>
  <c r="E25" i="1"/>
  <c r="E26" i="1"/>
  <c r="E23" i="1"/>
  <c r="D24" i="1"/>
  <c r="D25" i="1"/>
  <c r="D26" i="1"/>
  <c r="D23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16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F33" i="3"/>
  <c r="G33" i="3"/>
  <c r="H33" i="3"/>
  <c r="I33" i="3"/>
  <c r="J33" i="3"/>
  <c r="K33" i="3"/>
  <c r="L33" i="3"/>
  <c r="M33" i="3"/>
  <c r="N33" i="3"/>
  <c r="O33" i="3"/>
  <c r="E33" i="3"/>
  <c r="D33" i="3"/>
  <c r="F32" i="3"/>
  <c r="G32" i="3"/>
  <c r="H32" i="3"/>
  <c r="I32" i="3"/>
  <c r="J32" i="3"/>
  <c r="K32" i="3"/>
  <c r="L32" i="3"/>
  <c r="M32" i="3"/>
  <c r="N32" i="3"/>
  <c r="O32" i="3"/>
  <c r="E32" i="3"/>
  <c r="D32" i="3"/>
  <c r="F31" i="3"/>
  <c r="G31" i="3"/>
  <c r="H31" i="3"/>
  <c r="I31" i="3"/>
  <c r="J31" i="3"/>
  <c r="K31" i="3"/>
  <c r="L31" i="3"/>
  <c r="M31" i="3"/>
  <c r="N31" i="3"/>
  <c r="O31" i="3"/>
  <c r="D31" i="3"/>
  <c r="E31" i="3"/>
  <c r="N30" i="3"/>
  <c r="O30" i="3"/>
  <c r="M30" i="3"/>
  <c r="L30" i="3"/>
  <c r="K30" i="3"/>
  <c r="J30" i="3"/>
  <c r="I30" i="3"/>
  <c r="H30" i="3"/>
  <c r="G30" i="3"/>
  <c r="F30" i="3"/>
  <c r="E30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 s="1"/>
  <c r="P7" i="3"/>
  <c r="P27" i="3" s="1"/>
  <c r="P6" i="3"/>
  <c r="O5" i="3"/>
  <c r="N5" i="3"/>
  <c r="M5" i="3"/>
  <c r="L5" i="3"/>
  <c r="K5" i="3"/>
  <c r="J5" i="3"/>
  <c r="I5" i="3"/>
  <c r="I25" i="3" s="1"/>
  <c r="H5" i="3"/>
  <c r="G5" i="3"/>
  <c r="F5" i="3"/>
  <c r="E5" i="3"/>
  <c r="D5" i="3"/>
  <c r="D25" i="3" s="1"/>
  <c r="D41" i="4" l="1"/>
  <c r="E41" i="4"/>
  <c r="L30" i="4"/>
  <c r="K33" i="4"/>
  <c r="D39" i="4"/>
  <c r="E44" i="4" s="1"/>
  <c r="M25" i="4"/>
  <c r="L33" i="4"/>
  <c r="J33" i="4"/>
  <c r="E42" i="4"/>
  <c r="D42" i="4"/>
  <c r="F37" i="4"/>
  <c r="E43" i="4"/>
  <c r="D43" i="4"/>
  <c r="F38" i="4"/>
  <c r="D28" i="1"/>
  <c r="D30" i="1"/>
  <c r="D33" i="1"/>
  <c r="E33" i="1" s="1"/>
  <c r="D35" i="1"/>
  <c r="E35" i="1" s="1"/>
  <c r="E30" i="1"/>
  <c r="D29" i="1"/>
  <c r="D31" i="1"/>
  <c r="D34" i="1"/>
  <c r="E34" i="1" s="1"/>
  <c r="D36" i="1"/>
  <c r="E36" i="1" s="1"/>
  <c r="E29" i="1"/>
  <c r="E31" i="1"/>
  <c r="E25" i="3"/>
  <c r="E38" i="3"/>
  <c r="M25" i="3"/>
  <c r="O25" i="3"/>
  <c r="E36" i="3"/>
  <c r="G25" i="3"/>
  <c r="H25" i="3"/>
  <c r="P26" i="3"/>
  <c r="D36" i="3"/>
  <c r="J25" i="3"/>
  <c r="E37" i="3"/>
  <c r="E41" i="3"/>
  <c r="D41" i="3"/>
  <c r="D38" i="3"/>
  <c r="D37" i="3"/>
  <c r="F37" i="3" s="1"/>
  <c r="F36" i="3"/>
  <c r="P17" i="3"/>
  <c r="K25" i="3"/>
  <c r="E39" i="3" s="1"/>
  <c r="F25" i="3"/>
  <c r="N25" i="3"/>
  <c r="P13" i="3"/>
  <c r="P9" i="3"/>
  <c r="P21" i="3"/>
  <c r="L25" i="3"/>
  <c r="P5" i="3"/>
  <c r="F39" i="4" l="1"/>
  <c r="D44" i="4"/>
  <c r="P25" i="3"/>
  <c r="F38" i="3"/>
  <c r="E43" i="3"/>
  <c r="D43" i="3"/>
  <c r="E42" i="3"/>
  <c r="D42" i="3"/>
  <c r="D39" i="3"/>
  <c r="E44" i="3" l="1"/>
  <c r="F39" i="3"/>
  <c r="D44" i="3"/>
</calcChain>
</file>

<file path=xl/sharedStrings.xml><?xml version="1.0" encoding="utf-8"?>
<sst xmlns="http://schemas.openxmlformats.org/spreadsheetml/2006/main" count="138" uniqueCount="42">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</sst>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3" fillId="0" borderId="10" xfId="0" applyFont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5" xfId="0" applyFill="1" applyBorder="1" applyAlignment="1">
      <alignment horizontal="center" vertical="center"/>
    </xf>
    <xf numFmtId="0" fontId="0" fillId="0" borderId="6" xfId="0" applyFill="1" applyBorder="1" applyAlignment="1">
      <alignment horizontal="right"/>
    </xf>
    <xf numFmtId="16" fontId="0" fillId="0" borderId="1" xfId="0" applyNumberFormat="1" applyFill="1" applyBorder="1" applyAlignment="1">
      <alignment horizontal="center" vertical="center"/>
    </xf>
    <xf numFmtId="0" fontId="5" fillId="0" borderId="2" xfId="0" applyFont="1" applyFill="1" applyBorder="1"/>
    <xf numFmtId="16" fontId="0" fillId="0" borderId="13" xfId="0" applyNumberFormat="1" applyFill="1" applyBorder="1" applyAlignment="1">
      <alignment horizontal="center" vertical="center"/>
    </xf>
    <xf numFmtId="0" fontId="7" fillId="0" borderId="0" xfId="0" applyFont="1" applyBorder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6" fillId="0" borderId="15" xfId="0" applyFont="1" applyBorder="1"/>
    <xf numFmtId="0" fontId="6" fillId="0" borderId="6" xfId="0" applyFont="1" applyBorder="1"/>
    <xf numFmtId="0" fontId="6" fillId="0" borderId="16" xfId="0" applyFont="1" applyBorder="1"/>
    <xf numFmtId="0" fontId="0" fillId="0" borderId="2" xfId="0" applyBorder="1"/>
    <xf numFmtId="0" fontId="0" fillId="0" borderId="3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1" fontId="10" fillId="0" borderId="38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Product!$D$14:$X$14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1.125</c:v>
                </c:pt>
                <c:pt idx="14">
                  <c:v>1.05</c:v>
                </c:pt>
                <c:pt idx="15">
                  <c:v>0.984375</c:v>
                </c:pt>
                <c:pt idx="16">
                  <c:v>1.2794117647058822</c:v>
                </c:pt>
                <c:pt idx="17">
                  <c:v>1.2083333333333333</c:v>
                </c:pt>
                <c:pt idx="18">
                  <c:v>1.1447368421052631</c:v>
                </c:pt>
                <c:pt idx="19">
                  <c:v>1.0874999999999999</c:v>
                </c:pt>
                <c:pt idx="20">
                  <c:v>1.0357142857142858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Product!$D$9:$X$9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16704"/>
        <c:axId val="105018496"/>
      </c:lineChart>
      <c:dateAx>
        <c:axId val="105016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018496"/>
        <c:crosses val="autoZero"/>
        <c:auto val="1"/>
        <c:lblOffset val="100"/>
        <c:baseTimeUnit val="days"/>
      </c:dateAx>
      <c:valAx>
        <c:axId val="105018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0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2208"/>
        <c:axId val="114223744"/>
      </c:lineChart>
      <c:dateAx>
        <c:axId val="1142222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223744"/>
        <c:crosses val="autoZero"/>
        <c:auto val="1"/>
        <c:lblOffset val="100"/>
        <c:baseTimeUnit val="days"/>
      </c:dateAx>
      <c:valAx>
        <c:axId val="114223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2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5552"/>
        <c:axId val="114709632"/>
      </c:lineChart>
      <c:dateAx>
        <c:axId val="1146955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709632"/>
        <c:crosses val="autoZero"/>
        <c:auto val="1"/>
        <c:lblOffset val="100"/>
        <c:baseTimeUnit val="days"/>
      </c:dateAx>
      <c:valAx>
        <c:axId val="114709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6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7264"/>
        <c:axId val="114748800"/>
      </c:lineChart>
      <c:dateAx>
        <c:axId val="1147472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748800"/>
        <c:crosses val="autoZero"/>
        <c:auto val="1"/>
        <c:lblOffset val="100"/>
        <c:baseTimeUnit val="days"/>
      </c:dateAx>
      <c:valAx>
        <c:axId val="114748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7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1184"/>
        <c:axId val="38542720"/>
      </c:lineChart>
      <c:dateAx>
        <c:axId val="385411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542720"/>
        <c:crosses val="autoZero"/>
        <c:auto val="1"/>
        <c:lblOffset val="100"/>
        <c:baseTimeUnit val="days"/>
      </c:dateAx>
      <c:valAx>
        <c:axId val="38542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5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1.09375</c:v>
                </c:pt>
                <c:pt idx="5">
                  <c:v>0.92105263157894735</c:v>
                </c:pt>
                <c:pt idx="6">
                  <c:v>0.79545454545454541</c:v>
                </c:pt>
                <c:pt idx="7">
                  <c:v>0.7</c:v>
                </c:pt>
                <c:pt idx="8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9904"/>
        <c:axId val="102861440"/>
      </c:lineChart>
      <c:dateAx>
        <c:axId val="1028599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2861440"/>
        <c:crosses val="autoZero"/>
        <c:auto val="1"/>
        <c:lblOffset val="100"/>
        <c:baseTimeUnit val="days"/>
      </c:dateAx>
      <c:valAx>
        <c:axId val="102861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8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9072"/>
        <c:axId val="39540608"/>
      </c:lineChart>
      <c:dateAx>
        <c:axId val="395390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540608"/>
        <c:crosses val="autoZero"/>
        <c:auto val="1"/>
        <c:lblOffset val="100"/>
        <c:baseTimeUnit val="days"/>
      </c:dateAx>
      <c:valAx>
        <c:axId val="39540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5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4048"/>
        <c:axId val="39588608"/>
      </c:lineChart>
      <c:dateAx>
        <c:axId val="395540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9588608"/>
        <c:crosses val="autoZero"/>
        <c:auto val="1"/>
        <c:lblOffset val="100"/>
        <c:baseTimeUnit val="days"/>
      </c:dateAx>
      <c:valAx>
        <c:axId val="39588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5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Product!$D$11:$X$11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0.70833333333333337</c:v>
                </c:pt>
                <c:pt idx="18">
                  <c:v>0.67105263157894735</c:v>
                </c:pt>
                <c:pt idx="19">
                  <c:v>0.63749999999999996</c:v>
                </c:pt>
                <c:pt idx="20">
                  <c:v>0.6071428571428571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Product!$D$6:$X$6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6464"/>
        <c:axId val="105328000"/>
      </c:lineChart>
      <c:dateAx>
        <c:axId val="1053264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328000"/>
        <c:crosses val="autoZero"/>
        <c:auto val="1"/>
        <c:lblOffset val="100"/>
        <c:baseTimeUnit val="days"/>
      </c:dateAx>
      <c:valAx>
        <c:axId val="105328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3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Product!$D$12:$X$12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0.35</c:v>
                </c:pt>
                <c:pt idx="20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Product!$D$7:$X$7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53600"/>
        <c:axId val="105355136"/>
      </c:lineChart>
      <c:dateAx>
        <c:axId val="1053536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5355136"/>
        <c:crosses val="autoZero"/>
        <c:auto val="1"/>
        <c:lblOffset val="100"/>
        <c:baseTimeUnit val="days"/>
      </c:dateAx>
      <c:valAx>
        <c:axId val="10535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3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Product!$D$13:$X$13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Product!$D$8:$X$8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9232"/>
        <c:axId val="108401024"/>
      </c:lineChart>
      <c:dateAx>
        <c:axId val="1083992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08401024"/>
        <c:crosses val="autoZero"/>
        <c:auto val="1"/>
        <c:lblOffset val="100"/>
        <c:baseTimeUnit val="days"/>
      </c:dateAx>
      <c:valAx>
        <c:axId val="10840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3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Product!$D$31:$G$31</c:f>
              <c:numCache>
                <c:formatCode>0.0</c:formatCode>
                <c:ptCount val="4"/>
                <c:pt idx="0">
                  <c:v>2.75</c:v>
                </c:pt>
                <c:pt idx="1">
                  <c:v>7.875</c:v>
                </c:pt>
                <c:pt idx="2">
                  <c:v>7.25</c:v>
                </c:pt>
                <c:pt idx="3">
                  <c:v>5.4375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Product!$D$26:$G$26</c:f>
              <c:numCache>
                <c:formatCode>0.0</c:formatCode>
                <c:ptCount val="4"/>
                <c:pt idx="0">
                  <c:v>2.75</c:v>
                </c:pt>
                <c:pt idx="1">
                  <c:v>13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0464"/>
        <c:axId val="108432000"/>
      </c:lineChart>
      <c:catAx>
        <c:axId val="1084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32000"/>
        <c:crosses val="autoZero"/>
        <c:auto val="1"/>
        <c:lblAlgn val="ctr"/>
        <c:lblOffset val="100"/>
        <c:noMultiLvlLbl val="1"/>
      </c:catAx>
      <c:valAx>
        <c:axId val="108432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843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Product!$D$28:$G$28</c:f>
              <c:numCache>
                <c:formatCode>0.0</c:formatCode>
                <c:ptCount val="4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3.1875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Product!$D$23:$G$23</c:f>
              <c:numCache>
                <c:formatCode>0.0</c:formatCode>
                <c:ptCount val="4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7904"/>
        <c:axId val="114109440"/>
      </c:lineChart>
      <c:catAx>
        <c:axId val="1141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09440"/>
        <c:crosses val="autoZero"/>
        <c:auto val="1"/>
        <c:lblAlgn val="ctr"/>
        <c:lblOffset val="100"/>
        <c:noMultiLvlLbl val="1"/>
      </c:catAx>
      <c:valAx>
        <c:axId val="114109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41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Product!$D$29:$G$29</c:f>
              <c:numCache>
                <c:formatCode>0.0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Product!$D$24:$G$24</c:f>
              <c:numCache>
                <c:formatCode>0.0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41440"/>
        <c:axId val="114143232"/>
      </c:lineChart>
      <c:catAx>
        <c:axId val="1141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143232"/>
        <c:crosses val="autoZero"/>
        <c:auto val="1"/>
        <c:lblAlgn val="ctr"/>
        <c:lblOffset val="100"/>
        <c:noMultiLvlLbl val="1"/>
      </c:catAx>
      <c:valAx>
        <c:axId val="114143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41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Product!$D$30:$G$30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Product!$D$25:$G$25</c:f>
              <c:numCache>
                <c:formatCode>0.0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4592"/>
        <c:axId val="114256128"/>
      </c:lineChart>
      <c:catAx>
        <c:axId val="1142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56128"/>
        <c:crosses val="autoZero"/>
        <c:auto val="1"/>
        <c:lblAlgn val="ctr"/>
        <c:lblOffset val="100"/>
        <c:noMultiLvlLbl val="1"/>
      </c:catAx>
      <c:valAx>
        <c:axId val="114256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425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95072"/>
        <c:axId val="114196864"/>
      </c:lineChart>
      <c:dateAx>
        <c:axId val="1141950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196864"/>
        <c:crosses val="autoZero"/>
        <c:auto val="1"/>
        <c:lblOffset val="100"/>
        <c:baseTimeUnit val="days"/>
      </c:dateAx>
      <c:valAx>
        <c:axId val="11419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1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tabSelected="1" topLeftCell="D1" workbookViewId="0">
      <selection activeCell="L31" sqref="L31"/>
    </sheetView>
  </sheetViews>
  <sheetFormatPr defaultRowHeight="15" x14ac:dyDescent="0.25"/>
  <cols>
    <col min="3" max="3" width="15" customWidth="1"/>
  </cols>
  <sheetData>
    <row r="2" spans="2:24" x14ac:dyDescent="0.25">
      <c r="D2" s="59" t="s">
        <v>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  <c r="P2" s="59" t="s">
        <v>39</v>
      </c>
      <c r="Q2" s="60"/>
      <c r="R2" s="60"/>
      <c r="S2" s="60"/>
      <c r="T2" s="60"/>
      <c r="U2" s="60"/>
      <c r="V2" s="60"/>
      <c r="W2" s="60"/>
      <c r="X2" s="61"/>
    </row>
    <row r="3" spans="2:24" x14ac:dyDescent="0.25">
      <c r="D3" s="57" t="s">
        <v>1</v>
      </c>
      <c r="E3" s="58"/>
      <c r="F3" s="58"/>
      <c r="G3" s="58"/>
      <c r="H3" s="58"/>
      <c r="I3" s="58"/>
      <c r="J3" s="59" t="s">
        <v>2</v>
      </c>
      <c r="K3" s="60"/>
      <c r="L3" s="60"/>
      <c r="M3" s="60"/>
      <c r="N3" s="60"/>
      <c r="O3" s="61"/>
      <c r="P3" s="59" t="s">
        <v>40</v>
      </c>
      <c r="Q3" s="60"/>
      <c r="R3" s="60"/>
      <c r="S3" s="60"/>
      <c r="T3" s="60"/>
      <c r="U3" s="59" t="s">
        <v>41</v>
      </c>
      <c r="V3" s="60"/>
      <c r="W3" s="60"/>
      <c r="X3" s="61"/>
    </row>
    <row r="4" spans="2:24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">
        <v>41983</v>
      </c>
    </row>
    <row r="5" spans="2:24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</row>
    <row r="6" spans="2:24" x14ac:dyDescent="0.25">
      <c r="B6" s="62" t="s">
        <v>3</v>
      </c>
      <c r="C6" s="28" t="s">
        <v>7</v>
      </c>
      <c r="D6" s="122">
        <v>0.75</v>
      </c>
      <c r="E6" s="123">
        <v>0</v>
      </c>
      <c r="F6" s="123">
        <v>0</v>
      </c>
      <c r="G6" s="123">
        <v>0</v>
      </c>
      <c r="H6" s="123">
        <v>0</v>
      </c>
      <c r="I6" s="123">
        <v>2</v>
      </c>
      <c r="J6" s="123">
        <v>4</v>
      </c>
      <c r="K6" s="123">
        <v>0</v>
      </c>
      <c r="L6" s="123">
        <v>0</v>
      </c>
      <c r="M6" s="123">
        <v>0</v>
      </c>
      <c r="N6" s="123">
        <v>0</v>
      </c>
      <c r="O6" s="124">
        <v>0</v>
      </c>
      <c r="P6" s="125">
        <f>'Sp2'!D26</f>
        <v>0</v>
      </c>
      <c r="Q6" s="126">
        <f>'Sp2'!E26</f>
        <v>0</v>
      </c>
      <c r="R6" s="126">
        <f>'Sp2'!F26</f>
        <v>0</v>
      </c>
      <c r="S6" s="126">
        <f>'Sp2'!G26</f>
        <v>0</v>
      </c>
      <c r="T6" s="126">
        <f>'Sp2'!H26</f>
        <v>6</v>
      </c>
      <c r="U6" s="126">
        <f>'Sp2'!I26</f>
        <v>0</v>
      </c>
      <c r="V6" s="126">
        <f>'Sp2'!J26</f>
        <v>0</v>
      </c>
      <c r="W6" s="126">
        <f>'Sp2'!K26</f>
        <v>0</v>
      </c>
      <c r="X6" s="127">
        <f>'Sp2'!L26</f>
        <v>0</v>
      </c>
    </row>
    <row r="7" spans="2:24" x14ac:dyDescent="0.25">
      <c r="B7" s="63"/>
      <c r="C7" s="29" t="s">
        <v>8</v>
      </c>
      <c r="D7" s="118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112">
        <f>'Sp2'!D27</f>
        <v>0</v>
      </c>
      <c r="Q7" s="107">
        <f>'Sp2'!E27</f>
        <v>0</v>
      </c>
      <c r="R7" s="107">
        <f>'Sp2'!F27</f>
        <v>0</v>
      </c>
      <c r="S7" s="107">
        <f>'Sp2'!G27</f>
        <v>0</v>
      </c>
      <c r="T7" s="107">
        <f>'Sp2'!H27</f>
        <v>0</v>
      </c>
      <c r="U7" s="107">
        <f>'Sp2'!I27</f>
        <v>0</v>
      </c>
      <c r="V7" s="107">
        <f>'Sp2'!J27</f>
        <v>0</v>
      </c>
      <c r="W7" s="107">
        <f>'Sp2'!K27</f>
        <v>0</v>
      </c>
      <c r="X7" s="113">
        <f>'Sp2'!L27</f>
        <v>0</v>
      </c>
    </row>
    <row r="8" spans="2:24" x14ac:dyDescent="0.25">
      <c r="B8" s="63"/>
      <c r="C8" s="30" t="s">
        <v>9</v>
      </c>
      <c r="D8" s="118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112">
        <f>'Sp2'!D28</f>
        <v>0</v>
      </c>
      <c r="Q8" s="107">
        <f>'Sp2'!E28</f>
        <v>0</v>
      </c>
      <c r="R8" s="107">
        <f>'Sp2'!F28</f>
        <v>0</v>
      </c>
      <c r="S8" s="107">
        <f>'Sp2'!G28</f>
        <v>0</v>
      </c>
      <c r="T8" s="107">
        <f>'Sp2'!H28</f>
        <v>0</v>
      </c>
      <c r="U8" s="107">
        <f>'Sp2'!I28</f>
        <v>0</v>
      </c>
      <c r="V8" s="107">
        <f>'Sp2'!J28</f>
        <v>0</v>
      </c>
      <c r="W8" s="107">
        <f>'Sp2'!K28</f>
        <v>0</v>
      </c>
      <c r="X8" s="113">
        <f>'Sp2'!L28</f>
        <v>0</v>
      </c>
    </row>
    <row r="9" spans="2:24" x14ac:dyDescent="0.25">
      <c r="B9" s="64"/>
      <c r="C9" s="116" t="s">
        <v>4</v>
      </c>
      <c r="D9" s="119">
        <v>0.75</v>
      </c>
      <c r="E9" s="120">
        <v>0</v>
      </c>
      <c r="F9" s="120">
        <v>0</v>
      </c>
      <c r="G9" s="120">
        <v>0</v>
      </c>
      <c r="H9" s="120">
        <v>0</v>
      </c>
      <c r="I9" s="120">
        <v>2</v>
      </c>
      <c r="J9" s="120">
        <v>7.5</v>
      </c>
      <c r="K9" s="120">
        <v>5.5</v>
      </c>
      <c r="L9" s="120">
        <v>0</v>
      </c>
      <c r="M9" s="120">
        <v>0</v>
      </c>
      <c r="N9" s="120">
        <v>0</v>
      </c>
      <c r="O9" s="121">
        <v>0</v>
      </c>
      <c r="P9" s="128">
        <f>'Sp2'!D25</f>
        <v>0</v>
      </c>
      <c r="Q9" s="129">
        <f>'Sp2'!E25</f>
        <v>0</v>
      </c>
      <c r="R9" s="129">
        <f>'Sp2'!F25</f>
        <v>0</v>
      </c>
      <c r="S9" s="129">
        <f>'Sp2'!G25</f>
        <v>0</v>
      </c>
      <c r="T9" s="129">
        <f>'Sp2'!H25</f>
        <v>6</v>
      </c>
      <c r="U9" s="129">
        <f>'Sp2'!I25</f>
        <v>0</v>
      </c>
      <c r="V9" s="129">
        <f>'Sp2'!J25</f>
        <v>0</v>
      </c>
      <c r="W9" s="129">
        <f>'Sp2'!K25</f>
        <v>0</v>
      </c>
      <c r="X9" s="130">
        <f>'Sp2'!L25</f>
        <v>0</v>
      </c>
    </row>
    <row r="10" spans="2:24" x14ac:dyDescent="0.25">
      <c r="B10" s="5"/>
      <c r="D10" s="114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115"/>
      <c r="P10" s="114"/>
      <c r="Q10" s="96"/>
      <c r="R10" s="96"/>
      <c r="S10" s="96"/>
      <c r="T10" s="96"/>
      <c r="U10" s="96"/>
      <c r="V10" s="96"/>
      <c r="W10" s="96"/>
      <c r="X10" s="115"/>
    </row>
    <row r="11" spans="2:24" ht="15" customHeight="1" x14ac:dyDescent="0.25">
      <c r="B11" s="62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0.70833333333333337</v>
      </c>
      <c r="V11" s="33">
        <f>AVERAGE($D$6:V6)</f>
        <v>0.67105263157894735</v>
      </c>
      <c r="W11" s="33">
        <f>AVERAGE($D$6:W6)</f>
        <v>0.63749999999999996</v>
      </c>
      <c r="X11" s="37">
        <f>AVERAGE($D$6:X6)</f>
        <v>0.6071428571428571</v>
      </c>
    </row>
    <row r="12" spans="2:24" x14ac:dyDescent="0.25">
      <c r="B12" s="63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0.5</v>
      </c>
      <c r="R12" s="38">
        <f>AVERAGE($D$7:R7)</f>
        <v>0.46666666666666667</v>
      </c>
      <c r="S12" s="38">
        <f>AVERAGE($D$7:S7)</f>
        <v>0.4375</v>
      </c>
      <c r="T12" s="38">
        <f>AVERAGE($D$7:T7)</f>
        <v>0.41176470588235292</v>
      </c>
      <c r="U12" s="38">
        <f>AVERAGE($D$7:U7)</f>
        <v>0.3888888888888889</v>
      </c>
      <c r="V12" s="38">
        <f>AVERAGE($D$7:V7)</f>
        <v>0.36842105263157893</v>
      </c>
      <c r="W12" s="38">
        <f>AVERAGE($D$7:W7)</f>
        <v>0.35</v>
      </c>
      <c r="X12" s="39">
        <f>AVERAGE($D$7:X7)</f>
        <v>0.33333333333333331</v>
      </c>
    </row>
    <row r="13" spans="2:24" x14ac:dyDescent="0.25">
      <c r="B13" s="63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9">
        <f>AVERAGE($D$8:X8)</f>
        <v>9.5238095238095233E-2</v>
      </c>
    </row>
    <row r="14" spans="2:24" x14ac:dyDescent="0.25">
      <c r="B14" s="64"/>
      <c r="C14" s="116" t="s">
        <v>4</v>
      </c>
      <c r="D14" s="133">
        <v>0.75</v>
      </c>
      <c r="E14" s="140">
        <f>AVERAGE($D$9:E9)</f>
        <v>0.375</v>
      </c>
      <c r="F14" s="140">
        <f>AVERAGE($D$9:F9)</f>
        <v>0.25</v>
      </c>
      <c r="G14" s="140">
        <f>AVERAGE($D$9:G9)</f>
        <v>0.1875</v>
      </c>
      <c r="H14" s="140">
        <f>AVERAGE($D$9:H9)</f>
        <v>0.15</v>
      </c>
      <c r="I14" s="140">
        <f>AVERAGE($D$9:I9)</f>
        <v>0.45833333333333331</v>
      </c>
      <c r="J14" s="140">
        <f>AVERAGE($D$9:J9)</f>
        <v>1.4642857142857142</v>
      </c>
      <c r="K14" s="140">
        <f>AVERAGE($D$9:K9)</f>
        <v>1.96875</v>
      </c>
      <c r="L14" s="140">
        <f>AVERAGE($D$9:L9)</f>
        <v>1.75</v>
      </c>
      <c r="M14" s="140">
        <f>AVERAGE($D$9:M9)</f>
        <v>1.575</v>
      </c>
      <c r="N14" s="140">
        <f>AVERAGE($D$9:N9)</f>
        <v>1.4318181818181819</v>
      </c>
      <c r="O14" s="141">
        <f>AVERAGE($D$9:O9)</f>
        <v>1.3125</v>
      </c>
      <c r="P14" s="140">
        <f>AVERAGE($D$9:P9)</f>
        <v>1.2115384615384615</v>
      </c>
      <c r="Q14" s="140">
        <f>AVERAGE($D$9:Q9)</f>
        <v>1.125</v>
      </c>
      <c r="R14" s="140">
        <f>AVERAGE($D$9:R9)</f>
        <v>1.05</v>
      </c>
      <c r="S14" s="140">
        <f>AVERAGE($D$9:S9)</f>
        <v>0.984375</v>
      </c>
      <c r="T14" s="140">
        <f>AVERAGE($D$9:T9)</f>
        <v>1.2794117647058822</v>
      </c>
      <c r="U14" s="140">
        <f>AVERAGE($D$9:U9)</f>
        <v>1.2083333333333333</v>
      </c>
      <c r="V14" s="140">
        <f>AVERAGE($D$9:V9)</f>
        <v>1.1447368421052631</v>
      </c>
      <c r="W14" s="140">
        <f>AVERAGE($D$9:W9)</f>
        <v>1.0874999999999999</v>
      </c>
      <c r="X14" s="141">
        <f>AVERAGE($D$9:X9)</f>
        <v>1.0357142857142858</v>
      </c>
    </row>
    <row r="15" spans="2:24" x14ac:dyDescent="0.25">
      <c r="B15" s="5"/>
      <c r="D15" s="114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115"/>
      <c r="P15" s="114"/>
      <c r="Q15" s="96"/>
      <c r="R15" s="96"/>
      <c r="S15" s="96"/>
      <c r="T15" s="96"/>
      <c r="U15" s="96"/>
      <c r="V15" s="96"/>
      <c r="W15" s="96"/>
      <c r="X15" s="115"/>
    </row>
    <row r="16" spans="2:24" x14ac:dyDescent="0.25">
      <c r="B16" s="67" t="s">
        <v>6</v>
      </c>
      <c r="C16" s="134" t="s">
        <v>7</v>
      </c>
      <c r="D16" s="97">
        <f>D6</f>
        <v>0.75</v>
      </c>
      <c r="E16" s="131">
        <f>D16+E6</f>
        <v>0.75</v>
      </c>
      <c r="F16" s="131">
        <f t="shared" ref="F16:P16" si="0">E16+F6</f>
        <v>0.75</v>
      </c>
      <c r="G16" s="131">
        <f t="shared" si="0"/>
        <v>0.75</v>
      </c>
      <c r="H16" s="131">
        <f t="shared" si="0"/>
        <v>0.75</v>
      </c>
      <c r="I16" s="131">
        <f t="shared" si="0"/>
        <v>2.75</v>
      </c>
      <c r="J16" s="131">
        <f t="shared" si="0"/>
        <v>6.75</v>
      </c>
      <c r="K16" s="131">
        <f t="shared" si="0"/>
        <v>6.75</v>
      </c>
      <c r="L16" s="131">
        <f t="shared" si="0"/>
        <v>6.75</v>
      </c>
      <c r="M16" s="131">
        <f t="shared" si="0"/>
        <v>6.75</v>
      </c>
      <c r="N16" s="131">
        <f t="shared" si="0"/>
        <v>6.75</v>
      </c>
      <c r="O16" s="132">
        <f t="shared" si="0"/>
        <v>6.75</v>
      </c>
      <c r="P16" s="132">
        <f t="shared" si="0"/>
        <v>6.75</v>
      </c>
      <c r="Q16" s="132">
        <f t="shared" ref="Q16:Q19" si="1">P16+Q6</f>
        <v>6.75</v>
      </c>
      <c r="R16" s="132">
        <f t="shared" ref="R16:R19" si="2">Q16+R6</f>
        <v>6.75</v>
      </c>
      <c r="S16" s="132">
        <f t="shared" ref="S16:S19" si="3">R16+S6</f>
        <v>6.75</v>
      </c>
      <c r="T16" s="132">
        <f t="shared" ref="T16:T19" si="4">S16+T6</f>
        <v>12.75</v>
      </c>
      <c r="U16" s="132">
        <f t="shared" ref="U16:U19" si="5">T16+U6</f>
        <v>12.75</v>
      </c>
      <c r="V16" s="132">
        <f t="shared" ref="V16:V19" si="6">U16+V6</f>
        <v>12.75</v>
      </c>
      <c r="W16" s="132">
        <f t="shared" ref="W16:W19" si="7">V16+W6</f>
        <v>12.75</v>
      </c>
      <c r="X16" s="132">
        <f t="shared" ref="X16:X19" si="8">W16+X6</f>
        <v>12.75</v>
      </c>
    </row>
    <row r="17" spans="2:24" x14ac:dyDescent="0.25">
      <c r="B17" s="68"/>
      <c r="C17" s="117" t="s">
        <v>8</v>
      </c>
      <c r="D17" s="114">
        <f t="shared" ref="D17:D19" si="9">D7</f>
        <v>0</v>
      </c>
      <c r="E17" s="96">
        <f t="shared" ref="E17:P19" si="10">D17+E7</f>
        <v>0</v>
      </c>
      <c r="F17" s="96">
        <f t="shared" si="10"/>
        <v>0</v>
      </c>
      <c r="G17" s="96">
        <f t="shared" si="10"/>
        <v>0</v>
      </c>
      <c r="H17" s="96">
        <f t="shared" si="10"/>
        <v>0</v>
      </c>
      <c r="I17" s="96">
        <f t="shared" si="10"/>
        <v>0</v>
      </c>
      <c r="J17" s="96">
        <f t="shared" si="10"/>
        <v>2</v>
      </c>
      <c r="K17" s="96">
        <f t="shared" si="10"/>
        <v>7</v>
      </c>
      <c r="L17" s="96">
        <f t="shared" si="10"/>
        <v>7</v>
      </c>
      <c r="M17" s="96">
        <f t="shared" si="10"/>
        <v>7</v>
      </c>
      <c r="N17" s="96">
        <f t="shared" si="10"/>
        <v>7</v>
      </c>
      <c r="O17" s="115">
        <f t="shared" si="10"/>
        <v>7</v>
      </c>
      <c r="P17" s="115">
        <f t="shared" si="10"/>
        <v>7</v>
      </c>
      <c r="Q17" s="115">
        <f t="shared" si="1"/>
        <v>7</v>
      </c>
      <c r="R17" s="115">
        <f t="shared" si="2"/>
        <v>7</v>
      </c>
      <c r="S17" s="115">
        <f t="shared" si="3"/>
        <v>7</v>
      </c>
      <c r="T17" s="115">
        <f t="shared" si="4"/>
        <v>7</v>
      </c>
      <c r="U17" s="115">
        <f t="shared" si="5"/>
        <v>7</v>
      </c>
      <c r="V17" s="115">
        <f t="shared" si="6"/>
        <v>7</v>
      </c>
      <c r="W17" s="115">
        <f t="shared" si="7"/>
        <v>7</v>
      </c>
      <c r="X17" s="115">
        <f t="shared" si="8"/>
        <v>7</v>
      </c>
    </row>
    <row r="18" spans="2:24" x14ac:dyDescent="0.25">
      <c r="B18" s="68"/>
      <c r="C18" s="117" t="s">
        <v>9</v>
      </c>
      <c r="D18" s="114">
        <f t="shared" si="9"/>
        <v>0</v>
      </c>
      <c r="E18" s="96">
        <f t="shared" si="10"/>
        <v>0</v>
      </c>
      <c r="F18" s="96">
        <f t="shared" si="10"/>
        <v>0</v>
      </c>
      <c r="G18" s="96">
        <f t="shared" si="10"/>
        <v>0</v>
      </c>
      <c r="H18" s="96">
        <f t="shared" si="10"/>
        <v>0</v>
      </c>
      <c r="I18" s="96">
        <f t="shared" si="10"/>
        <v>0</v>
      </c>
      <c r="J18" s="96">
        <f t="shared" si="10"/>
        <v>1.5</v>
      </c>
      <c r="K18" s="96">
        <f t="shared" si="10"/>
        <v>2</v>
      </c>
      <c r="L18" s="96">
        <f t="shared" si="10"/>
        <v>2</v>
      </c>
      <c r="M18" s="96">
        <f t="shared" si="10"/>
        <v>2</v>
      </c>
      <c r="N18" s="96">
        <f t="shared" si="10"/>
        <v>2</v>
      </c>
      <c r="O18" s="115">
        <f t="shared" si="10"/>
        <v>2</v>
      </c>
      <c r="P18" s="115">
        <f t="shared" si="10"/>
        <v>2</v>
      </c>
      <c r="Q18" s="115">
        <f t="shared" si="1"/>
        <v>2</v>
      </c>
      <c r="R18" s="115">
        <f t="shared" si="2"/>
        <v>2</v>
      </c>
      <c r="S18" s="115">
        <f t="shared" si="3"/>
        <v>2</v>
      </c>
      <c r="T18" s="115">
        <f t="shared" si="4"/>
        <v>2</v>
      </c>
      <c r="U18" s="115">
        <f t="shared" si="5"/>
        <v>2</v>
      </c>
      <c r="V18" s="115">
        <f t="shared" si="6"/>
        <v>2</v>
      </c>
      <c r="W18" s="115">
        <f t="shared" si="7"/>
        <v>2</v>
      </c>
      <c r="X18" s="115">
        <f t="shared" si="8"/>
        <v>2</v>
      </c>
    </row>
    <row r="19" spans="2:24" x14ac:dyDescent="0.25">
      <c r="B19" s="69"/>
      <c r="C19" s="135" t="s">
        <v>4</v>
      </c>
      <c r="D19" s="119">
        <f t="shared" si="9"/>
        <v>0.75</v>
      </c>
      <c r="E19" s="120">
        <f t="shared" si="10"/>
        <v>0.75</v>
      </c>
      <c r="F19" s="120">
        <f t="shared" si="10"/>
        <v>0.75</v>
      </c>
      <c r="G19" s="120">
        <f t="shared" si="10"/>
        <v>0.75</v>
      </c>
      <c r="H19" s="120">
        <f t="shared" si="10"/>
        <v>0.75</v>
      </c>
      <c r="I19" s="120">
        <f t="shared" si="10"/>
        <v>2.75</v>
      </c>
      <c r="J19" s="120">
        <f t="shared" si="10"/>
        <v>10.25</v>
      </c>
      <c r="K19" s="120">
        <f t="shared" si="10"/>
        <v>15.75</v>
      </c>
      <c r="L19" s="120">
        <f t="shared" si="10"/>
        <v>15.75</v>
      </c>
      <c r="M19" s="120">
        <f t="shared" si="10"/>
        <v>15.75</v>
      </c>
      <c r="N19" s="120">
        <f t="shared" si="10"/>
        <v>15.75</v>
      </c>
      <c r="O19" s="121">
        <f t="shared" si="10"/>
        <v>15.75</v>
      </c>
      <c r="P19" s="121">
        <f t="shared" si="10"/>
        <v>15.75</v>
      </c>
      <c r="Q19" s="121">
        <f t="shared" si="1"/>
        <v>15.75</v>
      </c>
      <c r="R19" s="121">
        <f t="shared" si="2"/>
        <v>15.75</v>
      </c>
      <c r="S19" s="121">
        <f t="shared" si="3"/>
        <v>15.75</v>
      </c>
      <c r="T19" s="121">
        <f t="shared" si="4"/>
        <v>21.75</v>
      </c>
      <c r="U19" s="121">
        <f t="shared" si="5"/>
        <v>21.75</v>
      </c>
      <c r="V19" s="121">
        <f t="shared" si="6"/>
        <v>21.75</v>
      </c>
      <c r="W19" s="121">
        <f t="shared" si="7"/>
        <v>21.75</v>
      </c>
      <c r="X19" s="121">
        <f t="shared" si="8"/>
        <v>21.75</v>
      </c>
    </row>
    <row r="21" spans="2:24" ht="15.75" x14ac:dyDescent="0.25">
      <c r="B21" s="54" t="s">
        <v>27</v>
      </c>
      <c r="C21" s="155"/>
      <c r="D21" s="159">
        <v>1</v>
      </c>
      <c r="E21" s="160"/>
      <c r="F21" s="157">
        <v>2</v>
      </c>
      <c r="G21" s="55"/>
    </row>
    <row r="22" spans="2:24" ht="15.75" x14ac:dyDescent="0.25">
      <c r="B22" s="142" t="s">
        <v>28</v>
      </c>
      <c r="C22" s="156"/>
      <c r="D22" s="161">
        <v>1</v>
      </c>
      <c r="E22" s="162">
        <v>2</v>
      </c>
      <c r="F22" s="158">
        <v>3</v>
      </c>
      <c r="G22" s="143">
        <v>4</v>
      </c>
    </row>
    <row r="23" spans="2:24" x14ac:dyDescent="0.25">
      <c r="B23" s="67" t="s">
        <v>24</v>
      </c>
      <c r="C23" s="134" t="s">
        <v>7</v>
      </c>
      <c r="D23" s="163">
        <f xml:space="preserve"> SUM(D6:I6)</f>
        <v>2.75</v>
      </c>
      <c r="E23" s="147">
        <f xml:space="preserve"> SUM(J6:O6)</f>
        <v>4</v>
      </c>
      <c r="F23" s="146">
        <f xml:space="preserve"> SUM(P6:T6)</f>
        <v>6</v>
      </c>
      <c r="G23" s="147">
        <f xml:space="preserve"> SUM(L6:Q6)</f>
        <v>0</v>
      </c>
    </row>
    <row r="24" spans="2:24" x14ac:dyDescent="0.25">
      <c r="B24" s="68"/>
      <c r="C24" s="117" t="s">
        <v>8</v>
      </c>
      <c r="D24" s="164">
        <f t="shared" ref="D24:D26" si="11" xml:space="preserve"> SUM(D7:I7)</f>
        <v>0</v>
      </c>
      <c r="E24" s="149">
        <f t="shared" ref="E24:E26" si="12" xml:space="preserve"> SUM(J7:O7)</f>
        <v>7</v>
      </c>
      <c r="F24" s="148">
        <f t="shared" ref="F24:F26" si="13" xml:space="preserve"> SUM(P7:T7)</f>
        <v>0</v>
      </c>
      <c r="G24" s="149">
        <f t="shared" ref="G24:G26" si="14" xml:space="preserve"> SUM(L7:Q7)</f>
        <v>0</v>
      </c>
    </row>
    <row r="25" spans="2:24" x14ac:dyDescent="0.25">
      <c r="B25" s="68"/>
      <c r="C25" s="117" t="s">
        <v>9</v>
      </c>
      <c r="D25" s="164">
        <f t="shared" si="11"/>
        <v>0</v>
      </c>
      <c r="E25" s="149">
        <f t="shared" si="12"/>
        <v>2</v>
      </c>
      <c r="F25" s="148">
        <f t="shared" si="13"/>
        <v>0</v>
      </c>
      <c r="G25" s="149">
        <f t="shared" si="14"/>
        <v>0</v>
      </c>
    </row>
    <row r="26" spans="2:24" x14ac:dyDescent="0.25">
      <c r="B26" s="69"/>
      <c r="C26" s="135" t="s">
        <v>4</v>
      </c>
      <c r="D26" s="165">
        <f t="shared" si="11"/>
        <v>2.75</v>
      </c>
      <c r="E26" s="151">
        <f t="shared" si="12"/>
        <v>13</v>
      </c>
      <c r="F26" s="150">
        <f t="shared" si="13"/>
        <v>6</v>
      </c>
      <c r="G26" s="151">
        <f t="shared" si="14"/>
        <v>0</v>
      </c>
    </row>
    <row r="27" spans="2:24" x14ac:dyDescent="0.25">
      <c r="B27" s="144"/>
      <c r="C27" s="145"/>
    </row>
    <row r="28" spans="2:24" x14ac:dyDescent="0.25">
      <c r="B28" s="152" t="s">
        <v>26</v>
      </c>
      <c r="C28" s="134" t="s">
        <v>7</v>
      </c>
      <c r="D28" s="163">
        <f xml:space="preserve"> D23</f>
        <v>2.75</v>
      </c>
      <c r="E28" s="147">
        <f xml:space="preserve"> AVERAGE($D$23:E23)</f>
        <v>3.375</v>
      </c>
      <c r="F28" s="146">
        <f xml:space="preserve"> AVERAGE($D$23:F23)</f>
        <v>4.25</v>
      </c>
      <c r="G28" s="147">
        <f xml:space="preserve"> AVERAGE($D$23:G23)</f>
        <v>3.1875</v>
      </c>
    </row>
    <row r="29" spans="2:24" x14ac:dyDescent="0.25">
      <c r="B29" s="153"/>
      <c r="C29" s="117" t="s">
        <v>8</v>
      </c>
      <c r="D29" s="164">
        <f t="shared" ref="D29:F31" si="15" xml:space="preserve"> D24</f>
        <v>0</v>
      </c>
      <c r="E29" s="149">
        <f xml:space="preserve"> AVERAGE($D$24:E24)</f>
        <v>3.5</v>
      </c>
      <c r="F29" s="148">
        <f xml:space="preserve"> AVERAGE($D$24:F24)</f>
        <v>2.3333333333333335</v>
      </c>
      <c r="G29" s="149">
        <f xml:space="preserve"> AVERAGE($D$24:G24)</f>
        <v>1.75</v>
      </c>
    </row>
    <row r="30" spans="2:24" x14ac:dyDescent="0.25">
      <c r="B30" s="153"/>
      <c r="C30" s="117" t="s">
        <v>9</v>
      </c>
      <c r="D30" s="164">
        <f t="shared" si="15"/>
        <v>0</v>
      </c>
      <c r="E30" s="149">
        <f xml:space="preserve"> AVERAGE($D$25:E25)</f>
        <v>1</v>
      </c>
      <c r="F30" s="148">
        <f xml:space="preserve"> AVERAGE($D$25:F25)</f>
        <v>0.66666666666666663</v>
      </c>
      <c r="G30" s="149">
        <f xml:space="preserve"> AVERAGE($D$25:G25)</f>
        <v>0.5</v>
      </c>
    </row>
    <row r="31" spans="2:24" x14ac:dyDescent="0.25">
      <c r="B31" s="154"/>
      <c r="C31" s="135" t="s">
        <v>4</v>
      </c>
      <c r="D31" s="165">
        <f t="shared" si="15"/>
        <v>2.75</v>
      </c>
      <c r="E31" s="151">
        <f xml:space="preserve"> AVERAGE($D$26:E26)</f>
        <v>7.875</v>
      </c>
      <c r="F31" s="150">
        <f xml:space="preserve"> AVERAGE($D$26:F26)</f>
        <v>7.25</v>
      </c>
      <c r="G31" s="151">
        <f xml:space="preserve"> AVERAGE($D$26:G26)</f>
        <v>5.4375</v>
      </c>
    </row>
    <row r="32" spans="2:24" x14ac:dyDescent="0.25">
      <c r="B32" s="5"/>
      <c r="C32" s="6"/>
    </row>
    <row r="33" spans="2:7" x14ac:dyDescent="0.25">
      <c r="B33" s="67" t="s">
        <v>29</v>
      </c>
      <c r="C33" s="134" t="s">
        <v>7</v>
      </c>
      <c r="D33" s="163">
        <f xml:space="preserve"> D23</f>
        <v>2.75</v>
      </c>
      <c r="E33" s="147">
        <f xml:space="preserve"> D33 + E23</f>
        <v>6.75</v>
      </c>
      <c r="F33" s="146">
        <f t="shared" ref="F33:G36" si="16" xml:space="preserve"> E33 + F23</f>
        <v>12.75</v>
      </c>
      <c r="G33" s="147">
        <f t="shared" si="16"/>
        <v>12.75</v>
      </c>
    </row>
    <row r="34" spans="2:7" x14ac:dyDescent="0.25">
      <c r="B34" s="68"/>
      <c r="C34" s="117" t="s">
        <v>8</v>
      </c>
      <c r="D34" s="164">
        <f t="shared" ref="D34:F36" si="17" xml:space="preserve"> D24</f>
        <v>0</v>
      </c>
      <c r="E34" s="149">
        <f t="shared" ref="E34:E36" si="18" xml:space="preserve"> D34 + E24</f>
        <v>7</v>
      </c>
      <c r="F34" s="148">
        <f t="shared" si="16"/>
        <v>7</v>
      </c>
      <c r="G34" s="149">
        <f t="shared" si="16"/>
        <v>7</v>
      </c>
    </row>
    <row r="35" spans="2:7" x14ac:dyDescent="0.25">
      <c r="B35" s="68"/>
      <c r="C35" s="117" t="s">
        <v>9</v>
      </c>
      <c r="D35" s="164">
        <f t="shared" si="17"/>
        <v>0</v>
      </c>
      <c r="E35" s="149">
        <f t="shared" si="18"/>
        <v>2</v>
      </c>
      <c r="F35" s="148">
        <f t="shared" si="16"/>
        <v>2</v>
      </c>
      <c r="G35" s="149">
        <f t="shared" si="16"/>
        <v>2</v>
      </c>
    </row>
    <row r="36" spans="2:7" x14ac:dyDescent="0.25">
      <c r="B36" s="69"/>
      <c r="C36" s="135" t="s">
        <v>4</v>
      </c>
      <c r="D36" s="165">
        <f t="shared" si="17"/>
        <v>2.75</v>
      </c>
      <c r="E36" s="151">
        <f t="shared" si="18"/>
        <v>15.75</v>
      </c>
      <c r="F36" s="150">
        <f t="shared" si="16"/>
        <v>21.75</v>
      </c>
      <c r="G36" s="151">
        <f t="shared" si="16"/>
        <v>21.75</v>
      </c>
    </row>
  </sheetData>
  <mergeCells count="16">
    <mergeCell ref="P3:T3"/>
    <mergeCell ref="U3:X3"/>
    <mergeCell ref="P2:X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 r:id="rId1"/>
  <ignoredErrors>
    <ignoredError sqref="E11:X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workbookViewId="0">
      <selection activeCell="D26" sqref="D26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59" t="s">
        <v>1</v>
      </c>
      <c r="E1" s="60"/>
      <c r="F1" s="60"/>
      <c r="G1" s="60"/>
      <c r="H1" s="60"/>
      <c r="I1" s="61"/>
      <c r="J1" s="58" t="s">
        <v>2</v>
      </c>
      <c r="K1" s="58"/>
      <c r="L1" s="58"/>
      <c r="M1" s="58"/>
      <c r="N1" s="58"/>
      <c r="O1" s="86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78" t="s">
        <v>20</v>
      </c>
      <c r="B5" s="87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79"/>
      <c r="B6" s="88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79"/>
      <c r="B7" s="88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79"/>
      <c r="B8" s="88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79"/>
      <c r="B9" s="88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79"/>
      <c r="B10" s="88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79"/>
      <c r="B11" s="88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79"/>
      <c r="B12" s="88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79"/>
      <c r="B13" s="88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79"/>
      <c r="B14" s="88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79"/>
      <c r="B15" s="88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79"/>
      <c r="B16" s="89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79"/>
      <c r="B17" s="87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79"/>
      <c r="B18" s="88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79"/>
      <c r="B19" s="88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79"/>
      <c r="B20" s="89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79"/>
      <c r="B21" s="90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79"/>
      <c r="B22" s="91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79"/>
      <c r="B23" s="91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80"/>
      <c r="B24" s="92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67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68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68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69"/>
      <c r="B33" s="65" t="s">
        <v>25</v>
      </c>
      <c r="C33" s="6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81" t="s">
        <v>24</v>
      </c>
      <c r="B36" s="70" t="s">
        <v>7</v>
      </c>
      <c r="C36" s="71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82"/>
      <c r="B37" s="72" t="s">
        <v>8</v>
      </c>
      <c r="C37" s="73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82"/>
      <c r="B38" s="74" t="s">
        <v>9</v>
      </c>
      <c r="C38" s="75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83"/>
      <c r="B39" s="84" t="s">
        <v>25</v>
      </c>
      <c r="C39" s="85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56" t="s">
        <v>26</v>
      </c>
      <c r="B41" s="70" t="s">
        <v>7</v>
      </c>
      <c r="C41" s="71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56"/>
      <c r="B42" s="72" t="s">
        <v>8</v>
      </c>
      <c r="C42" s="73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56"/>
      <c r="B43" s="74" t="s">
        <v>9</v>
      </c>
      <c r="C43" s="75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56"/>
      <c r="B44" s="76" t="s">
        <v>25</v>
      </c>
      <c r="C44" s="77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D1:I1"/>
    <mergeCell ref="J1:O1"/>
    <mergeCell ref="B5:B16"/>
    <mergeCell ref="B17:B20"/>
    <mergeCell ref="B21:B24"/>
    <mergeCell ref="A5:A24"/>
    <mergeCell ref="A36:A39"/>
    <mergeCell ref="B36:C36"/>
    <mergeCell ref="B37:C37"/>
    <mergeCell ref="B38:C38"/>
    <mergeCell ref="B39:C39"/>
    <mergeCell ref="B33:C33"/>
    <mergeCell ref="A30:A33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6" workbookViewId="0">
      <selection activeCell="H35" sqref="H35"/>
    </sheetView>
  </sheetViews>
  <sheetFormatPr defaultRowHeight="15" x14ac:dyDescent="0.25"/>
  <cols>
    <col min="3" max="3" width="33.42578125" customWidth="1"/>
    <col min="13" max="13" width="16.28515625" customWidth="1"/>
    <col min="16" max="16" width="15" customWidth="1"/>
  </cols>
  <sheetData>
    <row r="1" spans="1:16" x14ac:dyDescent="0.25">
      <c r="D1" s="59" t="s">
        <v>1</v>
      </c>
      <c r="E1" s="60"/>
      <c r="F1" s="60"/>
      <c r="G1" s="60"/>
      <c r="H1" s="60"/>
      <c r="I1" s="59" t="s">
        <v>2</v>
      </c>
      <c r="J1" s="60"/>
      <c r="K1" s="60"/>
      <c r="L1" s="61"/>
      <c r="M1" s="93"/>
      <c r="N1" s="93"/>
      <c r="O1" s="94"/>
      <c r="P1" s="96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94"/>
      <c r="N2" s="94"/>
      <c r="O2" s="94"/>
      <c r="P2" s="96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95"/>
      <c r="N3" s="94"/>
      <c r="O3" s="94"/>
      <c r="P3" s="96"/>
    </row>
    <row r="4" spans="1:16" x14ac:dyDescent="0.25">
      <c r="B4" s="97" t="s">
        <v>12</v>
      </c>
      <c r="C4" s="97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96"/>
      <c r="O4" s="96"/>
      <c r="P4" s="96"/>
    </row>
    <row r="5" spans="1:16" ht="15" customHeight="1" x14ac:dyDescent="0.25">
      <c r="A5" s="78" t="s">
        <v>30</v>
      </c>
      <c r="B5" s="98">
        <v>1</v>
      </c>
      <c r="C5" s="99" t="s">
        <v>31</v>
      </c>
      <c r="D5" s="11">
        <f t="shared" ref="D5:L5" si="0">SUM(D6:D8)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>SUM(D5:L5)</f>
        <v>0</v>
      </c>
    </row>
    <row r="6" spans="1:16" x14ac:dyDescent="0.25">
      <c r="A6" s="79"/>
      <c r="B6" s="100"/>
      <c r="C6" s="101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>SUM(D6:L6)</f>
        <v>0</v>
      </c>
    </row>
    <row r="7" spans="1:16" x14ac:dyDescent="0.25">
      <c r="A7" s="79"/>
      <c r="B7" s="100"/>
      <c r="C7" s="101" t="s">
        <v>8</v>
      </c>
      <c r="D7" s="14"/>
      <c r="E7" s="14"/>
      <c r="F7" s="15"/>
      <c r="G7" s="15"/>
      <c r="H7" s="15"/>
      <c r="I7" s="15"/>
      <c r="J7" s="15"/>
      <c r="K7" s="15"/>
      <c r="L7" s="15"/>
      <c r="M7" s="16">
        <f>SUM(D7:L7)</f>
        <v>0</v>
      </c>
    </row>
    <row r="8" spans="1:16" x14ac:dyDescent="0.25">
      <c r="A8" s="79"/>
      <c r="B8" s="102"/>
      <c r="C8" s="103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>SUM(D8:L8)</f>
        <v>0</v>
      </c>
    </row>
    <row r="9" spans="1:16" x14ac:dyDescent="0.25">
      <c r="A9" s="79"/>
      <c r="B9" s="104" t="s">
        <v>32</v>
      </c>
      <c r="C9" s="105" t="s">
        <v>33</v>
      </c>
      <c r="D9" s="11">
        <f t="shared" ref="D9:L9" si="1">SUM(D10:D12)</f>
        <v>0</v>
      </c>
      <c r="E9" s="11">
        <f t="shared" si="1"/>
        <v>0</v>
      </c>
      <c r="F9" s="11">
        <f t="shared" si="1"/>
        <v>0</v>
      </c>
      <c r="G9" s="11">
        <f t="shared" si="1"/>
        <v>0</v>
      </c>
      <c r="H9" s="11">
        <f t="shared" si="1"/>
        <v>0.5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1">
        <f t="shared" si="1"/>
        <v>0</v>
      </c>
      <c r="M9" s="12">
        <f>SUM(D9:L9)</f>
        <v>0.5</v>
      </c>
    </row>
    <row r="10" spans="1:16" x14ac:dyDescent="0.25">
      <c r="A10" s="79"/>
      <c r="B10" s="106"/>
      <c r="C10" s="101" t="s">
        <v>7</v>
      </c>
      <c r="D10" s="14"/>
      <c r="E10" s="14"/>
      <c r="F10" s="15"/>
      <c r="G10" s="15"/>
      <c r="H10" s="15">
        <v>0.5</v>
      </c>
      <c r="I10" s="15"/>
      <c r="J10" s="15"/>
      <c r="K10" s="15"/>
      <c r="L10" s="15"/>
      <c r="M10" s="16">
        <f>SUM(D10:L10)</f>
        <v>0.5</v>
      </c>
    </row>
    <row r="11" spans="1:16" x14ac:dyDescent="0.25">
      <c r="A11" s="79"/>
      <c r="B11" s="106"/>
      <c r="C11" s="101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>SUM(D11:L11)</f>
        <v>0</v>
      </c>
    </row>
    <row r="12" spans="1:16" x14ac:dyDescent="0.25">
      <c r="A12" s="79"/>
      <c r="B12" s="106"/>
      <c r="C12" s="103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>SUM(D12:L12)</f>
        <v>0</v>
      </c>
    </row>
    <row r="13" spans="1:16" x14ac:dyDescent="0.25">
      <c r="A13" s="79"/>
      <c r="B13" s="106"/>
      <c r="C13" s="107" t="s">
        <v>34</v>
      </c>
      <c r="D13" s="11">
        <f t="shared" ref="D13:L13" si="2">SUM(D14:D16)</f>
        <v>0</v>
      </c>
      <c r="E13" s="11">
        <f t="shared" si="2"/>
        <v>0</v>
      </c>
      <c r="F13" s="11">
        <f t="shared" si="2"/>
        <v>0</v>
      </c>
      <c r="G13" s="11">
        <f t="shared" si="2"/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12">
        <f>SUM(D13:L13)</f>
        <v>0</v>
      </c>
    </row>
    <row r="14" spans="1:16" x14ac:dyDescent="0.25">
      <c r="A14" s="79"/>
      <c r="B14" s="106"/>
      <c r="C14" s="101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6">
        <f>SUM(D14:L14)</f>
        <v>0</v>
      </c>
    </row>
    <row r="15" spans="1:16" x14ac:dyDescent="0.25">
      <c r="A15" s="79"/>
      <c r="B15" s="106"/>
      <c r="C15" s="101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6">
        <f>SUM(D15:L15)</f>
        <v>0</v>
      </c>
    </row>
    <row r="16" spans="1:16" x14ac:dyDescent="0.25">
      <c r="A16" s="79"/>
      <c r="B16" s="106"/>
      <c r="C16" s="101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>SUM(D16:L16)</f>
        <v>0</v>
      </c>
    </row>
    <row r="17" spans="1:13" ht="15" customHeight="1" x14ac:dyDescent="0.25">
      <c r="A17" s="78" t="s">
        <v>35</v>
      </c>
      <c r="B17" s="87"/>
      <c r="C17" s="99" t="s">
        <v>36</v>
      </c>
      <c r="D17" s="11">
        <f t="shared" ref="D17:L17" si="3">SUM(D18:D20)</f>
        <v>0</v>
      </c>
      <c r="E17" s="11">
        <f t="shared" si="3"/>
        <v>0</v>
      </c>
      <c r="F17" s="11">
        <f t="shared" si="3"/>
        <v>0</v>
      </c>
      <c r="G17" s="11">
        <f t="shared" si="3"/>
        <v>0</v>
      </c>
      <c r="H17" s="11">
        <f t="shared" si="3"/>
        <v>5.5</v>
      </c>
      <c r="I17" s="11">
        <f t="shared" si="3"/>
        <v>0</v>
      </c>
      <c r="J17" s="11">
        <f t="shared" si="3"/>
        <v>0</v>
      </c>
      <c r="K17" s="11">
        <f t="shared" si="3"/>
        <v>0</v>
      </c>
      <c r="L17" s="11">
        <f t="shared" si="3"/>
        <v>0</v>
      </c>
      <c r="M17" s="12">
        <f>SUM(D17:L17)</f>
        <v>5.5</v>
      </c>
    </row>
    <row r="18" spans="1:13" x14ac:dyDescent="0.25">
      <c r="A18" s="79"/>
      <c r="B18" s="88"/>
      <c r="C18" s="101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>SUM(D18:L18)</f>
        <v>5.5</v>
      </c>
    </row>
    <row r="19" spans="1:13" x14ac:dyDescent="0.25">
      <c r="A19" s="79"/>
      <c r="B19" s="88"/>
      <c r="C19" s="101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6">
        <f>SUM(D19:L19)</f>
        <v>0</v>
      </c>
    </row>
    <row r="20" spans="1:13" x14ac:dyDescent="0.25">
      <c r="A20" s="79"/>
      <c r="B20" s="88"/>
      <c r="C20" s="103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>SUM(D20:L20)</f>
        <v>0</v>
      </c>
    </row>
    <row r="21" spans="1:13" x14ac:dyDescent="0.25">
      <c r="A21" s="79"/>
      <c r="B21" s="108"/>
      <c r="C21" s="109" t="s">
        <v>37</v>
      </c>
      <c r="D21" s="22">
        <f t="shared" ref="D21:L21" si="4">SUM(D22:D24)</f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 t="shared" si="4"/>
        <v>0</v>
      </c>
      <c r="M21" s="12">
        <f>SUM(D21:L21)</f>
        <v>0</v>
      </c>
    </row>
    <row r="22" spans="1:13" x14ac:dyDescent="0.25">
      <c r="A22" s="79"/>
      <c r="B22" s="108"/>
      <c r="C22" s="101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>SUM(D22:L22)</f>
        <v>0</v>
      </c>
    </row>
    <row r="23" spans="1:13" x14ac:dyDescent="0.25">
      <c r="A23" s="79"/>
      <c r="B23" s="108"/>
      <c r="C23" s="101" t="s">
        <v>8</v>
      </c>
      <c r="D23" s="14"/>
      <c r="E23" s="14"/>
      <c r="F23" s="15"/>
      <c r="G23" s="15"/>
      <c r="H23" s="15"/>
      <c r="I23" s="15"/>
      <c r="J23" s="15"/>
      <c r="K23" s="15"/>
      <c r="L23" s="15"/>
      <c r="M23" s="16">
        <f>SUM(D23:L23)</f>
        <v>0</v>
      </c>
    </row>
    <row r="24" spans="1:13" x14ac:dyDescent="0.25">
      <c r="A24" s="80"/>
      <c r="B24" s="110"/>
      <c r="C24" s="103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>SUM(D24:L24)</f>
        <v>0</v>
      </c>
    </row>
    <row r="25" spans="1:13" x14ac:dyDescent="0.25">
      <c r="B25" s="111" t="s">
        <v>38</v>
      </c>
      <c r="C25" s="111"/>
      <c r="D25" s="47">
        <f t="shared" ref="D25:M28" si="5">SUM(D5,D9,D13,D17,D21)</f>
        <v>0</v>
      </c>
      <c r="E25" s="47">
        <f t="shared" si="5"/>
        <v>0</v>
      </c>
      <c r="F25" s="47">
        <f t="shared" si="5"/>
        <v>0</v>
      </c>
      <c r="G25" s="47">
        <f t="shared" si="5"/>
        <v>0</v>
      </c>
      <c r="H25" s="47">
        <f t="shared" si="5"/>
        <v>6</v>
      </c>
      <c r="I25" s="47">
        <f t="shared" si="5"/>
        <v>0</v>
      </c>
      <c r="J25" s="47">
        <f t="shared" si="5"/>
        <v>0</v>
      </c>
      <c r="K25" s="47">
        <f t="shared" si="5"/>
        <v>0</v>
      </c>
      <c r="L25" s="47">
        <f t="shared" si="5"/>
        <v>0</v>
      </c>
      <c r="M25" s="12">
        <f>SUM(D25:L25)</f>
        <v>6</v>
      </c>
    </row>
    <row r="26" spans="1:13" x14ac:dyDescent="0.25">
      <c r="C26" s="29" t="s">
        <v>7</v>
      </c>
      <c r="D26" s="42">
        <f t="shared" si="5"/>
        <v>0</v>
      </c>
      <c r="E26" s="42">
        <f t="shared" si="5"/>
        <v>0</v>
      </c>
      <c r="F26" s="42">
        <f t="shared" si="5"/>
        <v>0</v>
      </c>
      <c r="G26" s="42">
        <f t="shared" si="5"/>
        <v>0</v>
      </c>
      <c r="H26" s="42">
        <f t="shared" si="5"/>
        <v>6</v>
      </c>
      <c r="I26" s="42">
        <f t="shared" si="5"/>
        <v>0</v>
      </c>
      <c r="J26" s="42">
        <f t="shared" si="5"/>
        <v>0</v>
      </c>
      <c r="K26" s="42">
        <f t="shared" si="5"/>
        <v>0</v>
      </c>
      <c r="L26" s="42">
        <f t="shared" si="5"/>
        <v>0</v>
      </c>
      <c r="M26" s="43">
        <f t="shared" si="5"/>
        <v>6</v>
      </c>
    </row>
    <row r="27" spans="1:13" x14ac:dyDescent="0.25">
      <c r="C27" s="29" t="s">
        <v>8</v>
      </c>
      <c r="D27" s="42">
        <f t="shared" si="5"/>
        <v>0</v>
      </c>
      <c r="E27" s="42">
        <f t="shared" si="5"/>
        <v>0</v>
      </c>
      <c r="F27" s="42">
        <f t="shared" si="5"/>
        <v>0</v>
      </c>
      <c r="G27" s="42">
        <f t="shared" si="5"/>
        <v>0</v>
      </c>
      <c r="H27" s="42">
        <f t="shared" si="5"/>
        <v>0</v>
      </c>
      <c r="I27" s="42">
        <f t="shared" si="5"/>
        <v>0</v>
      </c>
      <c r="J27" s="42">
        <f t="shared" si="5"/>
        <v>0</v>
      </c>
      <c r="K27" s="42">
        <f t="shared" si="5"/>
        <v>0</v>
      </c>
      <c r="L27" s="42">
        <f t="shared" si="5"/>
        <v>0</v>
      </c>
      <c r="M27" s="43">
        <f t="shared" si="5"/>
        <v>0</v>
      </c>
    </row>
    <row r="28" spans="1:13" x14ac:dyDescent="0.25">
      <c r="C28" s="30" t="s">
        <v>9</v>
      </c>
      <c r="D28" s="44">
        <f t="shared" si="5"/>
        <v>0</v>
      </c>
      <c r="E28" s="44">
        <f t="shared" si="5"/>
        <v>0</v>
      </c>
      <c r="F28" s="44">
        <f t="shared" si="5"/>
        <v>0</v>
      </c>
      <c r="G28" s="44">
        <f t="shared" si="5"/>
        <v>0</v>
      </c>
      <c r="H28" s="44">
        <f t="shared" si="5"/>
        <v>0</v>
      </c>
      <c r="I28" s="44">
        <f t="shared" si="5"/>
        <v>0</v>
      </c>
      <c r="J28" s="44">
        <f t="shared" si="5"/>
        <v>0</v>
      </c>
      <c r="K28" s="44">
        <f t="shared" si="5"/>
        <v>0</v>
      </c>
      <c r="L28" s="44">
        <f t="shared" si="5"/>
        <v>0</v>
      </c>
      <c r="M28" s="45">
        <f t="shared" si="5"/>
        <v>0</v>
      </c>
    </row>
    <row r="30" spans="1:13" x14ac:dyDescent="0.25">
      <c r="A30" s="67" t="s">
        <v>5</v>
      </c>
      <c r="B30" s="136" t="s">
        <v>7</v>
      </c>
      <c r="C30" s="137"/>
      <c r="D30" s="32">
        <f xml:space="preserve"> D26</f>
        <v>0</v>
      </c>
      <c r="E30" s="33">
        <f xml:space="preserve"> AVERAGE($D$18:E26)</f>
        <v>0</v>
      </c>
      <c r="F30" s="33">
        <f xml:space="preserve"> AVERAGE($D$18:F26)</f>
        <v>0</v>
      </c>
      <c r="G30" s="33">
        <f xml:space="preserve"> AVERAGE($D$18:G26)</f>
        <v>0</v>
      </c>
      <c r="H30" s="33">
        <f xml:space="preserve"> AVERAGE($D$18:H26)</f>
        <v>1.09375</v>
      </c>
      <c r="I30" s="33">
        <f xml:space="preserve"> AVERAGE($D$18:I26)</f>
        <v>0.92105263157894735</v>
      </c>
      <c r="J30" s="33">
        <f xml:space="preserve"> AVERAGE($D$18:J26)</f>
        <v>0.79545454545454541</v>
      </c>
      <c r="K30" s="33">
        <f xml:space="preserve"> AVERAGE($D$18:K26)</f>
        <v>0.7</v>
      </c>
      <c r="L30" s="37">
        <f xml:space="preserve"> AVERAGE($D$18:L26)</f>
        <v>0.625</v>
      </c>
    </row>
    <row r="31" spans="1:13" x14ac:dyDescent="0.25">
      <c r="A31" s="68"/>
      <c r="B31" s="138" t="s">
        <v>8</v>
      </c>
      <c r="C31" s="73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</v>
      </c>
      <c r="K31" s="38">
        <f xml:space="preserve"> AVERAGE($D$27:K27)</f>
        <v>0</v>
      </c>
      <c r="L31" s="39">
        <f xml:space="preserve"> AVERAGE($D$27:L27)</f>
        <v>0</v>
      </c>
    </row>
    <row r="32" spans="1:13" ht="15.75" thickBot="1" x14ac:dyDescent="0.3">
      <c r="A32" s="68"/>
      <c r="B32" s="139" t="s">
        <v>9</v>
      </c>
      <c r="C32" s="75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40">
        <f xml:space="preserve"> AVERAGE($D$28:L28)</f>
        <v>0</v>
      </c>
    </row>
    <row r="33" spans="1:12" ht="15.75" thickTop="1" x14ac:dyDescent="0.25">
      <c r="A33" s="69"/>
      <c r="B33" s="65" t="s">
        <v>25</v>
      </c>
      <c r="C33" s="66"/>
      <c r="D33" s="35">
        <f xml:space="preserve"> D25</f>
        <v>0</v>
      </c>
      <c r="E33" s="36">
        <f xml:space="preserve"> AVERAGE($D$25:E25)</f>
        <v>0</v>
      </c>
      <c r="F33" s="36">
        <f xml:space="preserve"> AVERAGE($D$25:F25)</f>
        <v>0</v>
      </c>
      <c r="G33" s="36">
        <f xml:space="preserve"> AVERAGE($D$25:G25)</f>
        <v>0</v>
      </c>
      <c r="H33" s="36">
        <f xml:space="preserve"> AVERAGE($D$25:H25)</f>
        <v>1.2</v>
      </c>
      <c r="I33" s="36">
        <f xml:space="preserve"> AVERAGE($D$25:I25)</f>
        <v>1</v>
      </c>
      <c r="J33" s="36">
        <f xml:space="preserve"> AVERAGE($D$25:J25)</f>
        <v>0.8571428571428571</v>
      </c>
      <c r="K33" s="36">
        <f xml:space="preserve"> AVERAGE($D$25:K25)</f>
        <v>0.75</v>
      </c>
      <c r="L33" s="41">
        <f xml:space="preserve"> AVERAGE($D$25:L25)</f>
        <v>0.66666666666666663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81" t="s">
        <v>24</v>
      </c>
      <c r="B36" s="70" t="s">
        <v>7</v>
      </c>
      <c r="C36" s="71"/>
      <c r="D36" s="26">
        <f xml:space="preserve"> SUM(D26:I26)</f>
        <v>6</v>
      </c>
      <c r="E36" s="26">
        <f xml:space="preserve"> SUM(J26:L26)</f>
        <v>0</v>
      </c>
      <c r="F36" s="27">
        <f xml:space="preserve"> SUM(D36:E36)</f>
        <v>6</v>
      </c>
    </row>
    <row r="37" spans="1:12" x14ac:dyDescent="0.25">
      <c r="A37" s="82"/>
      <c r="B37" s="72" t="s">
        <v>8</v>
      </c>
      <c r="C37" s="73"/>
      <c r="D37" s="26">
        <f xml:space="preserve"> SUM(D27:I27)</f>
        <v>0</v>
      </c>
      <c r="E37" s="26">
        <f xml:space="preserve"> SUM(J27:L27)</f>
        <v>0</v>
      </c>
      <c r="F37" s="27">
        <f xml:space="preserve"> SUM(D37:E37)</f>
        <v>0</v>
      </c>
    </row>
    <row r="38" spans="1:12" x14ac:dyDescent="0.25">
      <c r="A38" s="82"/>
      <c r="B38" s="74" t="s">
        <v>9</v>
      </c>
      <c r="C38" s="75"/>
      <c r="D38" s="26">
        <f xml:space="preserve"> SUM(D28:I28)</f>
        <v>0</v>
      </c>
      <c r="E38" s="26">
        <f xml:space="preserve"> SUM(J28:L28)</f>
        <v>0</v>
      </c>
      <c r="F38" s="27">
        <f xml:space="preserve"> SUM(D38:E38)</f>
        <v>0</v>
      </c>
    </row>
    <row r="39" spans="1:12" x14ac:dyDescent="0.25">
      <c r="A39" s="83"/>
      <c r="B39" s="84" t="s">
        <v>25</v>
      </c>
      <c r="C39" s="85"/>
      <c r="D39" s="26">
        <f xml:space="preserve"> SUM(D25:I25)</f>
        <v>6</v>
      </c>
      <c r="E39" s="26">
        <f xml:space="preserve"> SUM(J25:L25)</f>
        <v>0</v>
      </c>
      <c r="F39" s="27">
        <f xml:space="preserve"> SUM(D39:E39)</f>
        <v>6</v>
      </c>
    </row>
    <row r="41" spans="1:12" x14ac:dyDescent="0.25">
      <c r="A41" s="56" t="s">
        <v>26</v>
      </c>
      <c r="B41" s="70" t="s">
        <v>7</v>
      </c>
      <c r="C41" s="71"/>
      <c r="D41" s="31">
        <f xml:space="preserve"> D36</f>
        <v>6</v>
      </c>
      <c r="E41" s="31">
        <f xml:space="preserve"> AVERAGE(D36:E36)</f>
        <v>3</v>
      </c>
    </row>
    <row r="42" spans="1:12" x14ac:dyDescent="0.25">
      <c r="A42" s="56"/>
      <c r="B42" s="72" t="s">
        <v>8</v>
      </c>
      <c r="C42" s="73"/>
      <c r="D42" s="31">
        <f xml:space="preserve"> D37</f>
        <v>0</v>
      </c>
      <c r="E42" s="31">
        <f xml:space="preserve"> AVERAGE(D37:E37)</f>
        <v>0</v>
      </c>
    </row>
    <row r="43" spans="1:12" x14ac:dyDescent="0.25">
      <c r="A43" s="56"/>
      <c r="B43" s="74" t="s">
        <v>9</v>
      </c>
      <c r="C43" s="75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56"/>
      <c r="B44" s="76" t="s">
        <v>25</v>
      </c>
      <c r="C44" s="77"/>
      <c r="D44" s="31">
        <f xml:space="preserve"> D39</f>
        <v>6</v>
      </c>
      <c r="E44" s="31">
        <f xml:space="preserve"> AVERAGE(D39:E39)</f>
        <v>3</v>
      </c>
    </row>
  </sheetData>
  <mergeCells count="24"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D1:H1"/>
    <mergeCell ref="I1:L1"/>
    <mergeCell ref="A5:A16"/>
    <mergeCell ref="B5:B8"/>
    <mergeCell ref="A30:A33"/>
    <mergeCell ref="B33:C33"/>
    <mergeCell ref="A36:A39"/>
    <mergeCell ref="B36:C36"/>
    <mergeCell ref="B37:C37"/>
    <mergeCell ref="B38:C38"/>
    <mergeCell ref="B39:C39"/>
    <mergeCell ref="B17:B20"/>
    <mergeCell ref="B21:B24"/>
    <mergeCell ref="B9:B16"/>
    <mergeCell ref="A17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2014-12-07T06:02:23Z</dcterms:modified>
</cp:coreProperties>
</file>