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autoCompressPictures="0" defaultThemeVersion="124226"/>
  <bookViews>
    <workbookView xWindow="0" yWindow="45" windowWidth="25605" windowHeight="14460"/>
  </bookViews>
  <sheets>
    <sheet name="Product Burndown" sheetId="1" r:id="rId1"/>
    <sheet name="Sp1" sheetId="2" r:id="rId2"/>
    <sheet name="Sp2" sheetId="4" r:id="rId3"/>
    <sheet name="Sp3" sheetId="3" r:id="rId4"/>
    <sheet name="Sp4" sheetId="5" r:id="rId5"/>
    <sheet name="Sp5" sheetId="6" r:id="rId6"/>
  </sheets>
  <calcPr calcId="1445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7" i="1" l="1"/>
  <c r="H4" i="1"/>
  <c r="H5" i="1"/>
  <c r="H6" i="1"/>
  <c r="H7" i="1"/>
  <c r="H3" i="1"/>
  <c r="D4" i="1"/>
  <c r="D5" i="1"/>
  <c r="D6" i="1"/>
  <c r="R96" i="5"/>
  <c r="M49" i="4"/>
  <c r="R97" i="5"/>
  <c r="H97" i="5"/>
  <c r="E97" i="5"/>
  <c r="F97" i="5"/>
  <c r="G97" i="5"/>
  <c r="I97" i="5"/>
  <c r="J97" i="5"/>
  <c r="K97" i="5"/>
  <c r="L97" i="5"/>
  <c r="M97" i="5"/>
  <c r="N97" i="5"/>
  <c r="O97" i="5"/>
  <c r="P97" i="5"/>
  <c r="Q97" i="5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E96" i="5"/>
  <c r="F96" i="5"/>
  <c r="G96" i="5"/>
  <c r="H96" i="5"/>
  <c r="I96" i="5"/>
  <c r="J96" i="5"/>
  <c r="K96" i="5"/>
  <c r="L96" i="5"/>
  <c r="M96" i="5"/>
  <c r="N96" i="5"/>
  <c r="O96" i="5"/>
  <c r="P96" i="5"/>
  <c r="Q96" i="5"/>
  <c r="D96" i="5"/>
  <c r="D95" i="5"/>
  <c r="D94" i="5"/>
  <c r="D93" i="5"/>
  <c r="R92" i="5"/>
  <c r="Q92" i="5"/>
  <c r="P92" i="5"/>
  <c r="O92" i="5"/>
  <c r="N92" i="5"/>
  <c r="M92" i="5"/>
  <c r="L92" i="5"/>
  <c r="K92" i="5"/>
  <c r="J92" i="5"/>
  <c r="I92" i="5"/>
  <c r="H92" i="5"/>
  <c r="G92" i="5"/>
  <c r="F92" i="5"/>
  <c r="E92" i="5"/>
  <c r="D92" i="5"/>
  <c r="D91" i="5"/>
  <c r="D90" i="5"/>
  <c r="D89" i="5"/>
  <c r="R88" i="5"/>
  <c r="Q88" i="5"/>
  <c r="P88" i="5"/>
  <c r="O88" i="5"/>
  <c r="N88" i="5"/>
  <c r="M88" i="5"/>
  <c r="L88" i="5"/>
  <c r="K88" i="5"/>
  <c r="J88" i="5"/>
  <c r="I88" i="5"/>
  <c r="H88" i="5"/>
  <c r="G88" i="5"/>
  <c r="F88" i="5"/>
  <c r="E88" i="5"/>
  <c r="D88" i="5"/>
  <c r="D97" i="5"/>
  <c r="R80" i="5"/>
  <c r="R84" i="5"/>
  <c r="Q80" i="5"/>
  <c r="Q84" i="5"/>
  <c r="P80" i="5"/>
  <c r="P84" i="5"/>
  <c r="O80" i="5"/>
  <c r="O84" i="5"/>
  <c r="N80" i="5"/>
  <c r="N84" i="5"/>
  <c r="M80" i="5"/>
  <c r="M84" i="5"/>
  <c r="L80" i="5"/>
  <c r="L84" i="5"/>
  <c r="K80" i="5"/>
  <c r="K84" i="5"/>
  <c r="J80" i="5"/>
  <c r="J84" i="5"/>
  <c r="I80" i="5"/>
  <c r="I84" i="5"/>
  <c r="H80" i="5"/>
  <c r="H84" i="5"/>
  <c r="G80" i="5"/>
  <c r="G84" i="5"/>
  <c r="F80" i="5"/>
  <c r="F84" i="5"/>
  <c r="E80" i="5"/>
  <c r="E84" i="5"/>
  <c r="D8" i="1"/>
  <c r="F26" i="6"/>
  <c r="F30" i="6"/>
  <c r="G18" i="6"/>
  <c r="G14" i="6"/>
  <c r="G26" i="6"/>
  <c r="G30" i="6"/>
  <c r="H18" i="6"/>
  <c r="H14" i="6"/>
  <c r="H30" i="6"/>
  <c r="I14" i="6"/>
  <c r="I6" i="6"/>
  <c r="I30" i="6"/>
  <c r="J14" i="6"/>
  <c r="J22" i="6"/>
  <c r="J30" i="6"/>
  <c r="K30" i="6"/>
  <c r="L30" i="6"/>
  <c r="M30" i="6"/>
  <c r="N14" i="6"/>
  <c r="N30" i="6"/>
  <c r="O30" i="6"/>
  <c r="P14" i="6"/>
  <c r="P30" i="6"/>
  <c r="Q22" i="6"/>
  <c r="Q14" i="6"/>
  <c r="Q10" i="6"/>
  <c r="Q30" i="6"/>
  <c r="R22" i="6"/>
  <c r="R30" i="6"/>
  <c r="E6" i="6"/>
  <c r="E26" i="6"/>
  <c r="E30" i="6"/>
  <c r="D22" i="6"/>
  <c r="D26" i="6"/>
  <c r="D18" i="6"/>
  <c r="D14" i="6"/>
  <c r="D6" i="6"/>
  <c r="D10" i="6"/>
  <c r="D30" i="6"/>
  <c r="D33" i="6"/>
  <c r="D34" i="6"/>
  <c r="D35" i="6"/>
  <c r="D32" i="6"/>
  <c r="D53" i="6"/>
  <c r="D54" i="6"/>
  <c r="D55" i="6"/>
  <c r="D52" i="6"/>
  <c r="D57" i="6"/>
  <c r="D58" i="6"/>
  <c r="D59" i="6"/>
  <c r="D56" i="6"/>
  <c r="D61" i="6"/>
  <c r="D62" i="6"/>
  <c r="D63" i="6"/>
  <c r="D60" i="6"/>
  <c r="D65" i="6"/>
  <c r="D66" i="6"/>
  <c r="D67" i="6"/>
  <c r="D64" i="6"/>
  <c r="D68" i="6"/>
  <c r="D69" i="6"/>
  <c r="E69" i="6"/>
  <c r="F69" i="6"/>
  <c r="G69" i="6"/>
  <c r="H69" i="6"/>
  <c r="I69" i="6"/>
  <c r="J69" i="6"/>
  <c r="K69" i="6"/>
  <c r="L69" i="6"/>
  <c r="M69" i="6"/>
  <c r="N69" i="6"/>
  <c r="O69" i="6"/>
  <c r="P69" i="6"/>
  <c r="Q69" i="6"/>
  <c r="R69" i="6"/>
  <c r="R32" i="6"/>
  <c r="R52" i="6"/>
  <c r="R56" i="6"/>
  <c r="R60" i="6"/>
  <c r="R64" i="6"/>
  <c r="R68" i="6"/>
  <c r="Q32" i="6"/>
  <c r="Q52" i="6"/>
  <c r="Q56" i="6"/>
  <c r="Q60" i="6"/>
  <c r="Q64" i="6"/>
  <c r="Q68" i="6"/>
  <c r="P32" i="6"/>
  <c r="P52" i="6"/>
  <c r="P56" i="6"/>
  <c r="P60" i="6"/>
  <c r="P64" i="6"/>
  <c r="P68" i="6"/>
  <c r="O32" i="6"/>
  <c r="O52" i="6"/>
  <c r="O56" i="6"/>
  <c r="O60" i="6"/>
  <c r="O64" i="6"/>
  <c r="O68" i="6"/>
  <c r="N32" i="6"/>
  <c r="N52" i="6"/>
  <c r="N56" i="6"/>
  <c r="N60" i="6"/>
  <c r="N64" i="6"/>
  <c r="N68" i="6"/>
  <c r="M32" i="6"/>
  <c r="M52" i="6"/>
  <c r="M56" i="6"/>
  <c r="M60" i="6"/>
  <c r="M64" i="6"/>
  <c r="M68" i="6"/>
  <c r="L32" i="6"/>
  <c r="L52" i="6"/>
  <c r="L56" i="6"/>
  <c r="L60" i="6"/>
  <c r="L64" i="6"/>
  <c r="L68" i="6"/>
  <c r="K32" i="6"/>
  <c r="K52" i="6"/>
  <c r="K56" i="6"/>
  <c r="K60" i="6"/>
  <c r="K64" i="6"/>
  <c r="K68" i="6"/>
  <c r="J32" i="6"/>
  <c r="J52" i="6"/>
  <c r="J56" i="6"/>
  <c r="J60" i="6"/>
  <c r="J64" i="6"/>
  <c r="J68" i="6"/>
  <c r="I32" i="6"/>
  <c r="I52" i="6"/>
  <c r="I56" i="6"/>
  <c r="I60" i="6"/>
  <c r="I64" i="6"/>
  <c r="I68" i="6"/>
  <c r="H32" i="6"/>
  <c r="H52" i="6"/>
  <c r="H56" i="6"/>
  <c r="H60" i="6"/>
  <c r="H64" i="6"/>
  <c r="H68" i="6"/>
  <c r="G32" i="6"/>
  <c r="G52" i="6"/>
  <c r="G56" i="6"/>
  <c r="G60" i="6"/>
  <c r="G64" i="6"/>
  <c r="G68" i="6"/>
  <c r="F32" i="6"/>
  <c r="F52" i="6"/>
  <c r="F56" i="6"/>
  <c r="F60" i="6"/>
  <c r="F64" i="6"/>
  <c r="F68" i="6"/>
  <c r="E32" i="6"/>
  <c r="E52" i="6"/>
  <c r="E56" i="6"/>
  <c r="E60" i="6"/>
  <c r="E64" i="6"/>
  <c r="E68" i="6"/>
  <c r="D51" i="6"/>
  <c r="D50" i="6"/>
  <c r="D49" i="6"/>
  <c r="R48" i="6"/>
  <c r="Q48" i="6"/>
  <c r="P48" i="6"/>
  <c r="O48" i="6"/>
  <c r="N48" i="6"/>
  <c r="M48" i="6"/>
  <c r="L48" i="6"/>
  <c r="K48" i="6"/>
  <c r="J48" i="6"/>
  <c r="I48" i="6"/>
  <c r="H48" i="6"/>
  <c r="G48" i="6"/>
  <c r="F48" i="6"/>
  <c r="E48" i="6"/>
  <c r="D48" i="6"/>
  <c r="D47" i="6"/>
  <c r="D46" i="6"/>
  <c r="D45" i="6"/>
  <c r="R44" i="6"/>
  <c r="Q44" i="6"/>
  <c r="P44" i="6"/>
  <c r="O44" i="6"/>
  <c r="N44" i="6"/>
  <c r="M44" i="6"/>
  <c r="L44" i="6"/>
  <c r="K44" i="6"/>
  <c r="J44" i="6"/>
  <c r="I44" i="6"/>
  <c r="H44" i="6"/>
  <c r="G44" i="6"/>
  <c r="F44" i="6"/>
  <c r="E44" i="6"/>
  <c r="D44" i="6"/>
  <c r="D43" i="6"/>
  <c r="D42" i="6"/>
  <c r="D41" i="6"/>
  <c r="R40" i="6"/>
  <c r="Q40" i="6"/>
  <c r="P40" i="6"/>
  <c r="O40" i="6"/>
  <c r="N40" i="6"/>
  <c r="M40" i="6"/>
  <c r="L40" i="6"/>
  <c r="K40" i="6"/>
  <c r="J40" i="6"/>
  <c r="I40" i="6"/>
  <c r="H40" i="6"/>
  <c r="G40" i="6"/>
  <c r="F40" i="6"/>
  <c r="E40" i="6"/>
  <c r="D40" i="6"/>
  <c r="D39" i="6"/>
  <c r="D38" i="6"/>
  <c r="D37" i="6"/>
  <c r="R36" i="6"/>
  <c r="Q36" i="6"/>
  <c r="P36" i="6"/>
  <c r="O36" i="6"/>
  <c r="N36" i="6"/>
  <c r="M36" i="6"/>
  <c r="L36" i="6"/>
  <c r="K36" i="6"/>
  <c r="J36" i="6"/>
  <c r="I36" i="6"/>
  <c r="H36" i="6"/>
  <c r="G36" i="6"/>
  <c r="F36" i="6"/>
  <c r="E36" i="6"/>
  <c r="D36" i="6"/>
  <c r="E10" i="6"/>
  <c r="E14" i="6"/>
  <c r="E18" i="6"/>
  <c r="E22" i="6"/>
  <c r="F6" i="6"/>
  <c r="F10" i="6"/>
  <c r="F14" i="6"/>
  <c r="F18" i="6"/>
  <c r="F22" i="6"/>
  <c r="G6" i="6"/>
  <c r="G10" i="6"/>
  <c r="G22" i="6"/>
  <c r="H6" i="6"/>
  <c r="H10" i="6"/>
  <c r="H22" i="6"/>
  <c r="H26" i="6"/>
  <c r="I10" i="6"/>
  <c r="I18" i="6"/>
  <c r="I22" i="6"/>
  <c r="I26" i="6"/>
  <c r="J6" i="6"/>
  <c r="J10" i="6"/>
  <c r="J18" i="6"/>
  <c r="J26" i="6"/>
  <c r="K6" i="6"/>
  <c r="K10" i="6"/>
  <c r="K14" i="6"/>
  <c r="K18" i="6"/>
  <c r="K22" i="6"/>
  <c r="K26" i="6"/>
  <c r="L6" i="6"/>
  <c r="L10" i="6"/>
  <c r="L14" i="6"/>
  <c r="L18" i="6"/>
  <c r="L22" i="6"/>
  <c r="L26" i="6"/>
  <c r="M6" i="6"/>
  <c r="M10" i="6"/>
  <c r="M14" i="6"/>
  <c r="M18" i="6"/>
  <c r="M22" i="6"/>
  <c r="M26" i="6"/>
  <c r="N6" i="6"/>
  <c r="N10" i="6"/>
  <c r="N18" i="6"/>
  <c r="N22" i="6"/>
  <c r="N26" i="6"/>
  <c r="O6" i="6"/>
  <c r="O10" i="6"/>
  <c r="O14" i="6"/>
  <c r="O18" i="6"/>
  <c r="O22" i="6"/>
  <c r="O26" i="6"/>
  <c r="P6" i="6"/>
  <c r="P10" i="6"/>
  <c r="P18" i="6"/>
  <c r="P22" i="6"/>
  <c r="P26" i="6"/>
  <c r="Q6" i="6"/>
  <c r="Q18" i="6"/>
  <c r="Q26" i="6"/>
  <c r="R6" i="6"/>
  <c r="R10" i="6"/>
  <c r="R14" i="6"/>
  <c r="R18" i="6"/>
  <c r="R26" i="6"/>
  <c r="S30" i="6"/>
  <c r="S29" i="6"/>
  <c r="S28" i="6"/>
  <c r="S27" i="6"/>
  <c r="S26" i="6"/>
  <c r="S25" i="6"/>
  <c r="S24" i="6"/>
  <c r="S23" i="6"/>
  <c r="S22" i="6"/>
  <c r="S21" i="6"/>
  <c r="S20" i="6"/>
  <c r="S19" i="6"/>
  <c r="S18" i="6"/>
  <c r="S17" i="6"/>
  <c r="S16" i="6"/>
  <c r="S15" i="6"/>
  <c r="S14" i="6"/>
  <c r="S13" i="6"/>
  <c r="S12" i="6"/>
  <c r="S11" i="6"/>
  <c r="S10" i="6"/>
  <c r="S9" i="6"/>
  <c r="S8" i="6"/>
  <c r="S7" i="6"/>
  <c r="S6" i="6"/>
  <c r="E50" i="5"/>
  <c r="F50" i="5"/>
  <c r="G50" i="5"/>
  <c r="H50" i="5"/>
  <c r="I50" i="5"/>
  <c r="J50" i="5"/>
  <c r="K50" i="5"/>
  <c r="L46" i="5"/>
  <c r="L50" i="5"/>
  <c r="M14" i="5"/>
  <c r="M50" i="5"/>
  <c r="N10" i="5"/>
  <c r="N26" i="5"/>
  <c r="N30" i="5"/>
  <c r="N50" i="5"/>
  <c r="O6" i="5"/>
  <c r="O38" i="5"/>
  <c r="O50" i="5"/>
  <c r="P34" i="5"/>
  <c r="P50" i="5"/>
  <c r="Q14" i="5"/>
  <c r="Q22" i="5"/>
  <c r="Q50" i="5"/>
  <c r="R38" i="5"/>
  <c r="R18" i="5"/>
  <c r="R50" i="5"/>
  <c r="D18" i="5"/>
  <c r="D50" i="5"/>
  <c r="S50" i="5"/>
  <c r="S47" i="5"/>
  <c r="S49" i="5"/>
  <c r="S48" i="5"/>
  <c r="E46" i="5"/>
  <c r="F46" i="5"/>
  <c r="G46" i="5"/>
  <c r="H46" i="5"/>
  <c r="I46" i="5"/>
  <c r="J46" i="5"/>
  <c r="K46" i="5"/>
  <c r="M46" i="5"/>
  <c r="N46" i="5"/>
  <c r="O46" i="5"/>
  <c r="P46" i="5"/>
  <c r="Q46" i="5"/>
  <c r="R46" i="5"/>
  <c r="S46" i="5"/>
  <c r="D46" i="5"/>
  <c r="S45" i="5"/>
  <c r="S44" i="5"/>
  <c r="S43" i="5"/>
  <c r="E42" i="5"/>
  <c r="F42" i="5"/>
  <c r="G42" i="5"/>
  <c r="H42" i="5"/>
  <c r="I42" i="5"/>
  <c r="J42" i="5"/>
  <c r="K42" i="5"/>
  <c r="L42" i="5"/>
  <c r="M42" i="5"/>
  <c r="N42" i="5"/>
  <c r="O42" i="5"/>
  <c r="P42" i="5"/>
  <c r="Q42" i="5"/>
  <c r="R42" i="5"/>
  <c r="S42" i="5"/>
  <c r="D42" i="5"/>
  <c r="D53" i="5"/>
  <c r="D54" i="5"/>
  <c r="D55" i="5"/>
  <c r="D52" i="5"/>
  <c r="D73" i="5"/>
  <c r="D74" i="5"/>
  <c r="D75" i="5"/>
  <c r="D72" i="5"/>
  <c r="D77" i="5"/>
  <c r="D78" i="5"/>
  <c r="D79" i="5"/>
  <c r="D76" i="5"/>
  <c r="D81" i="5"/>
  <c r="D82" i="5"/>
  <c r="D83" i="5"/>
  <c r="D80" i="5"/>
  <c r="D85" i="5"/>
  <c r="D86" i="5"/>
  <c r="D87" i="5"/>
  <c r="D84" i="5"/>
  <c r="R52" i="5"/>
  <c r="R72" i="5"/>
  <c r="R76" i="5"/>
  <c r="Q52" i="5"/>
  <c r="Q72" i="5"/>
  <c r="Q76" i="5"/>
  <c r="P52" i="5"/>
  <c r="P72" i="5"/>
  <c r="P76" i="5"/>
  <c r="O52" i="5"/>
  <c r="O72" i="5"/>
  <c r="O76" i="5"/>
  <c r="N52" i="5"/>
  <c r="N72" i="5"/>
  <c r="N76" i="5"/>
  <c r="M52" i="5"/>
  <c r="M72" i="5"/>
  <c r="M76" i="5"/>
  <c r="L52" i="5"/>
  <c r="L72" i="5"/>
  <c r="L76" i="5"/>
  <c r="K52" i="5"/>
  <c r="K72" i="5"/>
  <c r="K76" i="5"/>
  <c r="J52" i="5"/>
  <c r="J72" i="5"/>
  <c r="J76" i="5"/>
  <c r="I52" i="5"/>
  <c r="I72" i="5"/>
  <c r="I76" i="5"/>
  <c r="H52" i="5"/>
  <c r="H72" i="5"/>
  <c r="H76" i="5"/>
  <c r="G52" i="5"/>
  <c r="G72" i="5"/>
  <c r="G76" i="5"/>
  <c r="F52" i="5"/>
  <c r="F72" i="5"/>
  <c r="F76" i="5"/>
  <c r="E52" i="5"/>
  <c r="E72" i="5"/>
  <c r="E76" i="5"/>
  <c r="D71" i="5"/>
  <c r="D70" i="5"/>
  <c r="D69" i="5"/>
  <c r="R68" i="5"/>
  <c r="Q68" i="5"/>
  <c r="P68" i="5"/>
  <c r="O68" i="5"/>
  <c r="N68" i="5"/>
  <c r="M68" i="5"/>
  <c r="L68" i="5"/>
  <c r="K68" i="5"/>
  <c r="J68" i="5"/>
  <c r="I68" i="5"/>
  <c r="H68" i="5"/>
  <c r="G68" i="5"/>
  <c r="F68" i="5"/>
  <c r="E68" i="5"/>
  <c r="D68" i="5"/>
  <c r="D67" i="5"/>
  <c r="D66" i="5"/>
  <c r="D65" i="5"/>
  <c r="R64" i="5"/>
  <c r="Q64" i="5"/>
  <c r="P64" i="5"/>
  <c r="O64" i="5"/>
  <c r="N64" i="5"/>
  <c r="M64" i="5"/>
  <c r="L64" i="5"/>
  <c r="K64" i="5"/>
  <c r="J64" i="5"/>
  <c r="I64" i="5"/>
  <c r="H64" i="5"/>
  <c r="G64" i="5"/>
  <c r="F64" i="5"/>
  <c r="E64" i="5"/>
  <c r="D64" i="5"/>
  <c r="D63" i="5"/>
  <c r="D62" i="5"/>
  <c r="D61" i="5"/>
  <c r="R60" i="5"/>
  <c r="Q60" i="5"/>
  <c r="P60" i="5"/>
  <c r="O60" i="5"/>
  <c r="N60" i="5"/>
  <c r="M60" i="5"/>
  <c r="L60" i="5"/>
  <c r="K60" i="5"/>
  <c r="J60" i="5"/>
  <c r="I60" i="5"/>
  <c r="H60" i="5"/>
  <c r="G60" i="5"/>
  <c r="F60" i="5"/>
  <c r="E60" i="5"/>
  <c r="D60" i="5"/>
  <c r="D59" i="5"/>
  <c r="D58" i="5"/>
  <c r="D57" i="5"/>
  <c r="R56" i="5"/>
  <c r="Q56" i="5"/>
  <c r="P56" i="5"/>
  <c r="O56" i="5"/>
  <c r="N56" i="5"/>
  <c r="M56" i="5"/>
  <c r="L56" i="5"/>
  <c r="K56" i="5"/>
  <c r="J56" i="5"/>
  <c r="I56" i="5"/>
  <c r="H56" i="5"/>
  <c r="G56" i="5"/>
  <c r="F56" i="5"/>
  <c r="E56" i="5"/>
  <c r="D56" i="5"/>
  <c r="E6" i="5"/>
  <c r="E10" i="5"/>
  <c r="E14" i="5"/>
  <c r="E34" i="5"/>
  <c r="E38" i="5"/>
  <c r="E18" i="5"/>
  <c r="E22" i="5"/>
  <c r="E26" i="5"/>
  <c r="E30" i="5"/>
  <c r="F6" i="5"/>
  <c r="F10" i="5"/>
  <c r="F14" i="5"/>
  <c r="F34" i="5"/>
  <c r="F38" i="5"/>
  <c r="F18" i="5"/>
  <c r="F22" i="5"/>
  <c r="F26" i="5"/>
  <c r="F30" i="5"/>
  <c r="G6" i="5"/>
  <c r="G10" i="5"/>
  <c r="G14" i="5"/>
  <c r="G34" i="5"/>
  <c r="G38" i="5"/>
  <c r="G18" i="5"/>
  <c r="G22" i="5"/>
  <c r="G26" i="5"/>
  <c r="G30" i="5"/>
  <c r="H6" i="5"/>
  <c r="H10" i="5"/>
  <c r="H14" i="5"/>
  <c r="H34" i="5"/>
  <c r="H38" i="5"/>
  <c r="H18" i="5"/>
  <c r="H22" i="5"/>
  <c r="H26" i="5"/>
  <c r="H30" i="5"/>
  <c r="I6" i="5"/>
  <c r="I10" i="5"/>
  <c r="I14" i="5"/>
  <c r="I34" i="5"/>
  <c r="I38" i="5"/>
  <c r="I18" i="5"/>
  <c r="I22" i="5"/>
  <c r="I26" i="5"/>
  <c r="I30" i="5"/>
  <c r="J6" i="5"/>
  <c r="J10" i="5"/>
  <c r="J14" i="5"/>
  <c r="J34" i="5"/>
  <c r="J38" i="5"/>
  <c r="J18" i="5"/>
  <c r="J22" i="5"/>
  <c r="J26" i="5"/>
  <c r="J30" i="5"/>
  <c r="K6" i="5"/>
  <c r="K10" i="5"/>
  <c r="K14" i="5"/>
  <c r="K34" i="5"/>
  <c r="K38" i="5"/>
  <c r="K18" i="5"/>
  <c r="K22" i="5"/>
  <c r="K26" i="5"/>
  <c r="K30" i="5"/>
  <c r="L6" i="5"/>
  <c r="L10" i="5"/>
  <c r="L14" i="5"/>
  <c r="L34" i="5"/>
  <c r="L38" i="5"/>
  <c r="L18" i="5"/>
  <c r="L22" i="5"/>
  <c r="L26" i="5"/>
  <c r="L30" i="5"/>
  <c r="M6" i="5"/>
  <c r="M10" i="5"/>
  <c r="M34" i="5"/>
  <c r="M38" i="5"/>
  <c r="M18" i="5"/>
  <c r="M22" i="5"/>
  <c r="M26" i="5"/>
  <c r="M30" i="5"/>
  <c r="N6" i="5"/>
  <c r="N14" i="5"/>
  <c r="N34" i="5"/>
  <c r="N38" i="5"/>
  <c r="N18" i="5"/>
  <c r="N22" i="5"/>
  <c r="O10" i="5"/>
  <c r="O14" i="5"/>
  <c r="O34" i="5"/>
  <c r="O18" i="5"/>
  <c r="O22" i="5"/>
  <c r="O26" i="5"/>
  <c r="O30" i="5"/>
  <c r="P6" i="5"/>
  <c r="P10" i="5"/>
  <c r="P14" i="5"/>
  <c r="P38" i="5"/>
  <c r="P18" i="5"/>
  <c r="P22" i="5"/>
  <c r="P26" i="5"/>
  <c r="P30" i="5"/>
  <c r="Q6" i="5"/>
  <c r="Q10" i="5"/>
  <c r="Q34" i="5"/>
  <c r="Q38" i="5"/>
  <c r="Q18" i="5"/>
  <c r="Q26" i="5"/>
  <c r="Q30" i="5"/>
  <c r="R6" i="5"/>
  <c r="R10" i="5"/>
  <c r="R14" i="5"/>
  <c r="R34" i="5"/>
  <c r="R22" i="5"/>
  <c r="R26" i="5"/>
  <c r="R30" i="5"/>
  <c r="D6" i="5"/>
  <c r="D10" i="5"/>
  <c r="D14" i="5"/>
  <c r="D34" i="5"/>
  <c r="D38" i="5"/>
  <c r="D22" i="5"/>
  <c r="D26" i="5"/>
  <c r="D30" i="5"/>
  <c r="S41" i="5"/>
  <c r="S40" i="5"/>
  <c r="S39" i="5"/>
  <c r="S38" i="5"/>
  <c r="S37" i="5"/>
  <c r="S36" i="5"/>
  <c r="S35" i="5"/>
  <c r="S34" i="5"/>
  <c r="S33" i="5"/>
  <c r="S32" i="5"/>
  <c r="S31" i="5"/>
  <c r="S30" i="5"/>
  <c r="S29" i="5"/>
  <c r="S28" i="5"/>
  <c r="S27" i="5"/>
  <c r="S26" i="5"/>
  <c r="S25" i="5"/>
  <c r="S24" i="5"/>
  <c r="S23" i="5"/>
  <c r="S22" i="5"/>
  <c r="S21" i="5"/>
  <c r="S20" i="5"/>
  <c r="S19" i="5"/>
  <c r="S18" i="5"/>
  <c r="S17" i="5"/>
  <c r="S16" i="5"/>
  <c r="S15" i="5"/>
  <c r="S14" i="5"/>
  <c r="S13" i="5"/>
  <c r="S12" i="5"/>
  <c r="S11" i="5"/>
  <c r="S10" i="5"/>
  <c r="S9" i="5"/>
  <c r="S8" i="5"/>
  <c r="S7" i="5"/>
  <c r="S6" i="5"/>
  <c r="D6" i="3"/>
  <c r="D10" i="3"/>
  <c r="D14" i="3"/>
  <c r="D34" i="3"/>
  <c r="D38" i="3"/>
  <c r="D18" i="3"/>
  <c r="D22" i="3"/>
  <c r="D26" i="3"/>
  <c r="D30" i="3"/>
  <c r="D42" i="3"/>
  <c r="E6" i="3"/>
  <c r="E10" i="3"/>
  <c r="E14" i="3"/>
  <c r="E34" i="3"/>
  <c r="E38" i="3"/>
  <c r="E18" i="3"/>
  <c r="E22" i="3"/>
  <c r="E26" i="3"/>
  <c r="E30" i="3"/>
  <c r="E42" i="3"/>
  <c r="F6" i="3"/>
  <c r="F10" i="3"/>
  <c r="F14" i="3"/>
  <c r="F34" i="3"/>
  <c r="F38" i="3"/>
  <c r="F18" i="3"/>
  <c r="F22" i="3"/>
  <c r="F26" i="3"/>
  <c r="F30" i="3"/>
  <c r="F42" i="3"/>
  <c r="G6" i="3"/>
  <c r="G10" i="3"/>
  <c r="G14" i="3"/>
  <c r="G34" i="3"/>
  <c r="G38" i="3"/>
  <c r="G18" i="3"/>
  <c r="G22" i="3"/>
  <c r="G26" i="3"/>
  <c r="G30" i="3"/>
  <c r="G42" i="3"/>
  <c r="H6" i="3"/>
  <c r="H10" i="3"/>
  <c r="H14" i="3"/>
  <c r="H34" i="3"/>
  <c r="H38" i="3"/>
  <c r="H18" i="3"/>
  <c r="H22" i="3"/>
  <c r="H26" i="3"/>
  <c r="H30" i="3"/>
  <c r="H42" i="3"/>
  <c r="I6" i="3"/>
  <c r="I10" i="3"/>
  <c r="I14" i="3"/>
  <c r="I34" i="3"/>
  <c r="I38" i="3"/>
  <c r="I18" i="3"/>
  <c r="I22" i="3"/>
  <c r="I26" i="3"/>
  <c r="I30" i="3"/>
  <c r="I42" i="3"/>
  <c r="J6" i="3"/>
  <c r="J10" i="3"/>
  <c r="J14" i="3"/>
  <c r="J34" i="3"/>
  <c r="J38" i="3"/>
  <c r="J18" i="3"/>
  <c r="J22" i="3"/>
  <c r="J26" i="3"/>
  <c r="J30" i="3"/>
  <c r="J42" i="3"/>
  <c r="K6" i="3"/>
  <c r="K10" i="3"/>
  <c r="K14" i="3"/>
  <c r="K34" i="3"/>
  <c r="K38" i="3"/>
  <c r="K18" i="3"/>
  <c r="K22" i="3"/>
  <c r="K26" i="3"/>
  <c r="K30" i="3"/>
  <c r="K42" i="3"/>
  <c r="L6" i="3"/>
  <c r="L10" i="3"/>
  <c r="L14" i="3"/>
  <c r="L34" i="3"/>
  <c r="L38" i="3"/>
  <c r="L18" i="3"/>
  <c r="L22" i="3"/>
  <c r="L26" i="3"/>
  <c r="L30" i="3"/>
  <c r="L42" i="3"/>
  <c r="M6" i="3"/>
  <c r="M10" i="3"/>
  <c r="M14" i="3"/>
  <c r="M34" i="3"/>
  <c r="M38" i="3"/>
  <c r="M18" i="3"/>
  <c r="M22" i="3"/>
  <c r="M26" i="3"/>
  <c r="M30" i="3"/>
  <c r="M42" i="3"/>
  <c r="N6" i="3"/>
  <c r="N10" i="3"/>
  <c r="N14" i="3"/>
  <c r="N34" i="3"/>
  <c r="N38" i="3"/>
  <c r="N18" i="3"/>
  <c r="N22" i="3"/>
  <c r="N26" i="3"/>
  <c r="N30" i="3"/>
  <c r="N42" i="3"/>
  <c r="O6" i="3"/>
  <c r="O10" i="3"/>
  <c r="O14" i="3"/>
  <c r="O34" i="3"/>
  <c r="O38" i="3"/>
  <c r="O18" i="3"/>
  <c r="O22" i="3"/>
  <c r="O26" i="3"/>
  <c r="O30" i="3"/>
  <c r="O42" i="3"/>
  <c r="P6" i="3"/>
  <c r="P10" i="3"/>
  <c r="P14" i="3"/>
  <c r="P34" i="3"/>
  <c r="P38" i="3"/>
  <c r="P18" i="3"/>
  <c r="P22" i="3"/>
  <c r="P26" i="3"/>
  <c r="P30" i="3"/>
  <c r="P42" i="3"/>
  <c r="Q6" i="3"/>
  <c r="Q10" i="3"/>
  <c r="Q14" i="3"/>
  <c r="Q34" i="3"/>
  <c r="Q38" i="3"/>
  <c r="Q18" i="3"/>
  <c r="Q22" i="3"/>
  <c r="Q26" i="3"/>
  <c r="Q30" i="3"/>
  <c r="Q42" i="3"/>
  <c r="R6" i="3"/>
  <c r="R10" i="3"/>
  <c r="R14" i="3"/>
  <c r="R34" i="3"/>
  <c r="R38" i="3"/>
  <c r="R18" i="3"/>
  <c r="R22" i="3"/>
  <c r="R26" i="3"/>
  <c r="R30" i="3"/>
  <c r="R42" i="3"/>
  <c r="S42" i="3"/>
  <c r="N9" i="4"/>
  <c r="N12" i="4"/>
  <c r="N8" i="4"/>
  <c r="I6" i="4"/>
  <c r="N6" i="4"/>
  <c r="N7" i="4"/>
  <c r="J10" i="4"/>
  <c r="N10" i="4"/>
  <c r="N11" i="4"/>
  <c r="N13" i="4"/>
  <c r="J14" i="4"/>
  <c r="N14" i="4"/>
  <c r="N15" i="4"/>
  <c r="N16" i="4"/>
  <c r="N17" i="4"/>
  <c r="I18" i="4"/>
  <c r="N18" i="4"/>
  <c r="N19" i="4"/>
  <c r="N20" i="4"/>
  <c r="N21" i="4"/>
  <c r="J22" i="4"/>
  <c r="N22" i="4"/>
  <c r="N23" i="4"/>
  <c r="N24" i="4"/>
  <c r="N25" i="4"/>
  <c r="I26" i="4"/>
  <c r="J26" i="4"/>
  <c r="N26" i="4"/>
  <c r="D78" i="3"/>
  <c r="D74" i="3"/>
  <c r="D70" i="3"/>
  <c r="D66" i="3"/>
  <c r="D62" i="3"/>
  <c r="O51" i="3"/>
  <c r="P51" i="3"/>
  <c r="Q51" i="3"/>
  <c r="D45" i="3"/>
  <c r="D46" i="3"/>
  <c r="D47" i="3"/>
  <c r="D44" i="3"/>
  <c r="D65" i="3"/>
  <c r="D67" i="3"/>
  <c r="D64" i="3"/>
  <c r="D69" i="3"/>
  <c r="D71" i="3"/>
  <c r="D68" i="3"/>
  <c r="D73" i="3"/>
  <c r="D75" i="3"/>
  <c r="D72" i="3"/>
  <c r="D77" i="3"/>
  <c r="D79" i="3"/>
  <c r="D76" i="3"/>
  <c r="D80" i="3"/>
  <c r="D81" i="3"/>
  <c r="N44" i="3"/>
  <c r="O44" i="3"/>
  <c r="P44" i="3"/>
  <c r="Q44" i="3"/>
  <c r="R44" i="3"/>
  <c r="N48" i="3"/>
  <c r="O48" i="3"/>
  <c r="P48" i="3"/>
  <c r="Q48" i="3"/>
  <c r="R48" i="3"/>
  <c r="N52" i="3"/>
  <c r="O52" i="3"/>
  <c r="P52" i="3"/>
  <c r="Q52" i="3"/>
  <c r="R52" i="3"/>
  <c r="N56" i="3"/>
  <c r="O56" i="3"/>
  <c r="P56" i="3"/>
  <c r="Q56" i="3"/>
  <c r="R56" i="3"/>
  <c r="N60" i="3"/>
  <c r="O60" i="3"/>
  <c r="P60" i="3"/>
  <c r="Q60" i="3"/>
  <c r="R60" i="3"/>
  <c r="N64" i="3"/>
  <c r="O64" i="3"/>
  <c r="P64" i="3"/>
  <c r="Q64" i="3"/>
  <c r="R64" i="3"/>
  <c r="N68" i="3"/>
  <c r="O68" i="3"/>
  <c r="O72" i="3"/>
  <c r="O76" i="3"/>
  <c r="O80" i="3"/>
  <c r="P68" i="3"/>
  <c r="Q68" i="3"/>
  <c r="R68" i="3"/>
  <c r="N72" i="3"/>
  <c r="P72" i="3"/>
  <c r="Q72" i="3"/>
  <c r="R72" i="3"/>
  <c r="R76" i="3"/>
  <c r="R80" i="3"/>
  <c r="N76" i="3"/>
  <c r="P76" i="3"/>
  <c r="Q76" i="3"/>
  <c r="N80" i="3"/>
  <c r="P80" i="3"/>
  <c r="Q80" i="3"/>
  <c r="D49" i="3"/>
  <c r="D50" i="3"/>
  <c r="D51" i="3"/>
  <c r="D48" i="3"/>
  <c r="D63" i="3"/>
  <c r="D61" i="3"/>
  <c r="D59" i="3"/>
  <c r="D58" i="3"/>
  <c r="D57" i="3"/>
  <c r="D55" i="3"/>
  <c r="D54" i="3"/>
  <c r="D53" i="3"/>
  <c r="D60" i="3"/>
  <c r="D56" i="3"/>
  <c r="D52" i="3"/>
  <c r="M60" i="3"/>
  <c r="L60" i="3"/>
  <c r="K60" i="3"/>
  <c r="J60" i="3"/>
  <c r="I60" i="3"/>
  <c r="H60" i="3"/>
  <c r="G60" i="3"/>
  <c r="F60" i="3"/>
  <c r="E60" i="3"/>
  <c r="M56" i="3"/>
  <c r="L56" i="3"/>
  <c r="K56" i="3"/>
  <c r="J56" i="3"/>
  <c r="I56" i="3"/>
  <c r="H56" i="3"/>
  <c r="G56" i="3"/>
  <c r="F56" i="3"/>
  <c r="E56" i="3"/>
  <c r="M52" i="3"/>
  <c r="L52" i="3"/>
  <c r="K52" i="3"/>
  <c r="J52" i="3"/>
  <c r="I52" i="3"/>
  <c r="H52" i="3"/>
  <c r="G52" i="3"/>
  <c r="F52" i="3"/>
  <c r="E52" i="3"/>
  <c r="M48" i="3"/>
  <c r="L48" i="3"/>
  <c r="K48" i="3"/>
  <c r="J48" i="3"/>
  <c r="I48" i="3"/>
  <c r="H48" i="3"/>
  <c r="G48" i="3"/>
  <c r="F48" i="3"/>
  <c r="E48" i="3"/>
  <c r="S40" i="3"/>
  <c r="S41" i="3"/>
  <c r="S39" i="3"/>
  <c r="S36" i="3"/>
  <c r="S37" i="3"/>
  <c r="S35" i="3"/>
  <c r="S7" i="3"/>
  <c r="S8" i="3"/>
  <c r="S9" i="3"/>
  <c r="S11" i="3"/>
  <c r="S12" i="3"/>
  <c r="S13" i="3"/>
  <c r="S15" i="3"/>
  <c r="S16" i="3"/>
  <c r="S17" i="3"/>
  <c r="S19" i="3"/>
  <c r="S20" i="3"/>
  <c r="S21" i="3"/>
  <c r="S23" i="3"/>
  <c r="S24" i="3"/>
  <c r="S25" i="3"/>
  <c r="S27" i="3"/>
  <c r="S28" i="3"/>
  <c r="S29" i="3"/>
  <c r="S31" i="3"/>
  <c r="S32" i="3"/>
  <c r="S33" i="3"/>
  <c r="S30" i="3"/>
  <c r="S18" i="3"/>
  <c r="S26" i="3"/>
  <c r="S22" i="3"/>
  <c r="D47" i="4"/>
  <c r="D46" i="4"/>
  <c r="D45" i="4"/>
  <c r="M44" i="4"/>
  <c r="L44" i="4"/>
  <c r="K44" i="4"/>
  <c r="J44" i="4"/>
  <c r="I44" i="4"/>
  <c r="H44" i="4"/>
  <c r="G44" i="4"/>
  <c r="F44" i="4"/>
  <c r="E44" i="4"/>
  <c r="D43" i="4"/>
  <c r="D42" i="4"/>
  <c r="D41" i="4"/>
  <c r="M40" i="4"/>
  <c r="L40" i="4"/>
  <c r="K40" i="4"/>
  <c r="J40" i="4"/>
  <c r="I40" i="4"/>
  <c r="H40" i="4"/>
  <c r="G40" i="4"/>
  <c r="F40" i="4"/>
  <c r="E40" i="4"/>
  <c r="D39" i="4"/>
  <c r="D38" i="4"/>
  <c r="D37" i="4"/>
  <c r="M36" i="4"/>
  <c r="L36" i="4"/>
  <c r="K36" i="4"/>
  <c r="J36" i="4"/>
  <c r="I36" i="4"/>
  <c r="H36" i="4"/>
  <c r="G36" i="4"/>
  <c r="F36" i="4"/>
  <c r="E36" i="4"/>
  <c r="D35" i="4"/>
  <c r="D34" i="4"/>
  <c r="D33" i="4"/>
  <c r="M32" i="4"/>
  <c r="L32" i="4"/>
  <c r="K32" i="4"/>
  <c r="J32" i="4"/>
  <c r="I32" i="4"/>
  <c r="H32" i="4"/>
  <c r="G32" i="4"/>
  <c r="F32" i="4"/>
  <c r="E32" i="4"/>
  <c r="D31" i="4"/>
  <c r="D30" i="4"/>
  <c r="D29" i="4"/>
  <c r="M28" i="4"/>
  <c r="M48" i="4"/>
  <c r="L28" i="4"/>
  <c r="L48" i="4"/>
  <c r="K28" i="4"/>
  <c r="K48" i="4"/>
  <c r="J28" i="4"/>
  <c r="J48" i="4"/>
  <c r="I28" i="4"/>
  <c r="I48" i="4"/>
  <c r="H28" i="4"/>
  <c r="H48" i="4"/>
  <c r="G28" i="4"/>
  <c r="G48" i="4"/>
  <c r="F28" i="4"/>
  <c r="F48" i="4"/>
  <c r="E28" i="4"/>
  <c r="E48" i="4"/>
  <c r="M22" i="4"/>
  <c r="L22" i="4"/>
  <c r="K22" i="4"/>
  <c r="I22" i="4"/>
  <c r="H22" i="4"/>
  <c r="G22" i="4"/>
  <c r="F22" i="4"/>
  <c r="E22" i="4"/>
  <c r="D22" i="4"/>
  <c r="D44" i="4"/>
  <c r="M18" i="4"/>
  <c r="L18" i="4"/>
  <c r="K18" i="4"/>
  <c r="J18" i="4"/>
  <c r="H18" i="4"/>
  <c r="G18" i="4"/>
  <c r="F18" i="4"/>
  <c r="E18" i="4"/>
  <c r="D18" i="4"/>
  <c r="D40" i="4"/>
  <c r="M14" i="4"/>
  <c r="L14" i="4"/>
  <c r="K14" i="4"/>
  <c r="I14" i="4"/>
  <c r="H14" i="4"/>
  <c r="G14" i="4"/>
  <c r="F14" i="4"/>
  <c r="E14" i="4"/>
  <c r="D14" i="4"/>
  <c r="D36" i="4"/>
  <c r="M10" i="4"/>
  <c r="L10" i="4"/>
  <c r="K10" i="4"/>
  <c r="I10" i="4"/>
  <c r="H10" i="4"/>
  <c r="G10" i="4"/>
  <c r="F10" i="4"/>
  <c r="E10" i="4"/>
  <c r="D10" i="4"/>
  <c r="D32" i="4"/>
  <c r="M6" i="4"/>
  <c r="M26" i="4"/>
  <c r="L6" i="4"/>
  <c r="L26" i="4"/>
  <c r="K6" i="4"/>
  <c r="K26" i="4"/>
  <c r="J6" i="4"/>
  <c r="H6" i="4"/>
  <c r="H26" i="4"/>
  <c r="G6" i="4"/>
  <c r="G26" i="4"/>
  <c r="F6" i="4"/>
  <c r="F26" i="4"/>
  <c r="E6" i="4"/>
  <c r="D6" i="4"/>
  <c r="D28" i="4"/>
  <c r="D48" i="4"/>
  <c r="D49" i="4"/>
  <c r="E49" i="4"/>
  <c r="F49" i="4"/>
  <c r="G49" i="4"/>
  <c r="H49" i="4"/>
  <c r="I49" i="4"/>
  <c r="J49" i="4"/>
  <c r="K49" i="4"/>
  <c r="L49" i="4"/>
  <c r="D26" i="4"/>
  <c r="E26" i="4"/>
  <c r="M76" i="3"/>
  <c r="L76" i="3"/>
  <c r="K76" i="3"/>
  <c r="J76" i="3"/>
  <c r="I76" i="3"/>
  <c r="H76" i="3"/>
  <c r="G76" i="3"/>
  <c r="F76" i="3"/>
  <c r="E76" i="3"/>
  <c r="M72" i="3"/>
  <c r="L72" i="3"/>
  <c r="K72" i="3"/>
  <c r="J72" i="3"/>
  <c r="I72" i="3"/>
  <c r="H72" i="3"/>
  <c r="G72" i="3"/>
  <c r="F72" i="3"/>
  <c r="E72" i="3"/>
  <c r="M68" i="3"/>
  <c r="L68" i="3"/>
  <c r="K68" i="3"/>
  <c r="J68" i="3"/>
  <c r="I68" i="3"/>
  <c r="H68" i="3"/>
  <c r="G68" i="3"/>
  <c r="F68" i="3"/>
  <c r="E68" i="3"/>
  <c r="M64" i="3"/>
  <c r="L64" i="3"/>
  <c r="K64" i="3"/>
  <c r="J64" i="3"/>
  <c r="I64" i="3"/>
  <c r="H64" i="3"/>
  <c r="G64" i="3"/>
  <c r="F64" i="3"/>
  <c r="E64" i="3"/>
  <c r="M44" i="3"/>
  <c r="L44" i="3"/>
  <c r="K44" i="3"/>
  <c r="J44" i="3"/>
  <c r="I44" i="3"/>
  <c r="H44" i="3"/>
  <c r="G44" i="3"/>
  <c r="F44" i="3"/>
  <c r="E44" i="3"/>
  <c r="M80" i="3"/>
  <c r="S38" i="3"/>
  <c r="L80" i="3"/>
  <c r="S10" i="3"/>
  <c r="S14" i="3"/>
  <c r="S6" i="3"/>
  <c r="S34" i="3"/>
  <c r="F80" i="3"/>
  <c r="E80" i="3"/>
  <c r="J80" i="3"/>
  <c r="K80" i="3"/>
  <c r="H80" i="3"/>
  <c r="G80" i="3"/>
  <c r="I80" i="3"/>
  <c r="D28" i="2"/>
  <c r="D32" i="2"/>
  <c r="D36" i="2"/>
  <c r="D40" i="2"/>
  <c r="D44" i="2"/>
  <c r="D48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E44" i="2"/>
  <c r="E40" i="2"/>
  <c r="E28" i="2"/>
  <c r="F40" i="2"/>
  <c r="F36" i="2"/>
  <c r="E36" i="2"/>
  <c r="F32" i="2"/>
  <c r="E32" i="2"/>
  <c r="F6" i="2"/>
  <c r="F10" i="2"/>
  <c r="F14" i="2"/>
  <c r="F18" i="2"/>
  <c r="F22" i="2"/>
  <c r="F26" i="2"/>
  <c r="G6" i="2"/>
  <c r="G10" i="2"/>
  <c r="G14" i="2"/>
  <c r="G18" i="2"/>
  <c r="G22" i="2"/>
  <c r="G26" i="2"/>
  <c r="H6" i="2"/>
  <c r="H10" i="2"/>
  <c r="H14" i="2"/>
  <c r="H18" i="2"/>
  <c r="H22" i="2"/>
  <c r="H26" i="2"/>
  <c r="N6" i="2"/>
  <c r="N10" i="2"/>
  <c r="N14" i="2"/>
  <c r="N18" i="2"/>
  <c r="N22" i="2"/>
  <c r="N26" i="2"/>
  <c r="O6" i="2"/>
  <c r="O10" i="2"/>
  <c r="O14" i="2"/>
  <c r="O18" i="2"/>
  <c r="O22" i="2"/>
  <c r="O26" i="2"/>
  <c r="P6" i="2"/>
  <c r="P10" i="2"/>
  <c r="P14" i="2"/>
  <c r="P18" i="2"/>
  <c r="P22" i="2"/>
  <c r="P26" i="2"/>
  <c r="Q7" i="2"/>
  <c r="Q8" i="2"/>
  <c r="Q9" i="2"/>
  <c r="Q11" i="2"/>
  <c r="Q12" i="2"/>
  <c r="Q13" i="2"/>
  <c r="Q15" i="2"/>
  <c r="Q16" i="2"/>
  <c r="Q17" i="2"/>
  <c r="Q19" i="2"/>
  <c r="Q20" i="2"/>
  <c r="Q21" i="2"/>
  <c r="Q23" i="2"/>
  <c r="Q24" i="2"/>
  <c r="Q25" i="2"/>
  <c r="E22" i="2"/>
  <c r="I22" i="2"/>
  <c r="J22" i="2"/>
  <c r="K22" i="2"/>
  <c r="L22" i="2"/>
  <c r="M22" i="2"/>
  <c r="D22" i="2"/>
  <c r="E18" i="2"/>
  <c r="I18" i="2"/>
  <c r="J18" i="2"/>
  <c r="K18" i="2"/>
  <c r="L18" i="2"/>
  <c r="M18" i="2"/>
  <c r="E14" i="2"/>
  <c r="I14" i="2"/>
  <c r="J14" i="2"/>
  <c r="K14" i="2"/>
  <c r="L14" i="2"/>
  <c r="M14" i="2"/>
  <c r="Q14" i="2"/>
  <c r="E10" i="2"/>
  <c r="I10" i="2"/>
  <c r="J10" i="2"/>
  <c r="J6" i="2"/>
  <c r="J26" i="2"/>
  <c r="K10" i="2"/>
  <c r="L10" i="2"/>
  <c r="M10" i="2"/>
  <c r="I6" i="2"/>
  <c r="I26" i="2"/>
  <c r="K6" i="2"/>
  <c r="L6" i="2"/>
  <c r="M6" i="2"/>
  <c r="D6" i="2"/>
  <c r="D10" i="2"/>
  <c r="D14" i="2"/>
  <c r="D18" i="2"/>
  <c r="D26" i="2"/>
  <c r="E6" i="2"/>
  <c r="Q22" i="2"/>
  <c r="M26" i="2"/>
  <c r="L26" i="2"/>
  <c r="Q18" i="2"/>
  <c r="K26" i="2"/>
  <c r="Q10" i="2"/>
  <c r="Q6" i="2"/>
  <c r="G40" i="2"/>
  <c r="E48" i="2"/>
  <c r="G36" i="2"/>
  <c r="G32" i="2"/>
  <c r="E26" i="2"/>
  <c r="Q26" i="2"/>
  <c r="F28" i="2"/>
  <c r="F44" i="2"/>
  <c r="H40" i="2"/>
  <c r="H36" i="2"/>
  <c r="H32" i="2"/>
  <c r="F48" i="2"/>
  <c r="G28" i="2"/>
  <c r="G44" i="2"/>
  <c r="G48" i="2"/>
  <c r="I40" i="2"/>
  <c r="I36" i="2"/>
  <c r="I32" i="2"/>
  <c r="H28" i="2"/>
  <c r="H44" i="2"/>
  <c r="J40" i="2"/>
  <c r="J36" i="2"/>
  <c r="J32" i="2"/>
  <c r="H48" i="2"/>
  <c r="I28" i="2"/>
  <c r="I44" i="2"/>
  <c r="I48" i="2"/>
  <c r="K40" i="2"/>
  <c r="K36" i="2"/>
  <c r="K32" i="2"/>
  <c r="J28" i="2"/>
  <c r="J44" i="2"/>
  <c r="J48" i="2"/>
  <c r="L40" i="2"/>
  <c r="L36" i="2"/>
  <c r="L32" i="2"/>
  <c r="D3" i="1"/>
  <c r="K28" i="2"/>
  <c r="K44" i="2"/>
  <c r="M40" i="2"/>
  <c r="M36" i="2"/>
  <c r="M32" i="2"/>
  <c r="K48" i="2"/>
  <c r="L28" i="2"/>
  <c r="L44" i="2"/>
  <c r="L48" i="2"/>
  <c r="N40" i="2"/>
  <c r="N36" i="2"/>
  <c r="N32" i="2"/>
  <c r="M28" i="2"/>
  <c r="M44" i="2"/>
  <c r="M48" i="2"/>
  <c r="O40" i="2"/>
  <c r="O36" i="2"/>
  <c r="P36" i="2"/>
  <c r="O32" i="2"/>
  <c r="C4" i="1"/>
  <c r="C5" i="1"/>
  <c r="C6" i="1"/>
  <c r="C7" i="1"/>
  <c r="C8" i="1"/>
  <c r="C9" i="1"/>
  <c r="C10" i="1"/>
  <c r="C11" i="1"/>
  <c r="N28" i="2"/>
  <c r="N44" i="2"/>
  <c r="N48" i="2"/>
  <c r="P40" i="2"/>
  <c r="P32" i="2"/>
  <c r="P28" i="2"/>
  <c r="O28" i="2"/>
  <c r="P44" i="2"/>
  <c r="O44" i="2"/>
  <c r="P48" i="2"/>
  <c r="O48" i="2"/>
</calcChain>
</file>

<file path=xl/comments1.xml><?xml version="1.0" encoding="utf-8"?>
<comments xmlns="http://schemas.openxmlformats.org/spreadsheetml/2006/main">
  <authors>
    <author>Author</author>
  </authors>
  <commentList>
    <comment ref="G2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requirements added during the sprint that are not from the backlog (estimated hours)</t>
        </r>
      </text>
    </comment>
  </commentList>
</comments>
</file>

<file path=xl/sharedStrings.xml><?xml version="1.0" encoding="utf-8"?>
<sst xmlns="http://schemas.openxmlformats.org/spreadsheetml/2006/main" count="394" uniqueCount="69">
  <si>
    <t>Time (person-hours (p-h))</t>
  </si>
  <si>
    <t>Sprint</t>
  </si>
  <si>
    <t>Average Expectation</t>
  </si>
  <si>
    <t>Ideal Remaining</t>
  </si>
  <si>
    <t>Planned Remaining</t>
  </si>
  <si>
    <t>Actual Effort</t>
  </si>
  <si>
    <t>Estimated Remaining</t>
  </si>
  <si>
    <t>Start</t>
  </si>
  <si>
    <t>Added Requirements</t>
  </si>
  <si>
    <t>Planned Effort</t>
  </si>
  <si>
    <t>Week 1</t>
  </si>
  <si>
    <t>Week 2</t>
  </si>
  <si>
    <t>Estimated Planned Effort</t>
  </si>
  <si>
    <t>Backlog Item</t>
  </si>
  <si>
    <t>Task</t>
  </si>
  <si>
    <t>Research Web API's</t>
  </si>
  <si>
    <t>Bryan</t>
  </si>
  <si>
    <t>Dan</t>
  </si>
  <si>
    <t>Zach</t>
  </si>
  <si>
    <t>Parse Weather Data</t>
  </si>
  <si>
    <t>Calculate Evaporation Rate</t>
  </si>
  <si>
    <t>Pull Data from NOAA</t>
  </si>
  <si>
    <t>Estimated</t>
  </si>
  <si>
    <t>Added</t>
  </si>
  <si>
    <t>Create Graph</t>
  </si>
  <si>
    <t>Total Effort</t>
  </si>
  <si>
    <t>Total:</t>
  </si>
  <si>
    <t>Estimated Working Effort</t>
  </si>
  <si>
    <t>Date</t>
  </si>
  <si>
    <t>Day</t>
  </si>
  <si>
    <t>Add option for inputing concrete temp</t>
  </si>
  <si>
    <t>Validation for Zip Code</t>
  </si>
  <si>
    <t>Add colors to graph background</t>
  </si>
  <si>
    <t>Show weather variables when hovering over a point and add metric</t>
  </si>
  <si>
    <t>Improve input and output UI</t>
  </si>
  <si>
    <t>4, 5, and 8</t>
  </si>
  <si>
    <t>Create Users table</t>
  </si>
  <si>
    <t>Create Users table class</t>
  </si>
  <si>
    <t>Implement User Login and sessions</t>
  </si>
  <si>
    <t>Research new graph libraries</t>
  </si>
  <si>
    <t>Recreate graph with new library</t>
  </si>
  <si>
    <t>Implement Password security hashing</t>
  </si>
  <si>
    <t>24, 30</t>
  </si>
  <si>
    <t>Format graph points</t>
  </si>
  <si>
    <t>Format graph</t>
  </si>
  <si>
    <t>25, 27, 29</t>
  </si>
  <si>
    <t>Implement suggestions to lower evap rate</t>
  </si>
  <si>
    <t>Total Estimated Effort</t>
  </si>
  <si>
    <t>Create About Page</t>
  </si>
  <si>
    <t>Create Forgot Password Page</t>
  </si>
  <si>
    <t>Implement service for city, state, timezone info</t>
  </si>
  <si>
    <t>Create Projects Page</t>
  </si>
  <si>
    <t>Create the Create Account Page</t>
  </si>
  <si>
    <t>Change times to account for timezones</t>
  </si>
  <si>
    <t>Bug Fixes</t>
  </si>
  <si>
    <t>Implement Database Interaction Classes</t>
  </si>
  <si>
    <t>6, 7, 19</t>
  </si>
  <si>
    <t>17, 22</t>
  </si>
  <si>
    <t>Various formatting fixes</t>
  </si>
  <si>
    <t>Research</t>
  </si>
  <si>
    <t>Change windspeed functionality</t>
  </si>
  <si>
    <t>Format Graph</t>
  </si>
  <si>
    <t>28, 29, 30, 31, 33</t>
  </si>
  <si>
    <t>Design Pages</t>
  </si>
  <si>
    <t>Finish Database Interaction Classes</t>
  </si>
  <si>
    <t>Add functionality to graph</t>
  </si>
  <si>
    <t>32, 34</t>
  </si>
  <si>
    <t>Testing</t>
  </si>
  <si>
    <t>Server Setup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</si>
</sst>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;@"/>
  </numFmts>
  <fonts count="1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1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3" tint="0.3999755851924192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5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8" fillId="5" borderId="0" applyNumberFormat="0" applyBorder="0" applyAlignment="0" applyProtection="0"/>
  </cellStyleXfs>
  <cellXfs count="120">
    <xf numFmtId="0" fontId="0" fillId="0" borderId="0" xfId="0"/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5" fillId="0" borderId="2" xfId="0" applyFont="1" applyFill="1" applyBorder="1"/>
    <xf numFmtId="0" fontId="0" fillId="0" borderId="5" xfId="0" applyFill="1" applyBorder="1" applyAlignment="1">
      <alignment horizontal="right"/>
    </xf>
    <xf numFmtId="0" fontId="0" fillId="0" borderId="7" xfId="0" applyFill="1" applyBorder="1" applyAlignment="1">
      <alignment horizontal="right"/>
    </xf>
    <xf numFmtId="0" fontId="5" fillId="0" borderId="2" xfId="0" applyFont="1" applyFill="1" applyBorder="1" applyAlignment="1">
      <alignment horizontal="left"/>
    </xf>
    <xf numFmtId="0" fontId="5" fillId="0" borderId="3" xfId="0" applyFont="1" applyFill="1" applyBorder="1" applyAlignment="1">
      <alignment horizontal="left"/>
    </xf>
    <xf numFmtId="0" fontId="0" fillId="0" borderId="13" xfId="0" applyBorder="1"/>
    <xf numFmtId="0" fontId="0" fillId="0" borderId="14" xfId="0" applyBorder="1"/>
    <xf numFmtId="0" fontId="4" fillId="0" borderId="4" xfId="0" applyFont="1" applyFill="1" applyBorder="1" applyAlignment="1">
      <alignment horizontal="left"/>
    </xf>
    <xf numFmtId="0" fontId="6" fillId="0" borderId="4" xfId="0" applyFont="1" applyFill="1" applyBorder="1" applyAlignment="1">
      <alignment horizontal="left"/>
    </xf>
    <xf numFmtId="0" fontId="5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3" borderId="0" xfId="0" applyFont="1" applyFill="1" applyBorder="1" applyAlignment="1">
      <alignment horizontal="right"/>
    </xf>
    <xf numFmtId="0" fontId="4" fillId="3" borderId="8" xfId="0" applyFont="1" applyFill="1" applyBorder="1" applyAlignment="1">
      <alignment horizontal="right"/>
    </xf>
    <xf numFmtId="0" fontId="5" fillId="0" borderId="0" xfId="0" applyFont="1" applyFill="1" applyBorder="1" applyAlignment="1">
      <alignment horizontal="right"/>
    </xf>
    <xf numFmtId="0" fontId="5" fillId="0" borderId="8" xfId="0" applyFont="1" applyFill="1" applyBorder="1" applyAlignment="1">
      <alignment horizontal="right"/>
    </xf>
    <xf numFmtId="0" fontId="4" fillId="0" borderId="3" xfId="0" applyFont="1" applyFill="1" applyBorder="1" applyAlignment="1">
      <alignment horizontal="left"/>
    </xf>
    <xf numFmtId="0" fontId="0" fillId="0" borderId="15" xfId="0" applyFill="1" applyBorder="1"/>
    <xf numFmtId="0" fontId="6" fillId="0" borderId="0" xfId="0" applyFont="1" applyFill="1" applyBorder="1" applyAlignment="1">
      <alignment horizontal="left"/>
    </xf>
    <xf numFmtId="0" fontId="4" fillId="0" borderId="0" xfId="0" applyFont="1" applyFill="1" applyBorder="1" applyAlignment="1">
      <alignment horizontal="right"/>
    </xf>
    <xf numFmtId="0" fontId="7" fillId="0" borderId="0" xfId="0" applyFont="1" applyFill="1" applyBorder="1" applyAlignment="1">
      <alignment horizontal="right"/>
    </xf>
    <xf numFmtId="0" fontId="4" fillId="0" borderId="8" xfId="0" applyFont="1" applyFill="1" applyBorder="1" applyAlignment="1">
      <alignment horizontal="right"/>
    </xf>
    <xf numFmtId="0" fontId="4" fillId="3" borderId="0" xfId="0" applyFont="1" applyFill="1" applyBorder="1"/>
    <xf numFmtId="0" fontId="4" fillId="0" borderId="6" xfId="0" applyFont="1" applyFill="1" applyBorder="1" applyAlignment="1">
      <alignment horizontal="right"/>
    </xf>
    <xf numFmtId="0" fontId="4" fillId="3" borderId="8" xfId="0" applyFont="1" applyFill="1" applyBorder="1"/>
    <xf numFmtId="0" fontId="4" fillId="0" borderId="9" xfId="0" applyFont="1" applyFill="1" applyBorder="1" applyAlignment="1">
      <alignment horizontal="right"/>
    </xf>
    <xf numFmtId="0" fontId="4" fillId="4" borderId="0" xfId="0" applyFont="1" applyFill="1" applyBorder="1" applyAlignment="1">
      <alignment horizontal="right"/>
    </xf>
    <xf numFmtId="0" fontId="4" fillId="4" borderId="0" xfId="0" applyFont="1" applyFill="1" applyBorder="1"/>
    <xf numFmtId="0" fontId="4" fillId="4" borderId="8" xfId="0" applyFont="1" applyFill="1" applyBorder="1" applyAlignment="1">
      <alignment horizontal="right"/>
    </xf>
    <xf numFmtId="0" fontId="4" fillId="4" borderId="8" xfId="0" applyFont="1" applyFill="1" applyBorder="1"/>
    <xf numFmtId="0" fontId="4" fillId="0" borderId="4" xfId="0" applyFont="1" applyBorder="1" applyAlignment="1">
      <alignment horizontal="left"/>
    </xf>
    <xf numFmtId="0" fontId="4" fillId="4" borderId="6" xfId="0" applyFont="1" applyFill="1" applyBorder="1" applyAlignment="1">
      <alignment horizontal="right"/>
    </xf>
    <xf numFmtId="0" fontId="4" fillId="4" borderId="6" xfId="0" applyFont="1" applyFill="1" applyBorder="1"/>
    <xf numFmtId="0" fontId="4" fillId="4" borderId="9" xfId="0" applyFont="1" applyFill="1" applyBorder="1"/>
    <xf numFmtId="0" fontId="4" fillId="4" borderId="9" xfId="0" applyFont="1" applyFill="1" applyBorder="1" applyAlignment="1">
      <alignment horizontal="right"/>
    </xf>
    <xf numFmtId="164" fontId="4" fillId="0" borderId="1" xfId="0" applyNumberFormat="1" applyFont="1" applyFill="1" applyBorder="1"/>
    <xf numFmtId="16" fontId="4" fillId="0" borderId="1" xfId="0" applyNumberFormat="1" applyFont="1" applyFill="1" applyBorder="1"/>
    <xf numFmtId="0" fontId="0" fillId="0" borderId="0" xfId="0" applyBorder="1"/>
    <xf numFmtId="0" fontId="0" fillId="0" borderId="10" xfId="0" applyBorder="1"/>
    <xf numFmtId="0" fontId="0" fillId="2" borderId="14" xfId="0" applyFill="1" applyBorder="1"/>
    <xf numFmtId="0" fontId="0" fillId="0" borderId="0" xfId="0" applyFill="1" applyBorder="1" applyAlignment="1">
      <alignment horizontal="right"/>
    </xf>
    <xf numFmtId="0" fontId="0" fillId="0" borderId="8" xfId="0" applyFill="1" applyBorder="1" applyAlignment="1">
      <alignment horizontal="right"/>
    </xf>
    <xf numFmtId="0" fontId="5" fillId="0" borderId="3" xfId="0" applyFont="1" applyFill="1" applyBorder="1"/>
    <xf numFmtId="0" fontId="0" fillId="0" borderId="2" xfId="0" applyBorder="1"/>
    <xf numFmtId="0" fontId="5" fillId="0" borderId="0" xfId="0" applyFont="1" applyFill="1" applyBorder="1" applyAlignment="1">
      <alignment horizontal="left"/>
    </xf>
    <xf numFmtId="0" fontId="4" fillId="0" borderId="0" xfId="0" applyFont="1" applyFill="1" applyBorder="1" applyAlignment="1">
      <alignment horizontal="left"/>
    </xf>
    <xf numFmtId="0" fontId="6" fillId="0" borderId="6" xfId="0" applyFont="1" applyFill="1" applyBorder="1" applyAlignment="1">
      <alignment horizontal="left"/>
    </xf>
    <xf numFmtId="0" fontId="9" fillId="0" borderId="0" xfId="0" applyFont="1" applyBorder="1"/>
    <xf numFmtId="0" fontId="0" fillId="2" borderId="3" xfId="0" applyFill="1" applyBorder="1"/>
    <xf numFmtId="0" fontId="0" fillId="0" borderId="4" xfId="0" applyFill="1" applyBorder="1"/>
    <xf numFmtId="0" fontId="0" fillId="0" borderId="1" xfId="0" applyBorder="1"/>
    <xf numFmtId="0" fontId="5" fillId="0" borderId="0" xfId="0" applyFont="1" applyBorder="1" applyAlignment="1">
      <alignment horizontal="left"/>
    </xf>
    <xf numFmtId="0" fontId="4" fillId="0" borderId="0" xfId="0" applyFont="1" applyBorder="1" applyAlignment="1">
      <alignment horizontal="right"/>
    </xf>
    <xf numFmtId="0" fontId="4" fillId="0" borderId="8" xfId="0" applyFont="1" applyBorder="1" applyAlignment="1">
      <alignment horizontal="right"/>
    </xf>
    <xf numFmtId="0" fontId="0" fillId="3" borderId="0" xfId="0" applyFill="1"/>
    <xf numFmtId="0" fontId="9" fillId="0" borderId="3" xfId="0" applyFont="1" applyBorder="1"/>
    <xf numFmtId="0" fontId="0" fillId="2" borderId="0" xfId="0" applyFill="1"/>
    <xf numFmtId="0" fontId="0" fillId="3" borderId="0" xfId="0" applyFill="1" applyBorder="1"/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Fill="1" applyBorder="1" applyAlignment="1">
      <alignment horizontal="right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Fill="1" applyBorder="1" applyAlignment="1">
      <alignment horizontal="right"/>
    </xf>
    <xf numFmtId="0" fontId="0" fillId="0" borderId="10" xfId="0" applyBorder="1" applyAlignment="1">
      <alignment vertical="center" textRotation="90"/>
    </xf>
    <xf numFmtId="0" fontId="0" fillId="0" borderId="11" xfId="0" applyBorder="1" applyAlignment="1">
      <alignment vertical="center" textRotation="90"/>
    </xf>
    <xf numFmtId="0" fontId="0" fillId="0" borderId="12" xfId="0" applyBorder="1" applyAlignment="1">
      <alignment vertical="center" textRotation="90"/>
    </xf>
    <xf numFmtId="0" fontId="0" fillId="0" borderId="2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0" xfId="0" applyBorder="1" applyAlignment="1">
      <alignment vertical="center" textRotation="90"/>
    </xf>
    <xf numFmtId="0" fontId="2" fillId="0" borderId="0" xfId="0" applyFont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0" xfId="0" applyBorder="1" applyAlignment="1">
      <alignment horizontal="center" vertical="center" textRotation="90"/>
    </xf>
    <xf numFmtId="0" fontId="0" fillId="0" borderId="11" xfId="0" applyBorder="1" applyAlignment="1">
      <alignment horizontal="center" vertical="center" textRotation="90"/>
    </xf>
    <xf numFmtId="0" fontId="0" fillId="0" borderId="12" xfId="0" applyBorder="1" applyAlignment="1">
      <alignment horizontal="center" vertical="center" textRotation="90"/>
    </xf>
    <xf numFmtId="0" fontId="0" fillId="0" borderId="10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0" xfId="0" applyFill="1" applyAlignment="1">
      <alignment horizontal="right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16" fontId="0" fillId="0" borderId="2" xfId="0" applyNumberFormat="1" applyFill="1" applyBorder="1" applyAlignment="1">
      <alignment horizontal="center" vertical="center"/>
    </xf>
    <xf numFmtId="16" fontId="0" fillId="0" borderId="5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2" xfId="0" applyNumberFormat="1" applyFill="1" applyBorder="1" applyAlignment="1">
      <alignment horizontal="center" vertical="center"/>
    </xf>
    <xf numFmtId="0" fontId="0" fillId="0" borderId="5" xfId="0" applyNumberFormat="1" applyFill="1" applyBorder="1" applyAlignment="1">
      <alignment horizontal="center" vertical="center"/>
    </xf>
    <xf numFmtId="0" fontId="0" fillId="0" borderId="7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Fill="1" applyBorder="1" applyAlignment="1">
      <alignment horizontal="right"/>
    </xf>
    <xf numFmtId="0" fontId="0" fillId="0" borderId="3" xfId="0" applyFill="1" applyBorder="1" applyAlignment="1">
      <alignment horizontal="right"/>
    </xf>
    <xf numFmtId="0" fontId="0" fillId="0" borderId="3" xfId="0" applyBorder="1" applyAlignment="1">
      <alignment horizontal="center" vertical="center" textRotation="90"/>
    </xf>
    <xf numFmtId="0" fontId="0" fillId="0" borderId="0" xfId="0" applyBorder="1" applyAlignment="1">
      <alignment horizontal="center" vertical="center" textRotation="90"/>
    </xf>
    <xf numFmtId="0" fontId="0" fillId="0" borderId="2" xfId="0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 wrapText="1"/>
    </xf>
    <xf numFmtId="0" fontId="0" fillId="0" borderId="2" xfId="0" applyNumberFormat="1" applyFill="1" applyBorder="1" applyAlignment="1">
      <alignment horizontal="center" vertical="center" wrapText="1"/>
    </xf>
    <xf numFmtId="0" fontId="0" fillId="0" borderId="5" xfId="0" applyNumberFormat="1" applyFill="1" applyBorder="1" applyAlignment="1">
      <alignment horizontal="center" vertical="center" wrapText="1"/>
    </xf>
    <xf numFmtId="0" fontId="0" fillId="0" borderId="7" xfId="0" applyNumberFormat="1" applyFill="1" applyBorder="1" applyAlignment="1">
      <alignment horizontal="center" vertical="center" wrapText="1"/>
    </xf>
  </cellXfs>
  <cellStyles count="2">
    <cellStyle name="60% - Accent1 2" xfId="1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Product Burndown</a:t>
            </a:r>
            <a:r>
              <a:rPr lang="en-US" baseline="0"/>
              <a:t> Chart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Ideal Remaining</c:v>
          </c:tx>
          <c:spPr>
            <a:ln>
              <a:prstDash val="dash"/>
            </a:ln>
          </c:spPr>
          <c:marker>
            <c:symbol val="triangle"/>
            <c:size val="5"/>
          </c:marker>
          <c:cat>
            <c:strRef>
              <c:f>'Product Burndown'!$A$3:$A$11</c:f>
              <c:strCache>
                <c:ptCount val="9"/>
                <c:pt idx="0">
                  <c:v>Start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strCache>
            </c:strRef>
          </c:cat>
          <c:val>
            <c:numRef>
              <c:f>'Product Burndown'!$C$3:$C$11</c:f>
              <c:numCache>
                <c:formatCode>General</c:formatCode>
                <c:ptCount val="9"/>
                <c:pt idx="0">
                  <c:v>143</c:v>
                </c:pt>
                <c:pt idx="1">
                  <c:v>125</c:v>
                </c:pt>
                <c:pt idx="2">
                  <c:v>107</c:v>
                </c:pt>
                <c:pt idx="3">
                  <c:v>89</c:v>
                </c:pt>
                <c:pt idx="4">
                  <c:v>71</c:v>
                </c:pt>
                <c:pt idx="5">
                  <c:v>53</c:v>
                </c:pt>
                <c:pt idx="6">
                  <c:v>35</c:v>
                </c:pt>
                <c:pt idx="7">
                  <c:v>17</c:v>
                </c:pt>
                <c:pt idx="8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Estimated remaining</c:v>
          </c:tx>
          <c:marker>
            <c:symbol val="square"/>
            <c:size val="5"/>
          </c:marker>
          <c:val>
            <c:numRef>
              <c:f>'Product Burndown'!$H$3:$H$11</c:f>
              <c:numCache>
                <c:formatCode>General</c:formatCode>
                <c:ptCount val="9"/>
                <c:pt idx="0">
                  <c:v>143</c:v>
                </c:pt>
                <c:pt idx="1">
                  <c:v>132</c:v>
                </c:pt>
                <c:pt idx="2">
                  <c:v>123</c:v>
                </c:pt>
                <c:pt idx="3">
                  <c:v>93</c:v>
                </c:pt>
                <c:pt idx="4">
                  <c:v>71.5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94848"/>
        <c:axId val="8096768"/>
      </c:lineChart>
      <c:catAx>
        <c:axId val="8094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Sprints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8096768"/>
        <c:crosses val="autoZero"/>
        <c:auto val="1"/>
        <c:lblAlgn val="ctr"/>
        <c:lblOffset val="100"/>
        <c:noMultiLvlLbl val="0"/>
      </c:catAx>
      <c:valAx>
        <c:axId val="80967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Hours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0948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Working</c:v>
          </c:tx>
          <c:marker>
            <c:symbol val="none"/>
          </c:marker>
          <c:cat>
            <c:numRef>
              <c:f>'Sp1'!$E$3:$P$3</c:f>
              <c:numCache>
                <c:formatCode>d\-mmm</c:formatCode>
                <c:ptCount val="12"/>
                <c:pt idx="0" formatCode="[$-409]d\-mmm;@">
                  <c:v>41939</c:v>
                </c:pt>
                <c:pt idx="1">
                  <c:v>41940</c:v>
                </c:pt>
                <c:pt idx="2" formatCode="[$-409]d\-mmm;@">
                  <c:v>41941</c:v>
                </c:pt>
                <c:pt idx="3">
                  <c:v>41942</c:v>
                </c:pt>
                <c:pt idx="4" formatCode="[$-409]d\-mmm;@">
                  <c:v>41943</c:v>
                </c:pt>
                <c:pt idx="5">
                  <c:v>41944</c:v>
                </c:pt>
                <c:pt idx="6" formatCode="[$-409]d\-mmm;@">
                  <c:v>41945</c:v>
                </c:pt>
                <c:pt idx="7">
                  <c:v>41946</c:v>
                </c:pt>
                <c:pt idx="8" formatCode="[$-409]d\-mmm;@">
                  <c:v>41947</c:v>
                </c:pt>
                <c:pt idx="9">
                  <c:v>41948</c:v>
                </c:pt>
                <c:pt idx="10" formatCode="[$-409]d\-mmm;@">
                  <c:v>41949</c:v>
                </c:pt>
                <c:pt idx="11">
                  <c:v>41950</c:v>
                </c:pt>
              </c:numCache>
            </c:numRef>
          </c:cat>
          <c:val>
            <c:numRef>
              <c:f>'Sp1'!$D$48:$P$48</c:f>
              <c:numCache>
                <c:formatCode>General</c:formatCode>
                <c:ptCount val="13"/>
                <c:pt idx="0">
                  <c:v>19</c:v>
                </c:pt>
                <c:pt idx="1">
                  <c:v>18.25</c:v>
                </c:pt>
                <c:pt idx="2">
                  <c:v>18.25</c:v>
                </c:pt>
                <c:pt idx="3">
                  <c:v>18.25</c:v>
                </c:pt>
                <c:pt idx="4">
                  <c:v>18.25</c:v>
                </c:pt>
                <c:pt idx="5">
                  <c:v>18.25</c:v>
                </c:pt>
                <c:pt idx="6">
                  <c:v>16.25</c:v>
                </c:pt>
                <c:pt idx="7">
                  <c:v>8.75</c:v>
                </c:pt>
                <c:pt idx="8">
                  <c:v>3.25</c:v>
                </c:pt>
                <c:pt idx="9">
                  <c:v>3.25</c:v>
                </c:pt>
                <c:pt idx="10">
                  <c:v>3.25</c:v>
                </c:pt>
                <c:pt idx="11">
                  <c:v>3.25</c:v>
                </c:pt>
                <c:pt idx="12">
                  <c:v>3.25</c:v>
                </c:pt>
              </c:numCache>
            </c:numRef>
          </c:val>
          <c:smooth val="0"/>
        </c:ser>
        <c:ser>
          <c:idx val="1"/>
          <c:order val="1"/>
          <c:tx>
            <c:v>Ideal</c:v>
          </c:tx>
          <c:marker>
            <c:symbol val="none"/>
          </c:marker>
          <c:cat>
            <c:numRef>
              <c:f>'Sp1'!$E$3:$P$3</c:f>
              <c:numCache>
                <c:formatCode>d\-mmm</c:formatCode>
                <c:ptCount val="12"/>
                <c:pt idx="0" formatCode="[$-409]d\-mmm;@">
                  <c:v>41939</c:v>
                </c:pt>
                <c:pt idx="1">
                  <c:v>41940</c:v>
                </c:pt>
                <c:pt idx="2" formatCode="[$-409]d\-mmm;@">
                  <c:v>41941</c:v>
                </c:pt>
                <c:pt idx="3">
                  <c:v>41942</c:v>
                </c:pt>
                <c:pt idx="4" formatCode="[$-409]d\-mmm;@">
                  <c:v>41943</c:v>
                </c:pt>
                <c:pt idx="5">
                  <c:v>41944</c:v>
                </c:pt>
                <c:pt idx="6" formatCode="[$-409]d\-mmm;@">
                  <c:v>41945</c:v>
                </c:pt>
                <c:pt idx="7">
                  <c:v>41946</c:v>
                </c:pt>
                <c:pt idx="8" formatCode="[$-409]d\-mmm;@">
                  <c:v>41947</c:v>
                </c:pt>
                <c:pt idx="9">
                  <c:v>41948</c:v>
                </c:pt>
                <c:pt idx="10" formatCode="[$-409]d\-mmm;@">
                  <c:v>41949</c:v>
                </c:pt>
                <c:pt idx="11">
                  <c:v>41950</c:v>
                </c:pt>
              </c:numCache>
            </c:numRef>
          </c:cat>
          <c:val>
            <c:numRef>
              <c:f>'Sp1'!$D$49:$P$49</c:f>
              <c:numCache>
                <c:formatCode>General</c:formatCode>
                <c:ptCount val="13"/>
                <c:pt idx="0">
                  <c:v>19</c:v>
                </c:pt>
                <c:pt idx="1">
                  <c:v>17.53846153846154</c:v>
                </c:pt>
                <c:pt idx="2">
                  <c:v>16.07692307692308</c:v>
                </c:pt>
                <c:pt idx="3">
                  <c:v>14.615384615384619</c:v>
                </c:pt>
                <c:pt idx="4">
                  <c:v>13.153846153846157</c:v>
                </c:pt>
                <c:pt idx="5">
                  <c:v>11.692307692307695</c:v>
                </c:pt>
                <c:pt idx="6">
                  <c:v>10.230769230769234</c:v>
                </c:pt>
                <c:pt idx="7">
                  <c:v>8.7692307692307718</c:v>
                </c:pt>
                <c:pt idx="8">
                  <c:v>7.3076923076923102</c:v>
                </c:pt>
                <c:pt idx="9">
                  <c:v>5.8461538461538485</c:v>
                </c:pt>
                <c:pt idx="10">
                  <c:v>4.3846153846153868</c:v>
                </c:pt>
                <c:pt idx="11">
                  <c:v>2.9230769230769251</c:v>
                </c:pt>
                <c:pt idx="12">
                  <c:v>1.4615384615384637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800960"/>
        <c:axId val="33802496"/>
      </c:lineChart>
      <c:dateAx>
        <c:axId val="33800960"/>
        <c:scaling>
          <c:orientation val="minMax"/>
        </c:scaling>
        <c:delete val="0"/>
        <c:axPos val="b"/>
        <c:numFmt formatCode="[$-409]d\-mmm;@" sourceLinked="1"/>
        <c:majorTickMark val="out"/>
        <c:minorTickMark val="none"/>
        <c:tickLblPos val="nextTo"/>
        <c:crossAx val="33802496"/>
        <c:crosses val="autoZero"/>
        <c:auto val="1"/>
        <c:lblOffset val="100"/>
        <c:baseTimeUnit val="days"/>
      </c:dateAx>
      <c:valAx>
        <c:axId val="33802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3800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Working</c:v>
          </c:tx>
          <c:marker>
            <c:symbol val="none"/>
          </c:marker>
          <c:cat>
            <c:numRef>
              <c:f>'Sp2'!$E$3:$M$3</c:f>
              <c:numCache>
                <c:formatCode>[$-409]d\-mmm;@</c:formatCode>
                <c:ptCount val="9"/>
                <c:pt idx="0">
                  <c:v>41975</c:v>
                </c:pt>
                <c:pt idx="1">
                  <c:v>41976</c:v>
                </c:pt>
                <c:pt idx="2">
                  <c:v>41977</c:v>
                </c:pt>
                <c:pt idx="3">
                  <c:v>41978</c:v>
                </c:pt>
                <c:pt idx="4">
                  <c:v>41979</c:v>
                </c:pt>
                <c:pt idx="5">
                  <c:v>41980</c:v>
                </c:pt>
                <c:pt idx="6">
                  <c:v>41981</c:v>
                </c:pt>
                <c:pt idx="7">
                  <c:v>41982</c:v>
                </c:pt>
                <c:pt idx="8">
                  <c:v>41983</c:v>
                </c:pt>
              </c:numCache>
            </c:numRef>
          </c:cat>
          <c:val>
            <c:numRef>
              <c:f>'Sp2'!$D$48:$M$48</c:f>
              <c:numCache>
                <c:formatCode>General</c:formatCode>
                <c:ptCount val="10"/>
                <c:pt idx="0">
                  <c:v>14</c:v>
                </c:pt>
                <c:pt idx="1">
                  <c:v>14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0</c:v>
                </c:pt>
                <c:pt idx="6">
                  <c:v>-18</c:v>
                </c:pt>
                <c:pt idx="7">
                  <c:v>-18</c:v>
                </c:pt>
                <c:pt idx="8">
                  <c:v>-18</c:v>
                </c:pt>
                <c:pt idx="9">
                  <c:v>-18</c:v>
                </c:pt>
              </c:numCache>
            </c:numRef>
          </c:val>
          <c:smooth val="0"/>
        </c:ser>
        <c:ser>
          <c:idx val="1"/>
          <c:order val="1"/>
          <c:tx>
            <c:v>Ideal</c:v>
          </c:tx>
          <c:marker>
            <c:symbol val="none"/>
          </c:marker>
          <c:cat>
            <c:numRef>
              <c:f>'Sp2'!$E$3:$M$3</c:f>
              <c:numCache>
                <c:formatCode>[$-409]d\-mmm;@</c:formatCode>
                <c:ptCount val="9"/>
                <c:pt idx="0">
                  <c:v>41975</c:v>
                </c:pt>
                <c:pt idx="1">
                  <c:v>41976</c:v>
                </c:pt>
                <c:pt idx="2">
                  <c:v>41977</c:v>
                </c:pt>
                <c:pt idx="3">
                  <c:v>41978</c:v>
                </c:pt>
                <c:pt idx="4">
                  <c:v>41979</c:v>
                </c:pt>
                <c:pt idx="5">
                  <c:v>41980</c:v>
                </c:pt>
                <c:pt idx="6">
                  <c:v>41981</c:v>
                </c:pt>
                <c:pt idx="7">
                  <c:v>41982</c:v>
                </c:pt>
                <c:pt idx="8">
                  <c:v>41983</c:v>
                </c:pt>
              </c:numCache>
            </c:numRef>
          </c:cat>
          <c:val>
            <c:numRef>
              <c:f>'Sp2'!$D$49:$M$49</c:f>
              <c:numCache>
                <c:formatCode>General</c:formatCode>
                <c:ptCount val="10"/>
                <c:pt idx="0">
                  <c:v>14</c:v>
                </c:pt>
                <c:pt idx="1">
                  <c:v>12.444444444444445</c:v>
                </c:pt>
                <c:pt idx="2">
                  <c:v>10.888888888888889</c:v>
                </c:pt>
                <c:pt idx="3">
                  <c:v>9.3333333333333339</c:v>
                </c:pt>
                <c:pt idx="4">
                  <c:v>7.7777777777777786</c:v>
                </c:pt>
                <c:pt idx="5">
                  <c:v>6.2222222222222232</c:v>
                </c:pt>
                <c:pt idx="6">
                  <c:v>4.6666666666666679</c:v>
                </c:pt>
                <c:pt idx="7">
                  <c:v>3.1111111111111125</c:v>
                </c:pt>
                <c:pt idx="8">
                  <c:v>1.5555555555555569</c:v>
                </c:pt>
                <c:pt idx="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003712"/>
        <c:axId val="70021888"/>
      </c:lineChart>
      <c:dateAx>
        <c:axId val="70003712"/>
        <c:scaling>
          <c:orientation val="minMax"/>
        </c:scaling>
        <c:delete val="0"/>
        <c:axPos val="b"/>
        <c:numFmt formatCode="[$-409]d\-mmm;@" sourceLinked="1"/>
        <c:majorTickMark val="out"/>
        <c:minorTickMark val="none"/>
        <c:tickLblPos val="nextTo"/>
        <c:crossAx val="70021888"/>
        <c:crosses val="autoZero"/>
        <c:auto val="1"/>
        <c:lblOffset val="100"/>
        <c:baseTimeUnit val="days"/>
      </c:dateAx>
      <c:valAx>
        <c:axId val="70021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0003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Working</c:v>
          </c:tx>
          <c:marker>
            <c:symbol val="none"/>
          </c:marker>
          <c:cat>
            <c:numRef>
              <c:f>'Sp3'!$E$3:$R$3</c:f>
              <c:numCache>
                <c:formatCode>[$-409]d\-mmm;@</c:formatCode>
                <c:ptCount val="14"/>
                <c:pt idx="0">
                  <c:v>42022</c:v>
                </c:pt>
                <c:pt idx="1">
                  <c:v>42023</c:v>
                </c:pt>
                <c:pt idx="2">
                  <c:v>42024</c:v>
                </c:pt>
                <c:pt idx="3">
                  <c:v>42025</c:v>
                </c:pt>
                <c:pt idx="4">
                  <c:v>42026</c:v>
                </c:pt>
                <c:pt idx="5">
                  <c:v>42027</c:v>
                </c:pt>
                <c:pt idx="6">
                  <c:v>42028</c:v>
                </c:pt>
                <c:pt idx="7">
                  <c:v>42029</c:v>
                </c:pt>
                <c:pt idx="8">
                  <c:v>42030</c:v>
                </c:pt>
                <c:pt idx="9">
                  <c:v>42031</c:v>
                </c:pt>
                <c:pt idx="10">
                  <c:v>42032</c:v>
                </c:pt>
                <c:pt idx="11">
                  <c:v>42033</c:v>
                </c:pt>
                <c:pt idx="12">
                  <c:v>42034</c:v>
                </c:pt>
                <c:pt idx="13">
                  <c:v>42035</c:v>
                </c:pt>
              </c:numCache>
            </c:numRef>
          </c:cat>
          <c:val>
            <c:numRef>
              <c:f>'Sp3'!$D$80:$R$80</c:f>
              <c:numCache>
                <c:formatCode>General</c:formatCode>
                <c:ptCount val="15"/>
                <c:pt idx="0">
                  <c:v>17.5</c:v>
                </c:pt>
                <c:pt idx="1">
                  <c:v>17.5</c:v>
                </c:pt>
                <c:pt idx="2">
                  <c:v>12.5</c:v>
                </c:pt>
                <c:pt idx="3">
                  <c:v>6.5</c:v>
                </c:pt>
                <c:pt idx="4">
                  <c:v>2.5</c:v>
                </c:pt>
                <c:pt idx="5">
                  <c:v>2.5</c:v>
                </c:pt>
                <c:pt idx="6">
                  <c:v>2.5</c:v>
                </c:pt>
                <c:pt idx="7">
                  <c:v>2.5</c:v>
                </c:pt>
                <c:pt idx="8">
                  <c:v>2.5</c:v>
                </c:pt>
                <c:pt idx="9">
                  <c:v>2.5</c:v>
                </c:pt>
                <c:pt idx="10">
                  <c:v>2.5</c:v>
                </c:pt>
                <c:pt idx="11">
                  <c:v>2.5</c:v>
                </c:pt>
                <c:pt idx="12">
                  <c:v>2.5</c:v>
                </c:pt>
                <c:pt idx="13">
                  <c:v>2.5</c:v>
                </c:pt>
                <c:pt idx="14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v>Ideal</c:v>
          </c:tx>
          <c:marker>
            <c:symbol val="none"/>
          </c:marker>
          <c:cat>
            <c:numRef>
              <c:f>'Sp3'!$E$3:$R$3</c:f>
              <c:numCache>
                <c:formatCode>[$-409]d\-mmm;@</c:formatCode>
                <c:ptCount val="14"/>
                <c:pt idx="0">
                  <c:v>42022</c:v>
                </c:pt>
                <c:pt idx="1">
                  <c:v>42023</c:v>
                </c:pt>
                <c:pt idx="2">
                  <c:v>42024</c:v>
                </c:pt>
                <c:pt idx="3">
                  <c:v>42025</c:v>
                </c:pt>
                <c:pt idx="4">
                  <c:v>42026</c:v>
                </c:pt>
                <c:pt idx="5">
                  <c:v>42027</c:v>
                </c:pt>
                <c:pt idx="6">
                  <c:v>42028</c:v>
                </c:pt>
                <c:pt idx="7">
                  <c:v>42029</c:v>
                </c:pt>
                <c:pt idx="8">
                  <c:v>42030</c:v>
                </c:pt>
                <c:pt idx="9">
                  <c:v>42031</c:v>
                </c:pt>
                <c:pt idx="10">
                  <c:v>42032</c:v>
                </c:pt>
                <c:pt idx="11">
                  <c:v>42033</c:v>
                </c:pt>
                <c:pt idx="12">
                  <c:v>42034</c:v>
                </c:pt>
                <c:pt idx="13">
                  <c:v>42035</c:v>
                </c:pt>
              </c:numCache>
            </c:numRef>
          </c:cat>
          <c:val>
            <c:numRef>
              <c:f>'Sp3'!$D$81:$R$81</c:f>
              <c:numCache>
                <c:formatCode>General</c:formatCode>
                <c:ptCount val="15"/>
                <c:pt idx="0">
                  <c:v>17.5</c:v>
                </c:pt>
                <c:pt idx="1">
                  <c:v>16.25</c:v>
                </c:pt>
                <c:pt idx="2">
                  <c:v>15</c:v>
                </c:pt>
                <c:pt idx="3">
                  <c:v>13.75</c:v>
                </c:pt>
                <c:pt idx="4">
                  <c:v>12.5</c:v>
                </c:pt>
                <c:pt idx="5">
                  <c:v>11.25</c:v>
                </c:pt>
                <c:pt idx="6">
                  <c:v>10</c:v>
                </c:pt>
                <c:pt idx="7">
                  <c:v>8.75</c:v>
                </c:pt>
                <c:pt idx="8">
                  <c:v>7.5</c:v>
                </c:pt>
                <c:pt idx="9">
                  <c:v>6.25</c:v>
                </c:pt>
                <c:pt idx="10">
                  <c:v>5</c:v>
                </c:pt>
                <c:pt idx="11">
                  <c:v>3.75</c:v>
                </c:pt>
                <c:pt idx="12">
                  <c:v>2.5</c:v>
                </c:pt>
                <c:pt idx="13">
                  <c:v>1.25</c:v>
                </c:pt>
                <c:pt idx="1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195456"/>
        <c:axId val="90196992"/>
      </c:lineChart>
      <c:dateAx>
        <c:axId val="90195456"/>
        <c:scaling>
          <c:orientation val="minMax"/>
        </c:scaling>
        <c:delete val="0"/>
        <c:axPos val="b"/>
        <c:numFmt formatCode="[$-409]d\-mmm;@" sourceLinked="1"/>
        <c:majorTickMark val="out"/>
        <c:minorTickMark val="none"/>
        <c:tickLblPos val="nextTo"/>
        <c:crossAx val="90196992"/>
        <c:crosses val="autoZero"/>
        <c:auto val="1"/>
        <c:lblOffset val="100"/>
        <c:baseTimeUnit val="days"/>
      </c:dateAx>
      <c:valAx>
        <c:axId val="90196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0195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Working</c:v>
          </c:tx>
          <c:marker>
            <c:symbol val="none"/>
          </c:marker>
          <c:cat>
            <c:strRef>
              <c:f>'Sp4'!$D$3:$R$3</c:f>
              <c:strCache>
                <c:ptCount val="15"/>
                <c:pt idx="0">
                  <c:v>Date</c:v>
                </c:pt>
                <c:pt idx="1">
                  <c:v>1-Mar</c:v>
                </c:pt>
                <c:pt idx="2">
                  <c:v>2-Mar</c:v>
                </c:pt>
                <c:pt idx="3">
                  <c:v>3-Mar</c:v>
                </c:pt>
                <c:pt idx="4">
                  <c:v>4-Mar</c:v>
                </c:pt>
                <c:pt idx="5">
                  <c:v>5-Mar</c:v>
                </c:pt>
                <c:pt idx="6">
                  <c:v>6-Mar</c:v>
                </c:pt>
                <c:pt idx="7">
                  <c:v>7-Mar</c:v>
                </c:pt>
                <c:pt idx="8">
                  <c:v>8-Mar</c:v>
                </c:pt>
                <c:pt idx="9">
                  <c:v>9-Mar</c:v>
                </c:pt>
                <c:pt idx="10">
                  <c:v>10-Mar</c:v>
                </c:pt>
                <c:pt idx="11">
                  <c:v>11-Mar</c:v>
                </c:pt>
                <c:pt idx="12">
                  <c:v>12-Mar</c:v>
                </c:pt>
                <c:pt idx="13">
                  <c:v>13-Mar</c:v>
                </c:pt>
                <c:pt idx="14">
                  <c:v>14-Mar</c:v>
                </c:pt>
              </c:strCache>
            </c:strRef>
          </c:cat>
          <c:val>
            <c:numRef>
              <c:f>'Sp4'!$D$96:$R$96</c:f>
              <c:numCache>
                <c:formatCode>General</c:formatCode>
                <c:ptCount val="15"/>
                <c:pt idx="0">
                  <c:v>44</c:v>
                </c:pt>
                <c:pt idx="1">
                  <c:v>44</c:v>
                </c:pt>
                <c:pt idx="2">
                  <c:v>44</c:v>
                </c:pt>
                <c:pt idx="3">
                  <c:v>44</c:v>
                </c:pt>
                <c:pt idx="4">
                  <c:v>44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37</c:v>
                </c:pt>
                <c:pt idx="10">
                  <c:v>31</c:v>
                </c:pt>
                <c:pt idx="11">
                  <c:v>31</c:v>
                </c:pt>
                <c:pt idx="12">
                  <c:v>21.25</c:v>
                </c:pt>
                <c:pt idx="13">
                  <c:v>10.25</c:v>
                </c:pt>
                <c:pt idx="14">
                  <c:v>-9.5</c:v>
                </c:pt>
              </c:numCache>
            </c:numRef>
          </c:val>
          <c:smooth val="0"/>
        </c:ser>
        <c:ser>
          <c:idx val="1"/>
          <c:order val="1"/>
          <c:tx>
            <c:v>Ideal</c:v>
          </c:tx>
          <c:marker>
            <c:symbol val="none"/>
          </c:marker>
          <c:cat>
            <c:strRef>
              <c:f>'Sp4'!$D$3:$R$3</c:f>
              <c:strCache>
                <c:ptCount val="15"/>
                <c:pt idx="0">
                  <c:v>Date</c:v>
                </c:pt>
                <c:pt idx="1">
                  <c:v>1-Mar</c:v>
                </c:pt>
                <c:pt idx="2">
                  <c:v>2-Mar</c:v>
                </c:pt>
                <c:pt idx="3">
                  <c:v>3-Mar</c:v>
                </c:pt>
                <c:pt idx="4">
                  <c:v>4-Mar</c:v>
                </c:pt>
                <c:pt idx="5">
                  <c:v>5-Mar</c:v>
                </c:pt>
                <c:pt idx="6">
                  <c:v>6-Mar</c:v>
                </c:pt>
                <c:pt idx="7">
                  <c:v>7-Mar</c:v>
                </c:pt>
                <c:pt idx="8">
                  <c:v>8-Mar</c:v>
                </c:pt>
                <c:pt idx="9">
                  <c:v>9-Mar</c:v>
                </c:pt>
                <c:pt idx="10">
                  <c:v>10-Mar</c:v>
                </c:pt>
                <c:pt idx="11">
                  <c:v>11-Mar</c:v>
                </c:pt>
                <c:pt idx="12">
                  <c:v>12-Mar</c:v>
                </c:pt>
                <c:pt idx="13">
                  <c:v>13-Mar</c:v>
                </c:pt>
                <c:pt idx="14">
                  <c:v>14-Mar</c:v>
                </c:pt>
              </c:strCache>
            </c:strRef>
          </c:cat>
          <c:val>
            <c:numRef>
              <c:f>'Sp4'!$D$97:$R$97</c:f>
              <c:numCache>
                <c:formatCode>General</c:formatCode>
                <c:ptCount val="15"/>
                <c:pt idx="0">
                  <c:v>44</c:v>
                </c:pt>
                <c:pt idx="1">
                  <c:v>40.857142857142854</c:v>
                </c:pt>
                <c:pt idx="2">
                  <c:v>37.714285714285708</c:v>
                </c:pt>
                <c:pt idx="3">
                  <c:v>34.571428571428562</c:v>
                </c:pt>
                <c:pt idx="4">
                  <c:v>31.42857142857142</c:v>
                </c:pt>
                <c:pt idx="5">
                  <c:v>28.285714285714278</c:v>
                </c:pt>
                <c:pt idx="6">
                  <c:v>25.142857142857135</c:v>
                </c:pt>
                <c:pt idx="7">
                  <c:v>21.999999999999993</c:v>
                </c:pt>
                <c:pt idx="8">
                  <c:v>18.857142857142851</c:v>
                </c:pt>
                <c:pt idx="9">
                  <c:v>15.714285714285708</c:v>
                </c:pt>
                <c:pt idx="10">
                  <c:v>12.571428571428566</c:v>
                </c:pt>
                <c:pt idx="11">
                  <c:v>9.4285714285714235</c:v>
                </c:pt>
                <c:pt idx="12">
                  <c:v>6.2857142857142811</c:v>
                </c:pt>
                <c:pt idx="13">
                  <c:v>3.1428571428571384</c:v>
                </c:pt>
                <c:pt idx="14">
                  <c:v>-4.4408920985006262E-15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477632"/>
        <c:axId val="105479168"/>
      </c:lineChart>
      <c:catAx>
        <c:axId val="105477632"/>
        <c:scaling>
          <c:orientation val="minMax"/>
        </c:scaling>
        <c:delete val="0"/>
        <c:axPos val="b"/>
        <c:numFmt formatCode="[$-409]d\-mmm;@" sourceLinked="1"/>
        <c:majorTickMark val="out"/>
        <c:minorTickMark val="none"/>
        <c:tickLblPos val="nextTo"/>
        <c:crossAx val="105479168"/>
        <c:crosses val="autoZero"/>
        <c:auto val="1"/>
        <c:lblAlgn val="ctr"/>
        <c:lblOffset val="100"/>
        <c:noMultiLvlLbl val="1"/>
      </c:catAx>
      <c:valAx>
        <c:axId val="105479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477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Working</c:v>
          </c:tx>
          <c:marker>
            <c:symbol val="none"/>
          </c:marker>
          <c:cat>
            <c:numRef>
              <c:f>'Sp5'!$E$3:$R$3</c:f>
              <c:numCache>
                <c:formatCode>[$-409]d\-mmm;@</c:formatCode>
                <c:ptCount val="14"/>
                <c:pt idx="0">
                  <c:v>42079</c:v>
                </c:pt>
                <c:pt idx="1">
                  <c:v>42080</c:v>
                </c:pt>
                <c:pt idx="2">
                  <c:v>42081</c:v>
                </c:pt>
                <c:pt idx="3">
                  <c:v>42082</c:v>
                </c:pt>
                <c:pt idx="4">
                  <c:v>42083</c:v>
                </c:pt>
                <c:pt idx="5">
                  <c:v>42084</c:v>
                </c:pt>
                <c:pt idx="6">
                  <c:v>42085</c:v>
                </c:pt>
                <c:pt idx="7">
                  <c:v>42086</c:v>
                </c:pt>
                <c:pt idx="8">
                  <c:v>42087</c:v>
                </c:pt>
                <c:pt idx="9">
                  <c:v>42088</c:v>
                </c:pt>
                <c:pt idx="10">
                  <c:v>42089</c:v>
                </c:pt>
                <c:pt idx="11">
                  <c:v>42090</c:v>
                </c:pt>
                <c:pt idx="12">
                  <c:v>42091</c:v>
                </c:pt>
                <c:pt idx="13">
                  <c:v>42092</c:v>
                </c:pt>
              </c:numCache>
            </c:numRef>
          </c:cat>
          <c:val>
            <c:numRef>
              <c:f>'Sp5'!$D$68:$R$68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Ideal</c:v>
          </c:tx>
          <c:marker>
            <c:symbol val="none"/>
          </c:marker>
          <c:cat>
            <c:numRef>
              <c:f>'Sp5'!$E$3:$R$3</c:f>
              <c:numCache>
                <c:formatCode>[$-409]d\-mmm;@</c:formatCode>
                <c:ptCount val="14"/>
                <c:pt idx="0">
                  <c:v>42079</c:v>
                </c:pt>
                <c:pt idx="1">
                  <c:v>42080</c:v>
                </c:pt>
                <c:pt idx="2">
                  <c:v>42081</c:v>
                </c:pt>
                <c:pt idx="3">
                  <c:v>42082</c:v>
                </c:pt>
                <c:pt idx="4">
                  <c:v>42083</c:v>
                </c:pt>
                <c:pt idx="5">
                  <c:v>42084</c:v>
                </c:pt>
                <c:pt idx="6">
                  <c:v>42085</c:v>
                </c:pt>
                <c:pt idx="7">
                  <c:v>42086</c:v>
                </c:pt>
                <c:pt idx="8">
                  <c:v>42087</c:v>
                </c:pt>
                <c:pt idx="9">
                  <c:v>42088</c:v>
                </c:pt>
                <c:pt idx="10">
                  <c:v>42089</c:v>
                </c:pt>
                <c:pt idx="11">
                  <c:v>42090</c:v>
                </c:pt>
                <c:pt idx="12">
                  <c:v>42091</c:v>
                </c:pt>
                <c:pt idx="13">
                  <c:v>42092</c:v>
                </c:pt>
              </c:numCache>
            </c:numRef>
          </c:cat>
          <c:val>
            <c:numRef>
              <c:f>'Sp5'!$D$69:$R$69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193472"/>
        <c:axId val="105195008"/>
      </c:lineChart>
      <c:dateAx>
        <c:axId val="105193472"/>
        <c:scaling>
          <c:orientation val="minMax"/>
        </c:scaling>
        <c:delete val="0"/>
        <c:axPos val="b"/>
        <c:numFmt formatCode="[$-409]d\-mmm;@" sourceLinked="1"/>
        <c:majorTickMark val="out"/>
        <c:minorTickMark val="none"/>
        <c:tickLblPos val="nextTo"/>
        <c:crossAx val="105195008"/>
        <c:crosses val="autoZero"/>
        <c:auto val="1"/>
        <c:lblOffset val="100"/>
        <c:baseTimeUnit val="days"/>
      </c:dateAx>
      <c:valAx>
        <c:axId val="105195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193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190500</xdr:colOff>
      <xdr:row>1</xdr:row>
      <xdr:rowOff>100012</xdr:rowOff>
    </xdr:from>
    <xdr:to>
      <xdr:col>17</xdr:col>
      <xdr:colOff>342900</xdr:colOff>
      <xdr:row>25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609599</xdr:colOff>
      <xdr:row>51</xdr:row>
      <xdr:rowOff>138111</xdr:rowOff>
    </xdr:from>
    <xdr:to>
      <xdr:col>14</xdr:col>
      <xdr:colOff>295275</xdr:colOff>
      <xdr:row>71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609599</xdr:colOff>
      <xdr:row>51</xdr:row>
      <xdr:rowOff>138111</xdr:rowOff>
    </xdr:from>
    <xdr:to>
      <xdr:col>12</xdr:col>
      <xdr:colOff>400050</xdr:colOff>
      <xdr:row>71</xdr:row>
      <xdr:rowOff>95250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161924</xdr:colOff>
      <xdr:row>82</xdr:row>
      <xdr:rowOff>61911</xdr:rowOff>
    </xdr:from>
    <xdr:to>
      <xdr:col>11</xdr:col>
      <xdr:colOff>561975</xdr:colOff>
      <xdr:row>102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247649</xdr:colOff>
      <xdr:row>103</xdr:row>
      <xdr:rowOff>14286</xdr:rowOff>
    </xdr:from>
    <xdr:to>
      <xdr:col>12</xdr:col>
      <xdr:colOff>57150</xdr:colOff>
      <xdr:row>122</xdr:row>
      <xdr:rowOff>161925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161924</xdr:colOff>
      <xdr:row>70</xdr:row>
      <xdr:rowOff>61911</xdr:rowOff>
    </xdr:from>
    <xdr:to>
      <xdr:col>11</xdr:col>
      <xdr:colOff>561975</xdr:colOff>
      <xdr:row>90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0"/>
  <sheetViews>
    <sheetView tabSelected="1" workbookViewId="0">
      <selection activeCell="F11" sqref="F11"/>
    </sheetView>
  </sheetViews>
  <sheetFormatPr defaultColWidth="8.85546875" defaultRowHeight="15" x14ac:dyDescent="0.25"/>
  <cols>
    <col min="2" max="2" width="13" customWidth="1"/>
    <col min="3" max="3" width="16.28515625" customWidth="1"/>
    <col min="4" max="4" width="14.42578125" customWidth="1"/>
    <col min="5" max="5" width="13.28515625" style="2" customWidth="1"/>
    <col min="6" max="6" width="17.28515625" customWidth="1"/>
    <col min="7" max="7" width="16.42578125" customWidth="1"/>
    <col min="8" max="8" width="16" style="2" customWidth="1"/>
  </cols>
  <sheetData>
    <row r="1" spans="1:8" x14ac:dyDescent="0.25">
      <c r="B1" s="78" t="s">
        <v>0</v>
      </c>
      <c r="C1" s="78"/>
      <c r="D1" s="78"/>
      <c r="E1" s="78"/>
      <c r="F1" s="78"/>
    </row>
    <row r="2" spans="1:8" ht="25.5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9</v>
      </c>
      <c r="F2" s="1" t="s">
        <v>5</v>
      </c>
      <c r="G2" s="1" t="s">
        <v>8</v>
      </c>
      <c r="H2" s="1" t="s">
        <v>6</v>
      </c>
    </row>
    <row r="3" spans="1:8" x14ac:dyDescent="0.25">
      <c r="A3" s="2" t="s">
        <v>7</v>
      </c>
      <c r="B3" s="2"/>
      <c r="C3" s="3">
        <v>143</v>
      </c>
      <c r="D3" s="2">
        <f>C3</f>
        <v>143</v>
      </c>
      <c r="E3" s="2">
        <v>0</v>
      </c>
      <c r="F3" s="2">
        <v>0</v>
      </c>
      <c r="G3" s="2">
        <v>0</v>
      </c>
      <c r="H3" s="2">
        <f>C3</f>
        <v>143</v>
      </c>
    </row>
    <row r="4" spans="1:8" x14ac:dyDescent="0.25">
      <c r="A4" s="4">
        <v>1</v>
      </c>
      <c r="B4" s="4">
        <v>18</v>
      </c>
      <c r="C4" s="4">
        <f xml:space="preserve"> C3 - B4</f>
        <v>125</v>
      </c>
      <c r="D4" s="4">
        <f>H3-E4</f>
        <v>124</v>
      </c>
      <c r="E4" s="4">
        <v>19</v>
      </c>
      <c r="F4" s="4">
        <v>16</v>
      </c>
      <c r="G4" s="4">
        <v>5</v>
      </c>
      <c r="H4" s="4">
        <f>H3-F4+G4</f>
        <v>132</v>
      </c>
    </row>
    <row r="5" spans="1:8" x14ac:dyDescent="0.25">
      <c r="A5" s="4">
        <v>2</v>
      </c>
      <c r="B5" s="4">
        <v>18</v>
      </c>
      <c r="C5" s="4">
        <f t="shared" ref="C5:C11" si="0" xml:space="preserve"> C4 - B5</f>
        <v>107</v>
      </c>
      <c r="D5" s="4">
        <f>H4-E5</f>
        <v>118</v>
      </c>
      <c r="E5" s="4">
        <v>14</v>
      </c>
      <c r="F5" s="4">
        <v>32</v>
      </c>
      <c r="G5" s="4">
        <v>5</v>
      </c>
      <c r="H5" s="4">
        <f>H4-E5+G5</f>
        <v>123</v>
      </c>
    </row>
    <row r="6" spans="1:8" x14ac:dyDescent="0.25">
      <c r="A6" s="4">
        <v>3</v>
      </c>
      <c r="B6" s="4">
        <v>18</v>
      </c>
      <c r="C6" s="4">
        <f t="shared" si="0"/>
        <v>89</v>
      </c>
      <c r="D6" s="4">
        <f>H5-E6</f>
        <v>85</v>
      </c>
      <c r="E6" s="4">
        <v>38</v>
      </c>
      <c r="F6" s="4">
        <v>40</v>
      </c>
      <c r="G6" s="4">
        <v>8</v>
      </c>
      <c r="H6" s="4">
        <f>H5-E6+G6</f>
        <v>93</v>
      </c>
    </row>
    <row r="7" spans="1:8" x14ac:dyDescent="0.25">
      <c r="A7" s="4">
        <v>4</v>
      </c>
      <c r="B7" s="4">
        <v>18</v>
      </c>
      <c r="C7" s="4">
        <f t="shared" si="0"/>
        <v>71</v>
      </c>
      <c r="D7" s="4">
        <f>H6-E7</f>
        <v>49</v>
      </c>
      <c r="E7" s="4">
        <v>44</v>
      </c>
      <c r="F7" s="4">
        <v>53.5</v>
      </c>
      <c r="G7" s="4">
        <v>22.5</v>
      </c>
      <c r="H7" s="4">
        <f>H6-E7+G7</f>
        <v>71.5</v>
      </c>
    </row>
    <row r="8" spans="1:8" x14ac:dyDescent="0.25">
      <c r="A8" s="2">
        <v>5</v>
      </c>
      <c r="B8" s="3">
        <v>18</v>
      </c>
      <c r="C8" s="3">
        <f t="shared" si="0"/>
        <v>53</v>
      </c>
      <c r="D8" s="4">
        <f>H7-E8</f>
        <v>32.5</v>
      </c>
      <c r="E8" s="2">
        <v>39</v>
      </c>
      <c r="F8" s="2"/>
      <c r="G8" s="2"/>
      <c r="H8" s="4"/>
    </row>
    <row r="9" spans="1:8" x14ac:dyDescent="0.25">
      <c r="A9" s="2">
        <v>6</v>
      </c>
      <c r="B9" s="3">
        <v>18</v>
      </c>
      <c r="C9" s="3">
        <f t="shared" si="0"/>
        <v>35</v>
      </c>
      <c r="D9" s="2"/>
      <c r="F9" s="2"/>
      <c r="G9" s="2"/>
      <c r="H9" s="4"/>
    </row>
    <row r="10" spans="1:8" x14ac:dyDescent="0.25">
      <c r="A10" s="2">
        <v>7</v>
      </c>
      <c r="B10" s="3">
        <v>18</v>
      </c>
      <c r="C10" s="3">
        <f t="shared" si="0"/>
        <v>17</v>
      </c>
      <c r="D10" s="2"/>
      <c r="F10" s="2"/>
      <c r="G10" s="2"/>
      <c r="H10" s="4"/>
    </row>
    <row r="11" spans="1:8" x14ac:dyDescent="0.25">
      <c r="A11" s="2">
        <v>8</v>
      </c>
      <c r="B11" s="3">
        <v>17</v>
      </c>
      <c r="C11" s="3">
        <f t="shared" si="0"/>
        <v>0</v>
      </c>
      <c r="D11" s="2"/>
      <c r="F11" s="2"/>
      <c r="G11" s="2"/>
      <c r="H11" s="4"/>
    </row>
    <row r="12" spans="1:8" x14ac:dyDescent="0.25">
      <c r="A12" s="2"/>
      <c r="B12" s="3"/>
      <c r="C12" s="3"/>
      <c r="D12" s="2"/>
      <c r="F12" s="2"/>
      <c r="G12" s="2"/>
    </row>
    <row r="13" spans="1:8" x14ac:dyDescent="0.25">
      <c r="A13" s="2"/>
      <c r="B13" s="3"/>
      <c r="C13" s="3"/>
      <c r="D13" s="2"/>
      <c r="F13" s="2"/>
      <c r="G13" s="2"/>
    </row>
    <row r="14" spans="1:8" x14ac:dyDescent="0.25">
      <c r="A14" s="2"/>
      <c r="B14" s="3"/>
      <c r="C14" s="3"/>
      <c r="D14" s="2"/>
      <c r="F14" s="2"/>
      <c r="G14" s="2"/>
    </row>
    <row r="15" spans="1:8" x14ac:dyDescent="0.25">
      <c r="A15" s="2"/>
      <c r="B15" s="3"/>
      <c r="C15" s="3"/>
      <c r="D15" s="2"/>
      <c r="F15" s="2"/>
      <c r="G15" s="2"/>
    </row>
    <row r="16" spans="1:8" x14ac:dyDescent="0.25">
      <c r="A16" s="2"/>
      <c r="B16" s="2"/>
      <c r="C16" s="3"/>
      <c r="D16" s="2"/>
      <c r="F16" s="2"/>
      <c r="G16" s="2"/>
    </row>
    <row r="17" spans="1:7" x14ac:dyDescent="0.25">
      <c r="A17" s="2"/>
      <c r="B17" s="2"/>
      <c r="C17" s="3"/>
      <c r="D17" s="2"/>
      <c r="F17" s="2"/>
      <c r="G17" s="2"/>
    </row>
    <row r="18" spans="1:7" x14ac:dyDescent="0.25">
      <c r="A18" s="2"/>
      <c r="B18" s="2"/>
      <c r="C18" s="3"/>
      <c r="D18" s="2"/>
      <c r="F18" s="2"/>
      <c r="G18" s="2"/>
    </row>
    <row r="19" spans="1:7" x14ac:dyDescent="0.25">
      <c r="A19" s="2"/>
      <c r="B19" s="2"/>
      <c r="C19" s="3"/>
      <c r="D19" s="2"/>
      <c r="F19" s="2"/>
      <c r="G19" s="2"/>
    </row>
    <row r="20" spans="1:7" x14ac:dyDescent="0.25">
      <c r="A20" s="2"/>
      <c r="B20" s="2"/>
      <c r="C20" s="3"/>
      <c r="D20" s="2"/>
      <c r="F20" s="2"/>
      <c r="G20" s="2"/>
    </row>
  </sheetData>
  <mergeCells count="1">
    <mergeCell ref="B1:F1"/>
  </mergeCells>
  <pageMargins left="0.7" right="0.7" top="0.75" bottom="0.75" header="0.3" footer="0.3"/>
  <pageSetup orientation="portrait" r:id="rId1"/>
  <drawing r:id="rId2"/>
  <legacyDrawing r:id="rId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9"/>
  <sheetViews>
    <sheetView workbookViewId="0">
      <selection activeCell="C25" sqref="C25"/>
    </sheetView>
  </sheetViews>
  <sheetFormatPr defaultColWidth="8.85546875" defaultRowHeight="15" x14ac:dyDescent="0.25"/>
  <cols>
    <col min="1" max="1" width="11" customWidth="1"/>
    <col min="2" max="2" width="12.42578125" customWidth="1"/>
    <col min="3" max="3" width="25.42578125" customWidth="1"/>
    <col min="4" max="4" width="10.42578125" customWidth="1"/>
    <col min="5" max="5" width="8.42578125" customWidth="1"/>
    <col min="6" max="6" width="11.140625" customWidth="1"/>
    <col min="7" max="7" width="9.42578125" customWidth="1"/>
    <col min="17" max="17" width="11.7109375" customWidth="1"/>
  </cols>
  <sheetData>
    <row r="2" spans="1:17" x14ac:dyDescent="0.25">
      <c r="E2" s="88" t="s">
        <v>10</v>
      </c>
      <c r="F2" s="89"/>
      <c r="G2" s="89"/>
      <c r="H2" s="89"/>
      <c r="I2" s="89"/>
      <c r="J2" s="90"/>
      <c r="K2" s="79" t="s">
        <v>11</v>
      </c>
      <c r="L2" s="79"/>
      <c r="M2" s="79"/>
      <c r="N2" s="79"/>
      <c r="O2" s="79"/>
      <c r="P2" s="80"/>
    </row>
    <row r="3" spans="1:17" x14ac:dyDescent="0.25">
      <c r="C3" s="5" t="s">
        <v>28</v>
      </c>
      <c r="D3" s="42"/>
      <c r="E3" s="40">
        <v>41939</v>
      </c>
      <c r="F3" s="41">
        <v>41940</v>
      </c>
      <c r="G3" s="40">
        <v>41941</v>
      </c>
      <c r="H3" s="41">
        <v>41942</v>
      </c>
      <c r="I3" s="40">
        <v>41943</v>
      </c>
      <c r="J3" s="41">
        <v>41944</v>
      </c>
      <c r="K3" s="40">
        <v>41945</v>
      </c>
      <c r="L3" s="41">
        <v>41946</v>
      </c>
      <c r="M3" s="40">
        <v>41947</v>
      </c>
      <c r="N3" s="41">
        <v>41948</v>
      </c>
      <c r="O3" s="40">
        <v>41949</v>
      </c>
      <c r="P3" s="41">
        <v>41950</v>
      </c>
    </row>
    <row r="4" spans="1:17" x14ac:dyDescent="0.25">
      <c r="C4" s="5" t="s">
        <v>29</v>
      </c>
      <c r="D4" s="42">
        <v>0</v>
      </c>
      <c r="E4" s="43">
        <v>1</v>
      </c>
      <c r="F4" s="43">
        <v>2</v>
      </c>
      <c r="G4" s="43">
        <v>3</v>
      </c>
      <c r="H4" s="43">
        <v>4</v>
      </c>
      <c r="I4" s="43">
        <v>5</v>
      </c>
      <c r="J4" s="43">
        <v>6</v>
      </c>
      <c r="K4" s="43">
        <v>7</v>
      </c>
      <c r="L4" s="43">
        <v>8</v>
      </c>
      <c r="M4" s="43">
        <v>9</v>
      </c>
      <c r="N4" s="43">
        <v>10</v>
      </c>
      <c r="O4" s="43">
        <v>11</v>
      </c>
      <c r="P4" s="43">
        <v>12</v>
      </c>
    </row>
    <row r="5" spans="1:17" ht="15" customHeight="1" x14ac:dyDescent="0.25">
      <c r="B5" s="11" t="s">
        <v>13</v>
      </c>
      <c r="C5" s="11" t="s">
        <v>14</v>
      </c>
      <c r="D5" s="12" t="s">
        <v>22</v>
      </c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22" t="s">
        <v>25</v>
      </c>
    </row>
    <row r="6" spans="1:17" ht="13.5" customHeight="1" x14ac:dyDescent="0.25">
      <c r="A6" s="81" t="s">
        <v>12</v>
      </c>
      <c r="B6" s="91">
        <v>2</v>
      </c>
      <c r="C6" s="6" t="s">
        <v>15</v>
      </c>
      <c r="D6" s="15">
        <f>SUM(D7:D9)</f>
        <v>6</v>
      </c>
      <c r="E6" s="16">
        <f t="shared" ref="E6" si="0">SUM(E7:E9)</f>
        <v>1</v>
      </c>
      <c r="F6" s="16">
        <f t="shared" ref="F6" si="1">SUM(F7:F9)</f>
        <v>0</v>
      </c>
      <c r="G6" s="16">
        <f t="shared" ref="G6" si="2">SUM(G7:G9)</f>
        <v>0</v>
      </c>
      <c r="H6" s="16">
        <f t="shared" ref="H6" si="3">SUM(H7:H9)</f>
        <v>0</v>
      </c>
      <c r="I6" s="16">
        <f t="shared" ref="I6" si="4">SUM(I7:I9)</f>
        <v>1</v>
      </c>
      <c r="J6" s="16">
        <f t="shared" ref="J6" si="5">SUM(J7:J9)</f>
        <v>0</v>
      </c>
      <c r="K6" s="16">
        <f t="shared" ref="K6" si="6">SUM(K7:K9)</f>
        <v>4</v>
      </c>
      <c r="L6" s="16">
        <f t="shared" ref="L6" si="7">SUM(L7:L9)</f>
        <v>0</v>
      </c>
      <c r="M6" s="16">
        <f t="shared" ref="M6" si="8">SUM(M7:M9)</f>
        <v>0</v>
      </c>
      <c r="N6" s="16">
        <f t="shared" ref="N6" si="9">SUM(N7:N9)</f>
        <v>0</v>
      </c>
      <c r="O6" s="16">
        <f t="shared" ref="O6" si="10">SUM(O7:O9)</f>
        <v>0</v>
      </c>
      <c r="P6" s="16">
        <f t="shared" ref="P6" si="11">SUM(P7:P9)</f>
        <v>0</v>
      </c>
      <c r="Q6" s="14">
        <f>SUM(E6:P6)</f>
        <v>6</v>
      </c>
    </row>
    <row r="7" spans="1:17" x14ac:dyDescent="0.25">
      <c r="A7" s="82"/>
      <c r="B7" s="92"/>
      <c r="C7" s="7" t="s">
        <v>16</v>
      </c>
      <c r="D7" s="24">
        <v>2</v>
      </c>
      <c r="E7" s="17">
        <v>1</v>
      </c>
      <c r="F7" s="17"/>
      <c r="G7" s="27"/>
      <c r="H7" s="27"/>
      <c r="I7" s="27"/>
      <c r="J7" s="27"/>
      <c r="K7" s="27">
        <v>1</v>
      </c>
      <c r="L7" s="27"/>
      <c r="M7" s="27"/>
      <c r="N7" s="27"/>
      <c r="O7" s="27"/>
      <c r="P7" s="27"/>
      <c r="Q7" s="28">
        <f t="shared" ref="Q7:Q26" si="12">SUM(E7:P7)</f>
        <v>2</v>
      </c>
    </row>
    <row r="8" spans="1:17" x14ac:dyDescent="0.25">
      <c r="A8" s="82"/>
      <c r="B8" s="92"/>
      <c r="C8" s="7" t="s">
        <v>17</v>
      </c>
      <c r="D8" s="24">
        <v>2</v>
      </c>
      <c r="E8" s="17"/>
      <c r="F8" s="17"/>
      <c r="G8" s="27"/>
      <c r="H8" s="27"/>
      <c r="I8" s="27"/>
      <c r="J8" s="27"/>
      <c r="K8" s="27">
        <v>2</v>
      </c>
      <c r="L8" s="27"/>
      <c r="M8" s="27"/>
      <c r="N8" s="27"/>
      <c r="O8" s="27"/>
      <c r="P8" s="27"/>
      <c r="Q8" s="28">
        <f t="shared" si="12"/>
        <v>2</v>
      </c>
    </row>
    <row r="9" spans="1:17" x14ac:dyDescent="0.25">
      <c r="A9" s="82"/>
      <c r="B9" s="92"/>
      <c r="C9" s="8" t="s">
        <v>18</v>
      </c>
      <c r="D9" s="26">
        <v>2</v>
      </c>
      <c r="E9" s="18"/>
      <c r="F9" s="18"/>
      <c r="G9" s="29"/>
      <c r="H9" s="29"/>
      <c r="I9" s="29">
        <v>1</v>
      </c>
      <c r="J9" s="29"/>
      <c r="K9" s="29">
        <v>1</v>
      </c>
      <c r="L9" s="29"/>
      <c r="M9" s="29"/>
      <c r="N9" s="29"/>
      <c r="O9" s="29"/>
      <c r="P9" s="29"/>
      <c r="Q9" s="30">
        <f t="shared" si="12"/>
        <v>2</v>
      </c>
    </row>
    <row r="10" spans="1:17" x14ac:dyDescent="0.25">
      <c r="A10" s="82"/>
      <c r="B10" s="92"/>
      <c r="C10" s="9" t="s">
        <v>19</v>
      </c>
      <c r="D10" s="10">
        <f>SUM(D11:D13)</f>
        <v>3</v>
      </c>
      <c r="E10" s="16">
        <f t="shared" ref="E10:P10" si="13">SUM(E11:E13)</f>
        <v>0</v>
      </c>
      <c r="F10" s="16">
        <f t="shared" si="13"/>
        <v>0</v>
      </c>
      <c r="G10" s="16">
        <f t="shared" si="13"/>
        <v>0</v>
      </c>
      <c r="H10" s="16">
        <f t="shared" si="13"/>
        <v>0</v>
      </c>
      <c r="I10" s="16">
        <f t="shared" si="13"/>
        <v>0</v>
      </c>
      <c r="J10" s="16">
        <f t="shared" si="13"/>
        <v>0</v>
      </c>
      <c r="K10" s="16">
        <f t="shared" si="13"/>
        <v>1</v>
      </c>
      <c r="L10" s="16">
        <f t="shared" si="13"/>
        <v>2</v>
      </c>
      <c r="M10" s="16">
        <f t="shared" si="13"/>
        <v>0</v>
      </c>
      <c r="N10" s="16">
        <f t="shared" si="13"/>
        <v>0</v>
      </c>
      <c r="O10" s="16">
        <f t="shared" si="13"/>
        <v>0</v>
      </c>
      <c r="P10" s="16">
        <f t="shared" si="13"/>
        <v>0</v>
      </c>
      <c r="Q10" s="14">
        <f t="shared" si="12"/>
        <v>3</v>
      </c>
    </row>
    <row r="11" spans="1:17" x14ac:dyDescent="0.25">
      <c r="A11" s="82"/>
      <c r="B11" s="92"/>
      <c r="C11" s="7" t="s">
        <v>16</v>
      </c>
      <c r="D11" s="24"/>
      <c r="E11" s="17"/>
      <c r="F11" s="1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8">
        <f t="shared" si="12"/>
        <v>0</v>
      </c>
    </row>
    <row r="12" spans="1:17" x14ac:dyDescent="0.25">
      <c r="A12" s="82"/>
      <c r="B12" s="92"/>
      <c r="C12" s="7" t="s">
        <v>17</v>
      </c>
      <c r="D12" s="24">
        <v>3</v>
      </c>
      <c r="E12" s="17"/>
      <c r="F12" s="17"/>
      <c r="G12" s="27"/>
      <c r="H12" s="27"/>
      <c r="I12" s="27"/>
      <c r="J12" s="27"/>
      <c r="K12" s="27">
        <v>1</v>
      </c>
      <c r="L12" s="27">
        <v>2</v>
      </c>
      <c r="M12" s="27"/>
      <c r="N12" s="27"/>
      <c r="O12" s="27"/>
      <c r="P12" s="27"/>
      <c r="Q12" s="28">
        <f t="shared" si="12"/>
        <v>3</v>
      </c>
    </row>
    <row r="13" spans="1:17" x14ac:dyDescent="0.25">
      <c r="A13" s="82"/>
      <c r="B13" s="92"/>
      <c r="C13" s="8" t="s">
        <v>18</v>
      </c>
      <c r="D13" s="26"/>
      <c r="E13" s="18"/>
      <c r="F13" s="18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30">
        <f t="shared" si="12"/>
        <v>0</v>
      </c>
    </row>
    <row r="14" spans="1:17" x14ac:dyDescent="0.25">
      <c r="A14" s="82"/>
      <c r="B14" s="92"/>
      <c r="C14" s="9" t="s">
        <v>20</v>
      </c>
      <c r="D14" s="10">
        <f>SUM(D15:D17)</f>
        <v>1</v>
      </c>
      <c r="E14" s="16">
        <f t="shared" ref="E14:P14" si="14">SUM(E15:E17)</f>
        <v>0</v>
      </c>
      <c r="F14" s="16">
        <f t="shared" si="14"/>
        <v>0</v>
      </c>
      <c r="G14" s="16">
        <f t="shared" si="14"/>
        <v>0</v>
      </c>
      <c r="H14" s="16">
        <f t="shared" si="14"/>
        <v>0</v>
      </c>
      <c r="I14" s="16">
        <f t="shared" si="14"/>
        <v>0</v>
      </c>
      <c r="J14" s="16">
        <f t="shared" si="14"/>
        <v>0</v>
      </c>
      <c r="K14" s="16">
        <f t="shared" si="14"/>
        <v>1</v>
      </c>
      <c r="L14" s="16">
        <f t="shared" si="14"/>
        <v>0</v>
      </c>
      <c r="M14" s="16">
        <f t="shared" si="14"/>
        <v>0</v>
      </c>
      <c r="N14" s="16">
        <f t="shared" si="14"/>
        <v>0</v>
      </c>
      <c r="O14" s="16">
        <f t="shared" si="14"/>
        <v>0</v>
      </c>
      <c r="P14" s="16">
        <f t="shared" si="14"/>
        <v>0</v>
      </c>
      <c r="Q14" s="14">
        <f t="shared" si="12"/>
        <v>1</v>
      </c>
    </row>
    <row r="15" spans="1:17" x14ac:dyDescent="0.25">
      <c r="A15" s="82"/>
      <c r="B15" s="92"/>
      <c r="C15" s="7" t="s">
        <v>16</v>
      </c>
      <c r="D15" s="24"/>
      <c r="E15" s="17"/>
      <c r="F15" s="1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8">
        <f t="shared" si="12"/>
        <v>0</v>
      </c>
    </row>
    <row r="16" spans="1:17" x14ac:dyDescent="0.25">
      <c r="A16" s="82"/>
      <c r="B16" s="92"/>
      <c r="C16" s="7" t="s">
        <v>17</v>
      </c>
      <c r="D16" s="24"/>
      <c r="E16" s="17"/>
      <c r="F16" s="1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8">
        <f t="shared" si="12"/>
        <v>0</v>
      </c>
    </row>
    <row r="17" spans="1:17" x14ac:dyDescent="0.25">
      <c r="A17" s="82"/>
      <c r="B17" s="93"/>
      <c r="C17" s="8" t="s">
        <v>18</v>
      </c>
      <c r="D17" s="26">
        <v>1</v>
      </c>
      <c r="E17" s="18"/>
      <c r="F17" s="18"/>
      <c r="G17" s="29"/>
      <c r="H17" s="29"/>
      <c r="I17" s="29"/>
      <c r="J17" s="29"/>
      <c r="K17" s="29">
        <v>1</v>
      </c>
      <c r="L17" s="29"/>
      <c r="M17" s="29"/>
      <c r="N17" s="29"/>
      <c r="O17" s="29"/>
      <c r="P17" s="29"/>
      <c r="Q17" s="30">
        <f t="shared" si="12"/>
        <v>1</v>
      </c>
    </row>
    <row r="18" spans="1:17" x14ac:dyDescent="0.25">
      <c r="A18" s="82"/>
      <c r="B18" s="91">
        <v>3</v>
      </c>
      <c r="C18" s="9" t="s">
        <v>21</v>
      </c>
      <c r="D18" s="10">
        <f>SUM(D19:D21)</f>
        <v>4</v>
      </c>
      <c r="E18" s="16">
        <f t="shared" ref="E18:P18" si="15">SUM(E19:E21)</f>
        <v>0</v>
      </c>
      <c r="F18" s="16">
        <f t="shared" si="15"/>
        <v>0</v>
      </c>
      <c r="G18" s="16">
        <f t="shared" si="15"/>
        <v>0</v>
      </c>
      <c r="H18" s="16">
        <f t="shared" si="15"/>
        <v>0</v>
      </c>
      <c r="I18" s="16">
        <f t="shared" si="15"/>
        <v>0</v>
      </c>
      <c r="J18" s="16">
        <f t="shared" si="15"/>
        <v>1</v>
      </c>
      <c r="K18" s="16">
        <f t="shared" si="15"/>
        <v>3</v>
      </c>
      <c r="L18" s="16">
        <f t="shared" si="15"/>
        <v>0</v>
      </c>
      <c r="M18" s="16">
        <f t="shared" si="15"/>
        <v>0</v>
      </c>
      <c r="N18" s="16">
        <f t="shared" si="15"/>
        <v>0</v>
      </c>
      <c r="O18" s="16">
        <f t="shared" si="15"/>
        <v>0</v>
      </c>
      <c r="P18" s="16">
        <f t="shared" si="15"/>
        <v>0</v>
      </c>
      <c r="Q18" s="14">
        <f t="shared" si="12"/>
        <v>4</v>
      </c>
    </row>
    <row r="19" spans="1:17" x14ac:dyDescent="0.25">
      <c r="A19" s="82"/>
      <c r="B19" s="92"/>
      <c r="C19" s="7" t="s">
        <v>16</v>
      </c>
      <c r="D19" s="24">
        <v>4</v>
      </c>
      <c r="E19" s="17"/>
      <c r="F19" s="17"/>
      <c r="G19" s="27"/>
      <c r="H19" s="27"/>
      <c r="I19" s="27"/>
      <c r="J19" s="27">
        <v>1</v>
      </c>
      <c r="K19" s="27">
        <v>3</v>
      </c>
      <c r="L19" s="27"/>
      <c r="M19" s="27"/>
      <c r="N19" s="27"/>
      <c r="O19" s="27"/>
      <c r="P19" s="27"/>
      <c r="Q19" s="28">
        <f t="shared" si="12"/>
        <v>4</v>
      </c>
    </row>
    <row r="20" spans="1:17" x14ac:dyDescent="0.25">
      <c r="A20" s="82"/>
      <c r="B20" s="92"/>
      <c r="C20" s="7" t="s">
        <v>17</v>
      </c>
      <c r="D20" s="24"/>
      <c r="E20" s="17"/>
      <c r="F20" s="1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8">
        <f t="shared" si="12"/>
        <v>0</v>
      </c>
    </row>
    <row r="21" spans="1:17" x14ac:dyDescent="0.25">
      <c r="A21" s="83"/>
      <c r="B21" s="93"/>
      <c r="C21" s="8" t="s">
        <v>18</v>
      </c>
      <c r="D21" s="26"/>
      <c r="E21" s="18"/>
      <c r="F21" s="18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30">
        <f t="shared" si="12"/>
        <v>0</v>
      </c>
    </row>
    <row r="22" spans="1:17" x14ac:dyDescent="0.25">
      <c r="A22" s="81" t="s">
        <v>23</v>
      </c>
      <c r="B22" s="84"/>
      <c r="C22" s="9" t="s">
        <v>24</v>
      </c>
      <c r="D22" s="10">
        <f>SUM(D23:D25)</f>
        <v>5</v>
      </c>
      <c r="E22" s="21">
        <f t="shared" ref="E22:P22" si="16">SUM(E23:E25)</f>
        <v>0</v>
      </c>
      <c r="F22" s="21">
        <f t="shared" si="16"/>
        <v>0</v>
      </c>
      <c r="G22" s="21">
        <f t="shared" si="16"/>
        <v>0</v>
      </c>
      <c r="H22" s="21">
        <f t="shared" si="16"/>
        <v>0</v>
      </c>
      <c r="I22" s="21">
        <f t="shared" si="16"/>
        <v>0</v>
      </c>
      <c r="J22" s="21">
        <f t="shared" si="16"/>
        <v>0</v>
      </c>
      <c r="K22" s="21">
        <f t="shared" si="16"/>
        <v>0</v>
      </c>
      <c r="L22" s="21">
        <f t="shared" si="16"/>
        <v>5</v>
      </c>
      <c r="M22" s="21">
        <f t="shared" si="16"/>
        <v>0</v>
      </c>
      <c r="N22" s="21">
        <f t="shared" si="16"/>
        <v>0</v>
      </c>
      <c r="O22" s="21">
        <f t="shared" si="16"/>
        <v>0</v>
      </c>
      <c r="P22" s="21">
        <f t="shared" si="16"/>
        <v>0</v>
      </c>
      <c r="Q22" s="14">
        <f>SUM(E22:P22)</f>
        <v>5</v>
      </c>
    </row>
    <row r="23" spans="1:17" x14ac:dyDescent="0.25">
      <c r="A23" s="82"/>
      <c r="B23" s="85"/>
      <c r="C23" s="7" t="s">
        <v>16</v>
      </c>
      <c r="D23" s="19"/>
      <c r="E23" s="17"/>
      <c r="F23" s="1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8">
        <f t="shared" si="12"/>
        <v>0</v>
      </c>
    </row>
    <row r="24" spans="1:17" x14ac:dyDescent="0.25">
      <c r="A24" s="82"/>
      <c r="B24" s="85"/>
      <c r="C24" s="7" t="s">
        <v>17</v>
      </c>
      <c r="D24" s="25">
        <v>5</v>
      </c>
      <c r="E24" s="17"/>
      <c r="F24" s="17"/>
      <c r="G24" s="27"/>
      <c r="H24" s="27"/>
      <c r="I24" s="27"/>
      <c r="J24" s="27"/>
      <c r="K24" s="27"/>
      <c r="L24" s="27">
        <v>5</v>
      </c>
      <c r="M24" s="27"/>
      <c r="N24" s="27"/>
      <c r="O24" s="27"/>
      <c r="P24" s="27"/>
      <c r="Q24" s="28">
        <f t="shared" si="12"/>
        <v>5</v>
      </c>
    </row>
    <row r="25" spans="1:17" x14ac:dyDescent="0.25">
      <c r="A25" s="83"/>
      <c r="B25" s="86"/>
      <c r="C25" s="8" t="s">
        <v>18</v>
      </c>
      <c r="D25" s="20"/>
      <c r="E25" s="18"/>
      <c r="F25" s="18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30">
        <f t="shared" si="12"/>
        <v>0</v>
      </c>
    </row>
    <row r="26" spans="1:17" x14ac:dyDescent="0.25">
      <c r="B26" s="87" t="s">
        <v>26</v>
      </c>
      <c r="C26" s="87"/>
      <c r="D26" s="2">
        <f>SUM(D6,D10,D14,D18,D22)</f>
        <v>19</v>
      </c>
      <c r="E26" s="2">
        <f t="shared" ref="E26:P26" si="17">SUM(E6,E10,E14,E18,E22)</f>
        <v>1</v>
      </c>
      <c r="F26" s="2">
        <f t="shared" si="17"/>
        <v>0</v>
      </c>
      <c r="G26" s="2">
        <f t="shared" si="17"/>
        <v>0</v>
      </c>
      <c r="H26" s="2">
        <f t="shared" si="17"/>
        <v>0</v>
      </c>
      <c r="I26" s="2">
        <f t="shared" si="17"/>
        <v>1</v>
      </c>
      <c r="J26" s="2">
        <f t="shared" si="17"/>
        <v>1</v>
      </c>
      <c r="K26" s="2">
        <f t="shared" si="17"/>
        <v>9</v>
      </c>
      <c r="L26" s="2">
        <f t="shared" si="17"/>
        <v>7</v>
      </c>
      <c r="M26" s="2">
        <f t="shared" si="17"/>
        <v>0</v>
      </c>
      <c r="N26" s="2">
        <f t="shared" si="17"/>
        <v>0</v>
      </c>
      <c r="O26" s="2">
        <f t="shared" si="17"/>
        <v>0</v>
      </c>
      <c r="P26" s="2">
        <f t="shared" si="17"/>
        <v>0</v>
      </c>
      <c r="Q26" s="23">
        <f t="shared" si="12"/>
        <v>19</v>
      </c>
    </row>
    <row r="27" spans="1:17" x14ac:dyDescent="0.25">
      <c r="D27" s="2"/>
      <c r="E27" s="2"/>
      <c r="F27" s="2"/>
      <c r="G27" s="2"/>
    </row>
    <row r="28" spans="1:17" x14ac:dyDescent="0.25">
      <c r="A28" s="81" t="s">
        <v>27</v>
      </c>
      <c r="B28" s="91">
        <v>2</v>
      </c>
      <c r="C28" s="6" t="s">
        <v>15</v>
      </c>
      <c r="D28" s="15">
        <f>SUM(D29:D31)</f>
        <v>6</v>
      </c>
      <c r="E28" s="16">
        <f t="shared" ref="E28" si="18">SUM(E29:E31)</f>
        <v>5.25</v>
      </c>
      <c r="F28" s="16">
        <f t="shared" ref="F28" si="19">SUM(F29:F31)</f>
        <v>5.25</v>
      </c>
      <c r="G28" s="16">
        <f t="shared" ref="G28" si="20">SUM(G29:G31)</f>
        <v>5.25</v>
      </c>
      <c r="H28" s="16">
        <f t="shared" ref="H28" si="21">SUM(H29:H31)</f>
        <v>5.25</v>
      </c>
      <c r="I28" s="16">
        <f t="shared" ref="I28" si="22">SUM(I29:I31)</f>
        <v>5.25</v>
      </c>
      <c r="J28" s="16">
        <f t="shared" ref="J28" si="23">SUM(J29:J31)</f>
        <v>5.25</v>
      </c>
      <c r="K28" s="16">
        <f t="shared" ref="K28" si="24">SUM(K29:K31)</f>
        <v>2.75</v>
      </c>
      <c r="L28" s="16">
        <f t="shared" ref="L28" si="25">SUM(L29:L31)</f>
        <v>2.75</v>
      </c>
      <c r="M28" s="16">
        <f t="shared" ref="M28" si="26">SUM(M29:M31)</f>
        <v>2.75</v>
      </c>
      <c r="N28" s="16">
        <f t="shared" ref="N28" si="27">SUM(N29:N31)</f>
        <v>2.75</v>
      </c>
      <c r="O28" s="16">
        <f t="shared" ref="O28" si="28">SUM(O29:O31)</f>
        <v>2.75</v>
      </c>
      <c r="P28" s="35">
        <f t="shared" ref="P28" si="29">SUM(P29:P31)</f>
        <v>2.75</v>
      </c>
      <c r="Q28" s="23"/>
    </row>
    <row r="29" spans="1:17" x14ac:dyDescent="0.25">
      <c r="A29" s="82"/>
      <c r="B29" s="92"/>
      <c r="C29" s="7" t="s">
        <v>16</v>
      </c>
      <c r="D29" s="24">
        <v>2</v>
      </c>
      <c r="E29" s="31">
        <v>1.25</v>
      </c>
      <c r="F29" s="31">
        <v>1.25</v>
      </c>
      <c r="G29" s="31">
        <v>1.25</v>
      </c>
      <c r="H29" s="31">
        <v>1.25</v>
      </c>
      <c r="I29" s="31">
        <v>1.25</v>
      </c>
      <c r="J29" s="31">
        <v>1.25</v>
      </c>
      <c r="K29" s="31">
        <v>1.25</v>
      </c>
      <c r="L29" s="31">
        <v>1.25</v>
      </c>
      <c r="M29" s="31">
        <v>1.25</v>
      </c>
      <c r="N29" s="31">
        <v>1.25</v>
      </c>
      <c r="O29" s="31">
        <v>1.25</v>
      </c>
      <c r="P29" s="36">
        <v>1.25</v>
      </c>
      <c r="Q29" s="24"/>
    </row>
    <row r="30" spans="1:17" x14ac:dyDescent="0.25">
      <c r="A30" s="82"/>
      <c r="B30" s="92"/>
      <c r="C30" s="7" t="s">
        <v>17</v>
      </c>
      <c r="D30" s="24">
        <v>2</v>
      </c>
      <c r="E30" s="31">
        <v>2</v>
      </c>
      <c r="F30" s="31">
        <v>2</v>
      </c>
      <c r="G30" s="31">
        <v>2</v>
      </c>
      <c r="H30" s="31">
        <v>2</v>
      </c>
      <c r="I30" s="31">
        <v>2</v>
      </c>
      <c r="J30" s="31">
        <v>2</v>
      </c>
      <c r="K30" s="31">
        <v>0</v>
      </c>
      <c r="L30" s="31">
        <v>0</v>
      </c>
      <c r="M30" s="31">
        <v>0</v>
      </c>
      <c r="N30" s="31">
        <v>0</v>
      </c>
      <c r="O30" s="31">
        <v>0</v>
      </c>
      <c r="P30" s="36">
        <v>0</v>
      </c>
      <c r="Q30" s="24"/>
    </row>
    <row r="31" spans="1:17" x14ac:dyDescent="0.25">
      <c r="A31" s="82"/>
      <c r="B31" s="92"/>
      <c r="C31" s="8" t="s">
        <v>18</v>
      </c>
      <c r="D31" s="26">
        <v>2</v>
      </c>
      <c r="E31" s="31">
        <v>2</v>
      </c>
      <c r="F31" s="31">
        <v>2</v>
      </c>
      <c r="G31" s="31">
        <v>2</v>
      </c>
      <c r="H31" s="31">
        <v>2</v>
      </c>
      <c r="I31" s="31">
        <v>2</v>
      </c>
      <c r="J31" s="31">
        <v>2</v>
      </c>
      <c r="K31" s="31">
        <v>1.5</v>
      </c>
      <c r="L31" s="31">
        <v>1.5</v>
      </c>
      <c r="M31" s="31">
        <v>1.5</v>
      </c>
      <c r="N31" s="31">
        <v>1.5</v>
      </c>
      <c r="O31" s="31">
        <v>1.5</v>
      </c>
      <c r="P31" s="36">
        <v>1.5</v>
      </c>
      <c r="Q31" s="24"/>
    </row>
    <row r="32" spans="1:17" x14ac:dyDescent="0.25">
      <c r="A32" s="82"/>
      <c r="B32" s="92"/>
      <c r="C32" s="9" t="s">
        <v>19</v>
      </c>
      <c r="D32" s="10">
        <f>SUM(D33:D35)</f>
        <v>3</v>
      </c>
      <c r="E32" s="16">
        <f t="shared" ref="E32" si="30">SUM(E33:E35)</f>
        <v>3</v>
      </c>
      <c r="F32" s="16">
        <f t="shared" ref="F32" si="31">SUM(F33:F35)</f>
        <v>3</v>
      </c>
      <c r="G32" s="16">
        <f t="shared" ref="G32" si="32">SUM(G33:G35)</f>
        <v>3</v>
      </c>
      <c r="H32" s="16">
        <f t="shared" ref="H32" si="33">SUM(H33:H35)</f>
        <v>3</v>
      </c>
      <c r="I32" s="16">
        <f t="shared" ref="I32" si="34">SUM(I33:I35)</f>
        <v>3</v>
      </c>
      <c r="J32" s="16">
        <f t="shared" ref="J32" si="35">SUM(J33:J35)</f>
        <v>3</v>
      </c>
      <c r="K32" s="16">
        <f t="shared" ref="K32" si="36">SUM(K33:K35)</f>
        <v>3</v>
      </c>
      <c r="L32" s="16">
        <f t="shared" ref="L32" si="37">SUM(L33:L35)</f>
        <v>3</v>
      </c>
      <c r="M32" s="16">
        <f t="shared" ref="M32" si="38">SUM(M33:M35)</f>
        <v>3</v>
      </c>
      <c r="N32" s="16">
        <f t="shared" ref="N32" si="39">SUM(N33:N35)</f>
        <v>3</v>
      </c>
      <c r="O32" s="16">
        <f t="shared" ref="O32" si="40">SUM(O33:O35)</f>
        <v>3</v>
      </c>
      <c r="P32" s="35">
        <f t="shared" ref="P32" si="41">SUM(P33:P35)</f>
        <v>3</v>
      </c>
      <c r="Q32" s="23"/>
    </row>
    <row r="33" spans="1:17" x14ac:dyDescent="0.25">
      <c r="A33" s="82"/>
      <c r="B33" s="92"/>
      <c r="C33" s="7" t="s">
        <v>16</v>
      </c>
      <c r="D33" s="24"/>
      <c r="E33" s="31"/>
      <c r="F33" s="31"/>
      <c r="G33" s="32"/>
      <c r="H33" s="32"/>
      <c r="I33" s="32"/>
      <c r="J33" s="32"/>
      <c r="K33" s="32"/>
      <c r="L33" s="32"/>
      <c r="M33" s="32"/>
      <c r="N33" s="32"/>
      <c r="O33" s="32"/>
      <c r="P33" s="37"/>
      <c r="Q33" s="24"/>
    </row>
    <row r="34" spans="1:17" x14ac:dyDescent="0.25">
      <c r="A34" s="82"/>
      <c r="B34" s="92"/>
      <c r="C34" s="7" t="s">
        <v>17</v>
      </c>
      <c r="D34" s="24">
        <v>3</v>
      </c>
      <c r="E34" s="31">
        <v>3</v>
      </c>
      <c r="F34" s="31">
        <v>3</v>
      </c>
      <c r="G34" s="31">
        <v>3</v>
      </c>
      <c r="H34" s="31">
        <v>3</v>
      </c>
      <c r="I34" s="31">
        <v>3</v>
      </c>
      <c r="J34" s="31">
        <v>3</v>
      </c>
      <c r="K34" s="31">
        <v>3</v>
      </c>
      <c r="L34" s="31">
        <v>3</v>
      </c>
      <c r="M34" s="31">
        <v>3</v>
      </c>
      <c r="N34" s="31">
        <v>3</v>
      </c>
      <c r="O34" s="31">
        <v>3</v>
      </c>
      <c r="P34" s="36">
        <v>3</v>
      </c>
      <c r="Q34" s="24"/>
    </row>
    <row r="35" spans="1:17" x14ac:dyDescent="0.25">
      <c r="A35" s="82"/>
      <c r="B35" s="92"/>
      <c r="C35" s="8" t="s">
        <v>18</v>
      </c>
      <c r="D35" s="26"/>
      <c r="E35" s="33"/>
      <c r="F35" s="33"/>
      <c r="G35" s="34"/>
      <c r="H35" s="34"/>
      <c r="I35" s="34"/>
      <c r="J35" s="34"/>
      <c r="K35" s="34"/>
      <c r="L35" s="34"/>
      <c r="M35" s="34"/>
      <c r="N35" s="34"/>
      <c r="O35" s="34"/>
      <c r="P35" s="38"/>
      <c r="Q35" s="24"/>
    </row>
    <row r="36" spans="1:17" x14ac:dyDescent="0.25">
      <c r="A36" s="82"/>
      <c r="B36" s="92"/>
      <c r="C36" s="9" t="s">
        <v>20</v>
      </c>
      <c r="D36" s="10">
        <f>SUM(D37:D39)</f>
        <v>1</v>
      </c>
      <c r="E36" s="16">
        <f t="shared" ref="E36" si="42">SUM(E37:E39)</f>
        <v>1</v>
      </c>
      <c r="F36" s="16">
        <f t="shared" ref="F36" si="43">SUM(F37:F39)</f>
        <v>1</v>
      </c>
      <c r="G36" s="16">
        <f t="shared" ref="G36" si="44">SUM(G37:G39)</f>
        <v>1</v>
      </c>
      <c r="H36" s="16">
        <f t="shared" ref="H36" si="45">SUM(H37:H39)</f>
        <v>1</v>
      </c>
      <c r="I36" s="16">
        <f t="shared" ref="I36" si="46">SUM(I37:I39)</f>
        <v>1</v>
      </c>
      <c r="J36" s="16">
        <f t="shared" ref="J36" si="47">SUM(J37:J39)</f>
        <v>1</v>
      </c>
      <c r="K36" s="16">
        <f t="shared" ref="K36" si="48">SUM(K37:K39)</f>
        <v>0</v>
      </c>
      <c r="L36" s="16">
        <f t="shared" ref="L36" si="49">SUM(L37:L39)</f>
        <v>-0.5</v>
      </c>
      <c r="M36" s="16">
        <f t="shared" ref="M36" si="50">SUM(M37:M39)</f>
        <v>-0.5</v>
      </c>
      <c r="N36" s="16">
        <f t="shared" ref="N36" si="51">SUM(N37:N39)</f>
        <v>-0.5</v>
      </c>
      <c r="O36" s="16">
        <f t="shared" ref="O36" si="52">SUM(O37:O39)</f>
        <v>-0.5</v>
      </c>
      <c r="P36" s="35">
        <f t="shared" ref="P36" si="53">SUM(P37:P39)</f>
        <v>-0.5</v>
      </c>
      <c r="Q36" s="23"/>
    </row>
    <row r="37" spans="1:17" x14ac:dyDescent="0.25">
      <c r="A37" s="82"/>
      <c r="B37" s="92"/>
      <c r="C37" s="7" t="s">
        <v>16</v>
      </c>
      <c r="D37" s="24"/>
      <c r="E37" s="31"/>
      <c r="F37" s="31"/>
      <c r="G37" s="32"/>
      <c r="H37" s="32"/>
      <c r="I37" s="32"/>
      <c r="J37" s="32"/>
      <c r="K37" s="32"/>
      <c r="L37" s="32"/>
      <c r="M37" s="32"/>
      <c r="N37" s="32"/>
      <c r="O37" s="32"/>
      <c r="P37" s="37"/>
      <c r="Q37" s="24"/>
    </row>
    <row r="38" spans="1:17" x14ac:dyDescent="0.25">
      <c r="A38" s="82"/>
      <c r="B38" s="92"/>
      <c r="C38" s="7" t="s">
        <v>17</v>
      </c>
      <c r="D38" s="24"/>
      <c r="E38" s="31"/>
      <c r="F38" s="31"/>
      <c r="G38" s="32"/>
      <c r="H38" s="32"/>
      <c r="I38" s="32"/>
      <c r="J38" s="32"/>
      <c r="K38" s="32"/>
      <c r="L38" s="32"/>
      <c r="M38" s="32"/>
      <c r="N38" s="32"/>
      <c r="O38" s="32"/>
      <c r="P38" s="37"/>
      <c r="Q38" s="24"/>
    </row>
    <row r="39" spans="1:17" x14ac:dyDescent="0.25">
      <c r="A39" s="82"/>
      <c r="B39" s="93"/>
      <c r="C39" s="8" t="s">
        <v>18</v>
      </c>
      <c r="D39" s="26">
        <v>1</v>
      </c>
      <c r="E39" s="33">
        <v>1</v>
      </c>
      <c r="F39" s="33">
        <v>1</v>
      </c>
      <c r="G39" s="33">
        <v>1</v>
      </c>
      <c r="H39" s="33">
        <v>1</v>
      </c>
      <c r="I39" s="33">
        <v>1</v>
      </c>
      <c r="J39" s="33">
        <v>1</v>
      </c>
      <c r="K39" s="33">
        <v>0</v>
      </c>
      <c r="L39" s="33">
        <v>-0.5</v>
      </c>
      <c r="M39" s="33">
        <v>-0.5</v>
      </c>
      <c r="N39" s="33">
        <v>-0.5</v>
      </c>
      <c r="O39" s="33">
        <v>-0.5</v>
      </c>
      <c r="P39" s="39">
        <v>-0.5</v>
      </c>
      <c r="Q39" s="24"/>
    </row>
    <row r="40" spans="1:17" x14ac:dyDescent="0.25">
      <c r="A40" s="82"/>
      <c r="B40" s="91">
        <v>3</v>
      </c>
      <c r="C40" s="9" t="s">
        <v>21</v>
      </c>
      <c r="D40" s="10">
        <f>SUM(D41:D43)</f>
        <v>4</v>
      </c>
      <c r="E40" s="16">
        <f t="shared" ref="E40" si="54">SUM(E41:E43)</f>
        <v>4</v>
      </c>
      <c r="F40" s="16">
        <f t="shared" ref="F40" si="55">SUM(F41:F43)</f>
        <v>4</v>
      </c>
      <c r="G40" s="16">
        <f t="shared" ref="G40" si="56">SUM(G41:G43)</f>
        <v>4</v>
      </c>
      <c r="H40" s="16">
        <f t="shared" ref="H40" si="57">SUM(H41:H43)</f>
        <v>4</v>
      </c>
      <c r="I40" s="16">
        <f t="shared" ref="I40" si="58">SUM(I41:I43)</f>
        <v>4</v>
      </c>
      <c r="J40" s="16">
        <f t="shared" ref="J40" si="59">SUM(J41:J43)</f>
        <v>2</v>
      </c>
      <c r="K40" s="16">
        <f t="shared" ref="K40" si="60">SUM(K41:K43)</f>
        <v>-2</v>
      </c>
      <c r="L40" s="16">
        <f t="shared" ref="L40" si="61">SUM(L41:L43)</f>
        <v>-2</v>
      </c>
      <c r="M40" s="16">
        <f t="shared" ref="M40" si="62">SUM(M41:M43)</f>
        <v>-2</v>
      </c>
      <c r="N40" s="16">
        <f t="shared" ref="N40" si="63">SUM(N41:N43)</f>
        <v>-2</v>
      </c>
      <c r="O40" s="16">
        <f t="shared" ref="O40" si="64">SUM(O41:O43)</f>
        <v>-2</v>
      </c>
      <c r="P40" s="35">
        <f t="shared" ref="P40" si="65">SUM(P41:P43)</f>
        <v>-2</v>
      </c>
      <c r="Q40" s="23"/>
    </row>
    <row r="41" spans="1:17" x14ac:dyDescent="0.25">
      <c r="A41" s="82"/>
      <c r="B41" s="92"/>
      <c r="C41" s="7" t="s">
        <v>16</v>
      </c>
      <c r="D41" s="24">
        <v>4</v>
      </c>
      <c r="E41" s="31">
        <v>4</v>
      </c>
      <c r="F41" s="31">
        <v>4</v>
      </c>
      <c r="G41" s="31">
        <v>4</v>
      </c>
      <c r="H41" s="31">
        <v>4</v>
      </c>
      <c r="I41" s="31">
        <v>4</v>
      </c>
      <c r="J41" s="31">
        <v>2</v>
      </c>
      <c r="K41" s="31">
        <v>-2</v>
      </c>
      <c r="L41" s="31">
        <v>-2</v>
      </c>
      <c r="M41" s="31">
        <v>-2</v>
      </c>
      <c r="N41" s="31">
        <v>-2</v>
      </c>
      <c r="O41" s="31">
        <v>-2</v>
      </c>
      <c r="P41" s="36">
        <v>-2</v>
      </c>
      <c r="Q41" s="24"/>
    </row>
    <row r="42" spans="1:17" x14ac:dyDescent="0.25">
      <c r="A42" s="82"/>
      <c r="B42" s="92"/>
      <c r="C42" s="7" t="s">
        <v>17</v>
      </c>
      <c r="D42" s="24"/>
      <c r="E42" s="31"/>
      <c r="F42" s="31"/>
      <c r="G42" s="32"/>
      <c r="H42" s="32"/>
      <c r="I42" s="32"/>
      <c r="J42" s="32"/>
      <c r="K42" s="32"/>
      <c r="L42" s="32"/>
      <c r="M42" s="32"/>
      <c r="N42" s="32"/>
      <c r="O42" s="32"/>
      <c r="P42" s="37"/>
      <c r="Q42" s="24"/>
    </row>
    <row r="43" spans="1:17" x14ac:dyDescent="0.25">
      <c r="A43" s="83"/>
      <c r="B43" s="93"/>
      <c r="C43" s="8" t="s">
        <v>18</v>
      </c>
      <c r="D43" s="26"/>
      <c r="E43" s="33"/>
      <c r="F43" s="33"/>
      <c r="G43" s="34"/>
      <c r="H43" s="34"/>
      <c r="I43" s="34"/>
      <c r="J43" s="34"/>
      <c r="K43" s="34"/>
      <c r="L43" s="34"/>
      <c r="M43" s="34"/>
      <c r="N43" s="34"/>
      <c r="O43" s="34"/>
      <c r="P43" s="38"/>
      <c r="Q43" s="24"/>
    </row>
    <row r="44" spans="1:17" x14ac:dyDescent="0.25">
      <c r="A44" s="81" t="s">
        <v>23</v>
      </c>
      <c r="B44" s="84"/>
      <c r="C44" s="9" t="s">
        <v>24</v>
      </c>
      <c r="D44" s="10">
        <f>SUM(D45:D47)</f>
        <v>5</v>
      </c>
      <c r="E44" s="21">
        <f t="shared" ref="E44" si="66">SUM(E45:E47)</f>
        <v>5</v>
      </c>
      <c r="F44" s="21">
        <f t="shared" ref="F44" si="67">SUM(F45:F47)</f>
        <v>5</v>
      </c>
      <c r="G44" s="21">
        <f t="shared" ref="G44" si="68">SUM(G45:G47)</f>
        <v>5</v>
      </c>
      <c r="H44" s="21">
        <f t="shared" ref="H44" si="69">SUM(H45:H47)</f>
        <v>5</v>
      </c>
      <c r="I44" s="21">
        <f t="shared" ref="I44" si="70">SUM(I45:I47)</f>
        <v>5</v>
      </c>
      <c r="J44" s="21">
        <f t="shared" ref="J44" si="71">SUM(J45:J47)</f>
        <v>5</v>
      </c>
      <c r="K44" s="21">
        <f t="shared" ref="K44" si="72">SUM(K45:K47)</f>
        <v>5</v>
      </c>
      <c r="L44" s="21">
        <f t="shared" ref="L44" si="73">SUM(L45:L47)</f>
        <v>0</v>
      </c>
      <c r="M44" s="21">
        <f t="shared" ref="M44" si="74">SUM(M45:M47)</f>
        <v>0</v>
      </c>
      <c r="N44" s="21">
        <f t="shared" ref="N44" si="75">SUM(N45:N47)</f>
        <v>0</v>
      </c>
      <c r="O44" s="21">
        <f t="shared" ref="O44" si="76">SUM(O45:O47)</f>
        <v>0</v>
      </c>
      <c r="P44" s="13">
        <f t="shared" ref="P44" si="77">SUM(P45:P47)</f>
        <v>0</v>
      </c>
      <c r="Q44" s="23"/>
    </row>
    <row r="45" spans="1:17" x14ac:dyDescent="0.25">
      <c r="A45" s="82"/>
      <c r="B45" s="85"/>
      <c r="C45" s="7" t="s">
        <v>16</v>
      </c>
      <c r="D45" s="19"/>
      <c r="E45" s="31"/>
      <c r="F45" s="31"/>
      <c r="G45" s="32"/>
      <c r="H45" s="32"/>
      <c r="I45" s="32"/>
      <c r="J45" s="32"/>
      <c r="K45" s="32"/>
      <c r="L45" s="32"/>
      <c r="M45" s="32"/>
      <c r="N45" s="32"/>
      <c r="O45" s="32"/>
      <c r="P45" s="37"/>
      <c r="Q45" s="24"/>
    </row>
    <row r="46" spans="1:17" x14ac:dyDescent="0.25">
      <c r="A46" s="82"/>
      <c r="B46" s="85"/>
      <c r="C46" s="7" t="s">
        <v>17</v>
      </c>
      <c r="D46" s="19">
        <v>5</v>
      </c>
      <c r="E46" s="31">
        <v>5</v>
      </c>
      <c r="F46" s="31">
        <v>5</v>
      </c>
      <c r="G46" s="31">
        <v>5</v>
      </c>
      <c r="H46" s="31">
        <v>5</v>
      </c>
      <c r="I46" s="31">
        <v>5</v>
      </c>
      <c r="J46" s="31">
        <v>5</v>
      </c>
      <c r="K46" s="31">
        <v>5</v>
      </c>
      <c r="L46" s="31">
        <v>0</v>
      </c>
      <c r="M46" s="31">
        <v>0</v>
      </c>
      <c r="N46" s="31">
        <v>0</v>
      </c>
      <c r="O46" s="31">
        <v>0</v>
      </c>
      <c r="P46" s="36">
        <v>0</v>
      </c>
      <c r="Q46" s="24"/>
    </row>
    <row r="47" spans="1:17" x14ac:dyDescent="0.25">
      <c r="A47" s="83"/>
      <c r="B47" s="86"/>
      <c r="C47" s="8" t="s">
        <v>18</v>
      </c>
      <c r="D47" s="20"/>
      <c r="E47" s="33"/>
      <c r="F47" s="33"/>
      <c r="G47" s="34"/>
      <c r="H47" s="34"/>
      <c r="I47" s="34"/>
      <c r="J47" s="34"/>
      <c r="K47" s="34"/>
      <c r="L47" s="34"/>
      <c r="M47" s="34"/>
      <c r="N47" s="34"/>
      <c r="O47" s="34"/>
      <c r="P47" s="38"/>
      <c r="Q47" s="24"/>
    </row>
    <row r="48" spans="1:17" x14ac:dyDescent="0.25">
      <c r="B48" s="87" t="s">
        <v>26</v>
      </c>
      <c r="C48" s="87"/>
      <c r="D48" s="2">
        <f>SUM(D28,D32,D36,D40,D44)</f>
        <v>19</v>
      </c>
      <c r="E48" s="2">
        <f t="shared" ref="E48:P48" si="78">SUM(E28,E32,E36,E40,E44)</f>
        <v>18.25</v>
      </c>
      <c r="F48" s="2">
        <f t="shared" si="78"/>
        <v>18.25</v>
      </c>
      <c r="G48" s="2">
        <f t="shared" si="78"/>
        <v>18.25</v>
      </c>
      <c r="H48" s="2">
        <f t="shared" si="78"/>
        <v>18.25</v>
      </c>
      <c r="I48" s="2">
        <f t="shared" si="78"/>
        <v>18.25</v>
      </c>
      <c r="J48" s="2">
        <f t="shared" si="78"/>
        <v>16.25</v>
      </c>
      <c r="K48" s="2">
        <f t="shared" si="78"/>
        <v>8.75</v>
      </c>
      <c r="L48" s="2">
        <f t="shared" si="78"/>
        <v>3.25</v>
      </c>
      <c r="M48" s="2">
        <f t="shared" si="78"/>
        <v>3.25</v>
      </c>
      <c r="N48" s="2">
        <f t="shared" si="78"/>
        <v>3.25</v>
      </c>
      <c r="O48" s="2">
        <f t="shared" si="78"/>
        <v>3.25</v>
      </c>
      <c r="P48" s="2">
        <f t="shared" si="78"/>
        <v>3.25</v>
      </c>
      <c r="Q48" s="23"/>
    </row>
    <row r="49" spans="4:16" x14ac:dyDescent="0.25">
      <c r="D49">
        <f>D48</f>
        <v>19</v>
      </c>
      <c r="E49">
        <f xml:space="preserve"> D49 - ($D$49/COUNT($D$4:$P$4))</f>
        <v>17.53846153846154</v>
      </c>
      <c r="F49">
        <f t="shared" ref="F49:P49" si="79" xml:space="preserve"> E49 - ($D$49/COUNT($D$4:$P$4))</f>
        <v>16.07692307692308</v>
      </c>
      <c r="G49">
        <f t="shared" si="79"/>
        <v>14.615384615384619</v>
      </c>
      <c r="H49">
        <f t="shared" si="79"/>
        <v>13.153846153846157</v>
      </c>
      <c r="I49">
        <f t="shared" si="79"/>
        <v>11.692307692307695</v>
      </c>
      <c r="J49">
        <f t="shared" si="79"/>
        <v>10.230769230769234</v>
      </c>
      <c r="K49">
        <f t="shared" si="79"/>
        <v>8.7692307692307718</v>
      </c>
      <c r="L49">
        <f t="shared" si="79"/>
        <v>7.3076923076923102</v>
      </c>
      <c r="M49">
        <f t="shared" si="79"/>
        <v>5.8461538461538485</v>
      </c>
      <c r="N49">
        <f t="shared" si="79"/>
        <v>4.3846153846153868</v>
      </c>
      <c r="O49">
        <f t="shared" si="79"/>
        <v>2.9230769230769251</v>
      </c>
      <c r="P49">
        <f t="shared" si="79"/>
        <v>1.4615384615384637</v>
      </c>
    </row>
  </sheetData>
  <mergeCells count="14">
    <mergeCell ref="K2:P2"/>
    <mergeCell ref="A44:A47"/>
    <mergeCell ref="B44:B47"/>
    <mergeCell ref="B48:C48"/>
    <mergeCell ref="E2:J2"/>
    <mergeCell ref="B26:C26"/>
    <mergeCell ref="B22:B25"/>
    <mergeCell ref="A6:A21"/>
    <mergeCell ref="A28:A43"/>
    <mergeCell ref="B28:B39"/>
    <mergeCell ref="B40:B43"/>
    <mergeCell ref="B6:B17"/>
    <mergeCell ref="B18:B21"/>
    <mergeCell ref="A22:A25"/>
  </mergeCells>
  <pageMargins left="0.7" right="0.7" top="0.75" bottom="0.75" header="0.3" footer="0.3"/>
  <ignoredErrors>
    <ignoredError sqref="E40:F40 G40:P40" formula="1"/>
  </ignoredError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49"/>
  <sheetViews>
    <sheetView workbookViewId="0">
      <selection activeCell="M49" sqref="M49"/>
    </sheetView>
  </sheetViews>
  <sheetFormatPr defaultColWidth="8.85546875" defaultRowHeight="15" x14ac:dyDescent="0.25"/>
  <cols>
    <col min="1" max="1" width="11" customWidth="1"/>
    <col min="2" max="2" width="12.42578125" customWidth="1"/>
    <col min="3" max="3" width="61.85546875" customWidth="1"/>
    <col min="4" max="4" width="10.42578125" customWidth="1"/>
    <col min="5" max="5" width="8.42578125" customWidth="1"/>
    <col min="6" max="6" width="9.85546875" customWidth="1"/>
    <col min="7" max="7" width="9.42578125" customWidth="1"/>
    <col min="14" max="14" width="12.7109375" customWidth="1"/>
    <col min="17" max="17" width="11.7109375" customWidth="1"/>
  </cols>
  <sheetData>
    <row r="2" spans="1:14" x14ac:dyDescent="0.25">
      <c r="E2" s="88" t="s">
        <v>10</v>
      </c>
      <c r="F2" s="89"/>
      <c r="G2" s="89"/>
      <c r="H2" s="89"/>
      <c r="I2" s="89"/>
      <c r="J2" s="88" t="s">
        <v>11</v>
      </c>
      <c r="K2" s="89"/>
      <c r="L2" s="89"/>
      <c r="M2" s="90"/>
    </row>
    <row r="3" spans="1:14" x14ac:dyDescent="0.25">
      <c r="D3" s="5" t="s">
        <v>28</v>
      </c>
      <c r="E3" s="40">
        <v>41975</v>
      </c>
      <c r="F3" s="40">
        <v>41976</v>
      </c>
      <c r="G3" s="40">
        <v>41977</v>
      </c>
      <c r="H3" s="40">
        <v>41978</v>
      </c>
      <c r="I3" s="40">
        <v>41979</v>
      </c>
      <c r="J3" s="40">
        <v>41980</v>
      </c>
      <c r="K3" s="40">
        <v>41981</v>
      </c>
      <c r="L3" s="40">
        <v>41982</v>
      </c>
      <c r="M3" s="40">
        <v>41983</v>
      </c>
    </row>
    <row r="4" spans="1:14" x14ac:dyDescent="0.25">
      <c r="D4" s="5" t="s">
        <v>29</v>
      </c>
      <c r="E4" s="43">
        <v>1</v>
      </c>
      <c r="F4" s="43">
        <v>2</v>
      </c>
      <c r="G4" s="43">
        <v>3</v>
      </c>
      <c r="H4" s="43">
        <v>4</v>
      </c>
      <c r="I4" s="43">
        <v>5</v>
      </c>
      <c r="J4" s="43">
        <v>6</v>
      </c>
      <c r="K4" s="43">
        <v>7</v>
      </c>
      <c r="L4" s="43">
        <v>8</v>
      </c>
      <c r="M4" s="43">
        <v>9</v>
      </c>
    </row>
    <row r="5" spans="1:14" ht="15" customHeight="1" x14ac:dyDescent="0.25">
      <c r="B5" s="48" t="s">
        <v>13</v>
      </c>
      <c r="C5" s="48" t="s">
        <v>14</v>
      </c>
      <c r="D5" s="55" t="s">
        <v>22</v>
      </c>
      <c r="E5" s="53"/>
      <c r="F5" s="53"/>
      <c r="G5" s="53"/>
      <c r="H5" s="53"/>
      <c r="I5" s="53"/>
      <c r="J5" s="53"/>
      <c r="K5" s="53"/>
      <c r="L5" s="53"/>
      <c r="M5" s="53"/>
      <c r="N5" s="54" t="s">
        <v>25</v>
      </c>
    </row>
    <row r="6" spans="1:14" ht="13.5" customHeight="1" x14ac:dyDescent="0.25">
      <c r="A6" s="81" t="s">
        <v>12</v>
      </c>
      <c r="B6" s="94">
        <v>1</v>
      </c>
      <c r="C6" s="10" t="s">
        <v>32</v>
      </c>
      <c r="D6" s="15">
        <f>SUM(D7:D9)</f>
        <v>2</v>
      </c>
      <c r="E6" s="16">
        <f t="shared" ref="E6:M6" si="0">SUM(E7:E9)</f>
        <v>0</v>
      </c>
      <c r="F6" s="16">
        <f t="shared" si="0"/>
        <v>0</v>
      </c>
      <c r="G6" s="16">
        <f t="shared" si="0"/>
        <v>0</v>
      </c>
      <c r="H6" s="16">
        <f t="shared" si="0"/>
        <v>0</v>
      </c>
      <c r="I6" s="16">
        <f t="shared" si="0"/>
        <v>2</v>
      </c>
      <c r="J6" s="16">
        <f t="shared" si="0"/>
        <v>0</v>
      </c>
      <c r="K6" s="16">
        <f t="shared" si="0"/>
        <v>0</v>
      </c>
      <c r="L6" s="16">
        <f t="shared" si="0"/>
        <v>0</v>
      </c>
      <c r="M6" s="16">
        <f t="shared" si="0"/>
        <v>0</v>
      </c>
      <c r="N6" s="14">
        <f t="shared" ref="N6:N26" si="1">SUM(E6:M6)</f>
        <v>2</v>
      </c>
    </row>
    <row r="7" spans="1:14" x14ac:dyDescent="0.25">
      <c r="A7" s="82"/>
      <c r="B7" s="95"/>
      <c r="C7" s="45" t="s">
        <v>16</v>
      </c>
      <c r="D7" s="24"/>
      <c r="E7" s="17"/>
      <c r="F7" s="17"/>
      <c r="G7" s="27"/>
      <c r="H7" s="27"/>
      <c r="I7" s="27"/>
      <c r="J7" s="27"/>
      <c r="K7" s="27"/>
      <c r="L7" s="27"/>
      <c r="M7" s="27"/>
      <c r="N7" s="28">
        <f t="shared" si="1"/>
        <v>0</v>
      </c>
    </row>
    <row r="8" spans="1:14" x14ac:dyDescent="0.25">
      <c r="A8" s="82"/>
      <c r="B8" s="95"/>
      <c r="C8" s="45" t="s">
        <v>17</v>
      </c>
      <c r="D8" s="24">
        <v>2</v>
      </c>
      <c r="E8" s="59"/>
      <c r="F8" s="59"/>
      <c r="G8" s="59"/>
      <c r="H8" s="59"/>
      <c r="I8" s="59">
        <v>2</v>
      </c>
      <c r="J8" s="59"/>
      <c r="K8" s="59"/>
      <c r="L8" s="59"/>
      <c r="M8" s="59"/>
      <c r="N8" s="28">
        <f>SUM(E8:M8)</f>
        <v>2</v>
      </c>
    </row>
    <row r="9" spans="1:14" x14ac:dyDescent="0.25">
      <c r="A9" s="82"/>
      <c r="B9" s="96"/>
      <c r="C9" s="46" t="s">
        <v>18</v>
      </c>
      <c r="D9" s="26"/>
      <c r="E9" s="18"/>
      <c r="F9" s="18"/>
      <c r="G9" s="29"/>
      <c r="H9" s="29"/>
      <c r="I9" s="29"/>
      <c r="J9" s="29"/>
      <c r="K9" s="29"/>
      <c r="L9" s="29"/>
      <c r="M9" s="29"/>
      <c r="N9" s="30">
        <f>SUM(E9:M9)</f>
        <v>0</v>
      </c>
    </row>
    <row r="10" spans="1:14" x14ac:dyDescent="0.25">
      <c r="A10" s="82"/>
      <c r="B10" s="97" t="s">
        <v>35</v>
      </c>
      <c r="C10" s="47" t="s">
        <v>30</v>
      </c>
      <c r="D10" s="10">
        <f>SUM(D11:D13)</f>
        <v>1</v>
      </c>
      <c r="E10" s="16">
        <f t="shared" ref="E10:M10" si="2">SUM(E11:E13)</f>
        <v>0</v>
      </c>
      <c r="F10" s="16">
        <f t="shared" si="2"/>
        <v>0</v>
      </c>
      <c r="G10" s="16">
        <f t="shared" si="2"/>
        <v>0</v>
      </c>
      <c r="H10" s="16">
        <f t="shared" si="2"/>
        <v>0</v>
      </c>
      <c r="I10" s="16">
        <f t="shared" si="2"/>
        <v>0</v>
      </c>
      <c r="J10" s="16">
        <f t="shared" si="2"/>
        <v>1</v>
      </c>
      <c r="K10" s="16">
        <f t="shared" si="2"/>
        <v>0</v>
      </c>
      <c r="L10" s="16">
        <f t="shared" si="2"/>
        <v>0</v>
      </c>
      <c r="M10" s="16">
        <f t="shared" si="2"/>
        <v>0</v>
      </c>
      <c r="N10" s="14">
        <f t="shared" si="1"/>
        <v>1</v>
      </c>
    </row>
    <row r="11" spans="1:14" x14ac:dyDescent="0.25">
      <c r="A11" s="82"/>
      <c r="B11" s="98"/>
      <c r="C11" s="45" t="s">
        <v>16</v>
      </c>
      <c r="D11" s="24">
        <v>1</v>
      </c>
      <c r="E11" s="17"/>
      <c r="F11" s="17"/>
      <c r="G11" s="27"/>
      <c r="H11" s="27"/>
      <c r="I11" s="27"/>
      <c r="J11" s="27">
        <v>1</v>
      </c>
      <c r="K11" s="27"/>
      <c r="L11" s="27"/>
      <c r="M11" s="27"/>
      <c r="N11" s="28">
        <f t="shared" si="1"/>
        <v>1</v>
      </c>
    </row>
    <row r="12" spans="1:14" x14ac:dyDescent="0.25">
      <c r="A12" s="82"/>
      <c r="B12" s="98"/>
      <c r="C12" s="45" t="s">
        <v>17</v>
      </c>
      <c r="D12" s="24"/>
      <c r="E12" s="17"/>
      <c r="F12" s="17"/>
      <c r="G12" s="27"/>
      <c r="H12" s="27"/>
      <c r="I12" s="27"/>
      <c r="J12" s="27"/>
      <c r="K12" s="27"/>
      <c r="L12" s="27"/>
      <c r="M12" s="27"/>
      <c r="N12" s="28">
        <f>SUM(E12:M12)</f>
        <v>0</v>
      </c>
    </row>
    <row r="13" spans="1:14" x14ac:dyDescent="0.25">
      <c r="A13" s="82"/>
      <c r="B13" s="98"/>
      <c r="C13" s="46" t="s">
        <v>18</v>
      </c>
      <c r="D13" s="26"/>
      <c r="E13" s="18"/>
      <c r="F13" s="18"/>
      <c r="G13" s="29"/>
      <c r="H13" s="29"/>
      <c r="I13" s="29"/>
      <c r="J13" s="29"/>
      <c r="K13" s="29"/>
      <c r="L13" s="29"/>
      <c r="M13" s="29"/>
      <c r="N13" s="30">
        <f t="shared" si="1"/>
        <v>0</v>
      </c>
    </row>
    <row r="14" spans="1:14" x14ac:dyDescent="0.25">
      <c r="A14" s="82"/>
      <c r="B14" s="98"/>
      <c r="C14" s="52" t="s">
        <v>33</v>
      </c>
      <c r="D14" s="10">
        <f>SUM(D15:D17)</f>
        <v>6</v>
      </c>
      <c r="E14" s="16">
        <f t="shared" ref="E14:M14" si="3">SUM(E15:E17)</f>
        <v>0</v>
      </c>
      <c r="F14" s="16">
        <f t="shared" si="3"/>
        <v>0</v>
      </c>
      <c r="G14" s="16">
        <f t="shared" si="3"/>
        <v>0</v>
      </c>
      <c r="H14" s="16">
        <f t="shared" si="3"/>
        <v>1</v>
      </c>
      <c r="I14" s="16">
        <f t="shared" si="3"/>
        <v>2</v>
      </c>
      <c r="J14" s="16">
        <f t="shared" si="3"/>
        <v>3</v>
      </c>
      <c r="K14" s="16">
        <f t="shared" si="3"/>
        <v>0</v>
      </c>
      <c r="L14" s="16">
        <f t="shared" si="3"/>
        <v>0</v>
      </c>
      <c r="M14" s="16">
        <f t="shared" si="3"/>
        <v>0</v>
      </c>
      <c r="N14" s="14">
        <f t="shared" si="1"/>
        <v>6</v>
      </c>
    </row>
    <row r="15" spans="1:14" x14ac:dyDescent="0.25">
      <c r="A15" s="82"/>
      <c r="B15" s="98"/>
      <c r="C15" s="45" t="s">
        <v>16</v>
      </c>
      <c r="D15" s="24">
        <v>3</v>
      </c>
      <c r="E15" s="17"/>
      <c r="F15" s="17"/>
      <c r="G15" s="27"/>
      <c r="H15" s="27">
        <v>1</v>
      </c>
      <c r="I15" s="27">
        <v>2</v>
      </c>
      <c r="J15" s="27"/>
      <c r="K15" s="27"/>
      <c r="L15" s="27"/>
      <c r="M15" s="27"/>
      <c r="N15" s="28">
        <f t="shared" si="1"/>
        <v>3</v>
      </c>
    </row>
    <row r="16" spans="1:14" x14ac:dyDescent="0.25">
      <c r="A16" s="82"/>
      <c r="B16" s="98"/>
      <c r="C16" s="45" t="s">
        <v>17</v>
      </c>
      <c r="D16" s="24">
        <v>3</v>
      </c>
      <c r="E16" s="17"/>
      <c r="F16" s="17"/>
      <c r="G16" s="27"/>
      <c r="H16" s="27"/>
      <c r="I16" s="27"/>
      <c r="J16" s="27">
        <v>3</v>
      </c>
      <c r="K16" s="27"/>
      <c r="L16" s="27"/>
      <c r="M16" s="27"/>
      <c r="N16" s="28">
        <f t="shared" si="1"/>
        <v>3</v>
      </c>
    </row>
    <row r="17" spans="1:14" x14ac:dyDescent="0.25">
      <c r="A17" s="82"/>
      <c r="B17" s="98"/>
      <c r="C17" s="45" t="s">
        <v>18</v>
      </c>
      <c r="D17" s="24"/>
      <c r="E17" s="17"/>
      <c r="F17" s="17"/>
      <c r="G17" s="27"/>
      <c r="H17" s="27"/>
      <c r="I17" s="27"/>
      <c r="J17" s="27"/>
      <c r="K17" s="27"/>
      <c r="L17" s="27"/>
      <c r="M17" s="27"/>
      <c r="N17" s="28">
        <f t="shared" si="1"/>
        <v>0</v>
      </c>
    </row>
    <row r="18" spans="1:14" x14ac:dyDescent="0.25">
      <c r="A18" s="81" t="s">
        <v>23</v>
      </c>
      <c r="B18" s="91"/>
      <c r="C18" s="10" t="s">
        <v>34</v>
      </c>
      <c r="D18" s="10">
        <f>SUM(D19:D21)</f>
        <v>4</v>
      </c>
      <c r="E18" s="16">
        <f t="shared" ref="E18:M18" si="4">SUM(E19:E21)</f>
        <v>0</v>
      </c>
      <c r="F18" s="16">
        <f t="shared" si="4"/>
        <v>0</v>
      </c>
      <c r="G18" s="16">
        <f t="shared" si="4"/>
        <v>0</v>
      </c>
      <c r="H18" s="16">
        <f t="shared" si="4"/>
        <v>0</v>
      </c>
      <c r="I18" s="16">
        <f t="shared" si="4"/>
        <v>2</v>
      </c>
      <c r="J18" s="16">
        <f t="shared" si="4"/>
        <v>2</v>
      </c>
      <c r="K18" s="16">
        <f t="shared" si="4"/>
        <v>0</v>
      </c>
      <c r="L18" s="16">
        <f t="shared" si="4"/>
        <v>0</v>
      </c>
      <c r="M18" s="16">
        <f t="shared" si="4"/>
        <v>0</v>
      </c>
      <c r="N18" s="14">
        <f t="shared" si="1"/>
        <v>4</v>
      </c>
    </row>
    <row r="19" spans="1:14" x14ac:dyDescent="0.25">
      <c r="A19" s="82"/>
      <c r="B19" s="92"/>
      <c r="C19" s="45" t="s">
        <v>16</v>
      </c>
      <c r="D19" s="24">
        <v>2</v>
      </c>
      <c r="E19" s="17"/>
      <c r="F19" s="17"/>
      <c r="G19" s="27"/>
      <c r="H19" s="27"/>
      <c r="I19" s="27"/>
      <c r="J19" s="27">
        <v>2</v>
      </c>
      <c r="K19" s="27"/>
      <c r="L19" s="27"/>
      <c r="M19" s="27"/>
      <c r="N19" s="28">
        <f t="shared" si="1"/>
        <v>2</v>
      </c>
    </row>
    <row r="20" spans="1:14" x14ac:dyDescent="0.25">
      <c r="A20" s="82"/>
      <c r="B20" s="92"/>
      <c r="C20" s="45" t="s">
        <v>17</v>
      </c>
      <c r="D20" s="24">
        <v>2</v>
      </c>
      <c r="E20" s="17"/>
      <c r="F20" s="17"/>
      <c r="G20" s="27"/>
      <c r="H20" s="27"/>
      <c r="I20" s="27">
        <v>2</v>
      </c>
      <c r="J20" s="27"/>
      <c r="K20" s="27"/>
      <c r="L20" s="27"/>
      <c r="M20" s="27"/>
      <c r="N20" s="28">
        <f t="shared" si="1"/>
        <v>2</v>
      </c>
    </row>
    <row r="21" spans="1:14" x14ac:dyDescent="0.25">
      <c r="A21" s="82"/>
      <c r="B21" s="92"/>
      <c r="C21" s="46" t="s">
        <v>18</v>
      </c>
      <c r="D21" s="26"/>
      <c r="E21" s="18"/>
      <c r="F21" s="18"/>
      <c r="G21" s="29"/>
      <c r="H21" s="29"/>
      <c r="I21" s="29"/>
      <c r="J21" s="29"/>
      <c r="K21" s="29"/>
      <c r="L21" s="29"/>
      <c r="M21" s="29"/>
      <c r="N21" s="30">
        <f t="shared" si="1"/>
        <v>0</v>
      </c>
    </row>
    <row r="22" spans="1:14" ht="15" customHeight="1" x14ac:dyDescent="0.25">
      <c r="A22" s="82"/>
      <c r="B22" s="99"/>
      <c r="C22" s="49" t="s">
        <v>31</v>
      </c>
      <c r="D22" s="49">
        <f>SUM(D23:D25)</f>
        <v>1</v>
      </c>
      <c r="E22" s="50">
        <f t="shared" ref="E22:M22" si="5">SUM(E23:E25)</f>
        <v>0</v>
      </c>
      <c r="F22" s="50">
        <f t="shared" si="5"/>
        <v>0</v>
      </c>
      <c r="G22" s="50">
        <f t="shared" si="5"/>
        <v>0</v>
      </c>
      <c r="H22" s="50">
        <f t="shared" si="5"/>
        <v>0</v>
      </c>
      <c r="I22" s="50">
        <f t="shared" si="5"/>
        <v>0</v>
      </c>
      <c r="J22" s="50">
        <f t="shared" si="5"/>
        <v>1</v>
      </c>
      <c r="K22" s="50">
        <f t="shared" si="5"/>
        <v>0</v>
      </c>
      <c r="L22" s="50">
        <f t="shared" si="5"/>
        <v>0</v>
      </c>
      <c r="M22" s="50">
        <f t="shared" si="5"/>
        <v>0</v>
      </c>
      <c r="N22" s="51">
        <f t="shared" si="1"/>
        <v>1</v>
      </c>
    </row>
    <row r="23" spans="1:14" x14ac:dyDescent="0.25">
      <c r="A23" s="82"/>
      <c r="B23" s="99"/>
      <c r="C23" s="45" t="s">
        <v>16</v>
      </c>
      <c r="D23" s="19"/>
      <c r="E23" s="17"/>
      <c r="F23" s="17"/>
      <c r="G23" s="27"/>
      <c r="H23" s="27"/>
      <c r="I23" s="27"/>
      <c r="J23" s="27"/>
      <c r="K23" s="27"/>
      <c r="L23" s="27"/>
      <c r="M23" s="27"/>
      <c r="N23" s="28">
        <f t="shared" si="1"/>
        <v>0</v>
      </c>
    </row>
    <row r="24" spans="1:14" x14ac:dyDescent="0.25">
      <c r="A24" s="82"/>
      <c r="B24" s="99"/>
      <c r="C24" s="45" t="s">
        <v>17</v>
      </c>
      <c r="D24" s="25">
        <v>1</v>
      </c>
      <c r="E24" s="17"/>
      <c r="F24" s="17"/>
      <c r="G24" s="27"/>
      <c r="H24" s="27"/>
      <c r="I24" s="27"/>
      <c r="J24" s="27">
        <v>1</v>
      </c>
      <c r="K24" s="27"/>
      <c r="L24" s="27"/>
      <c r="M24" s="27"/>
      <c r="N24" s="28">
        <f t="shared" si="1"/>
        <v>1</v>
      </c>
    </row>
    <row r="25" spans="1:14" x14ac:dyDescent="0.25">
      <c r="A25" s="83"/>
      <c r="B25" s="100"/>
      <c r="C25" s="46" t="s">
        <v>18</v>
      </c>
      <c r="D25" s="26"/>
      <c r="E25" s="18"/>
      <c r="F25" s="18"/>
      <c r="G25" s="29"/>
      <c r="H25" s="29"/>
      <c r="I25" s="29"/>
      <c r="J25" s="29"/>
      <c r="K25" s="29"/>
      <c r="L25" s="29"/>
      <c r="M25" s="29"/>
      <c r="N25" s="30">
        <f t="shared" si="1"/>
        <v>0</v>
      </c>
    </row>
    <row r="26" spans="1:14" x14ac:dyDescent="0.25">
      <c r="B26" s="87" t="s">
        <v>26</v>
      </c>
      <c r="C26" s="87"/>
      <c r="D26" s="2">
        <f>SUM(D6,D10,D14,D18,D22)</f>
        <v>14</v>
      </c>
      <c r="E26" s="2">
        <f t="shared" ref="E26:M26" si="6">SUM(E6,E10,E14,E18,E22)</f>
        <v>0</v>
      </c>
      <c r="F26" s="2">
        <f t="shared" si="6"/>
        <v>0</v>
      </c>
      <c r="G26" s="2">
        <f t="shared" si="6"/>
        <v>0</v>
      </c>
      <c r="H26" s="2">
        <f t="shared" si="6"/>
        <v>1</v>
      </c>
      <c r="I26" s="2">
        <f t="shared" si="6"/>
        <v>6</v>
      </c>
      <c r="J26" s="2">
        <f t="shared" si="6"/>
        <v>7</v>
      </c>
      <c r="K26" s="2">
        <f t="shared" si="6"/>
        <v>0</v>
      </c>
      <c r="L26" s="2">
        <f t="shared" si="6"/>
        <v>0</v>
      </c>
      <c r="M26" s="2">
        <f t="shared" si="6"/>
        <v>0</v>
      </c>
      <c r="N26" s="23">
        <f t="shared" si="1"/>
        <v>14</v>
      </c>
    </row>
    <row r="27" spans="1:14" x14ac:dyDescent="0.25">
      <c r="D27" s="2"/>
      <c r="E27" s="2"/>
      <c r="F27" s="2"/>
      <c r="G27" s="2"/>
    </row>
    <row r="28" spans="1:14" ht="15" customHeight="1" x14ac:dyDescent="0.25">
      <c r="A28" s="81" t="s">
        <v>12</v>
      </c>
      <c r="B28" s="94">
        <v>1</v>
      </c>
      <c r="C28" s="10" t="s">
        <v>32</v>
      </c>
      <c r="D28" s="15">
        <f>D6</f>
        <v>2</v>
      </c>
      <c r="E28" s="16">
        <f t="shared" ref="E28:M28" si="7">SUM(E29:E31)</f>
        <v>2</v>
      </c>
      <c r="F28" s="16">
        <f t="shared" si="7"/>
        <v>-2</v>
      </c>
      <c r="G28" s="16">
        <f t="shared" si="7"/>
        <v>-2</v>
      </c>
      <c r="H28" s="16">
        <f t="shared" si="7"/>
        <v>-2</v>
      </c>
      <c r="I28" s="16">
        <f t="shared" si="7"/>
        <v>-6</v>
      </c>
      <c r="J28" s="16">
        <f t="shared" si="7"/>
        <v>-8</v>
      </c>
      <c r="K28" s="16">
        <f t="shared" si="7"/>
        <v>-8</v>
      </c>
      <c r="L28" s="16">
        <f t="shared" si="7"/>
        <v>-8</v>
      </c>
      <c r="M28" s="16">
        <f t="shared" si="7"/>
        <v>-8</v>
      </c>
      <c r="N28" s="23"/>
    </row>
    <row r="29" spans="1:14" x14ac:dyDescent="0.25">
      <c r="A29" s="82"/>
      <c r="B29" s="95"/>
      <c r="C29" s="45" t="s">
        <v>16</v>
      </c>
      <c r="D29" s="57">
        <f t="shared" ref="D29:D47" si="8">D7</f>
        <v>0</v>
      </c>
      <c r="E29" s="31"/>
      <c r="F29" s="31"/>
      <c r="G29" s="31"/>
      <c r="H29" s="31"/>
      <c r="I29" s="31"/>
      <c r="J29" s="31"/>
      <c r="K29" s="31"/>
      <c r="L29" s="31"/>
      <c r="M29" s="31"/>
      <c r="N29" s="24"/>
    </row>
    <row r="30" spans="1:14" x14ac:dyDescent="0.25">
      <c r="A30" s="82"/>
      <c r="B30" s="95"/>
      <c r="C30" s="45" t="s">
        <v>17</v>
      </c>
      <c r="D30" s="57">
        <f>D8</f>
        <v>2</v>
      </c>
      <c r="E30" s="31">
        <v>2</v>
      </c>
      <c r="F30" s="31">
        <v>-2</v>
      </c>
      <c r="G30" s="31">
        <v>-2</v>
      </c>
      <c r="H30" s="31">
        <v>-2</v>
      </c>
      <c r="I30" s="32">
        <v>-6</v>
      </c>
      <c r="J30" s="32">
        <v>-8</v>
      </c>
      <c r="K30" s="32">
        <v>-8</v>
      </c>
      <c r="L30" s="32">
        <v>-8</v>
      </c>
      <c r="M30" s="32">
        <v>-8</v>
      </c>
      <c r="N30" s="24"/>
    </row>
    <row r="31" spans="1:14" x14ac:dyDescent="0.25">
      <c r="A31" s="82"/>
      <c r="B31" s="96"/>
      <c r="C31" s="46" t="s">
        <v>18</v>
      </c>
      <c r="D31" s="58">
        <f t="shared" si="8"/>
        <v>0</v>
      </c>
      <c r="E31" s="31"/>
      <c r="F31" s="31"/>
      <c r="G31" s="31"/>
      <c r="H31" s="31"/>
      <c r="I31" s="31"/>
      <c r="J31" s="31"/>
      <c r="K31" s="31"/>
      <c r="L31" s="31"/>
      <c r="M31" s="31"/>
      <c r="N31" s="24"/>
    </row>
    <row r="32" spans="1:14" x14ac:dyDescent="0.25">
      <c r="A32" s="82"/>
      <c r="B32" s="97" t="s">
        <v>35</v>
      </c>
      <c r="C32" s="47" t="s">
        <v>30</v>
      </c>
      <c r="D32" s="56">
        <f t="shared" si="8"/>
        <v>1</v>
      </c>
      <c r="E32" s="16">
        <f t="shared" ref="E32:M32" si="9">SUM(E33:E35)</f>
        <v>1</v>
      </c>
      <c r="F32" s="16">
        <f t="shared" si="9"/>
        <v>1</v>
      </c>
      <c r="G32" s="16">
        <f t="shared" si="9"/>
        <v>1</v>
      </c>
      <c r="H32" s="16">
        <f t="shared" si="9"/>
        <v>1</v>
      </c>
      <c r="I32" s="16">
        <f t="shared" si="9"/>
        <v>0.5</v>
      </c>
      <c r="J32" s="16">
        <f t="shared" si="9"/>
        <v>-1</v>
      </c>
      <c r="K32" s="16">
        <f t="shared" si="9"/>
        <v>-1</v>
      </c>
      <c r="L32" s="16">
        <f t="shared" si="9"/>
        <v>-1</v>
      </c>
      <c r="M32" s="16">
        <f t="shared" si="9"/>
        <v>-1</v>
      </c>
      <c r="N32" s="23"/>
    </row>
    <row r="33" spans="1:14" x14ac:dyDescent="0.25">
      <c r="A33" s="82"/>
      <c r="B33" s="98"/>
      <c r="C33" s="45" t="s">
        <v>16</v>
      </c>
      <c r="D33" s="57">
        <f t="shared" si="8"/>
        <v>1</v>
      </c>
      <c r="E33" s="31">
        <v>0</v>
      </c>
      <c r="F33" s="31">
        <v>0</v>
      </c>
      <c r="G33" s="32">
        <v>0</v>
      </c>
      <c r="H33" s="32">
        <v>0</v>
      </c>
      <c r="I33" s="32">
        <v>-0.5</v>
      </c>
      <c r="J33" s="32">
        <v>-2</v>
      </c>
      <c r="K33" s="32">
        <v>-2</v>
      </c>
      <c r="L33" s="32">
        <v>-2</v>
      </c>
      <c r="M33" s="32">
        <v>-2</v>
      </c>
      <c r="N33" s="24"/>
    </row>
    <row r="34" spans="1:14" x14ac:dyDescent="0.25">
      <c r="A34" s="82"/>
      <c r="B34" s="98"/>
      <c r="C34" s="45" t="s">
        <v>17</v>
      </c>
      <c r="D34" s="57">
        <f t="shared" si="8"/>
        <v>0</v>
      </c>
      <c r="E34" s="31"/>
      <c r="F34" s="31"/>
      <c r="G34" s="31"/>
      <c r="H34" s="31"/>
      <c r="I34" s="31"/>
      <c r="J34" s="31"/>
      <c r="K34" s="31"/>
      <c r="L34" s="31"/>
      <c r="M34" s="31"/>
      <c r="N34" s="24"/>
    </row>
    <row r="35" spans="1:14" x14ac:dyDescent="0.25">
      <c r="A35" s="82"/>
      <c r="B35" s="98"/>
      <c r="C35" s="46" t="s">
        <v>18</v>
      </c>
      <c r="D35" s="58">
        <f t="shared" si="8"/>
        <v>0</v>
      </c>
      <c r="E35" s="33">
        <v>1</v>
      </c>
      <c r="F35" s="33">
        <v>1</v>
      </c>
      <c r="G35" s="33">
        <v>1</v>
      </c>
      <c r="H35" s="33">
        <v>1</v>
      </c>
      <c r="I35" s="33">
        <v>1</v>
      </c>
      <c r="J35" s="33">
        <v>1</v>
      </c>
      <c r="K35" s="33">
        <v>1</v>
      </c>
      <c r="L35" s="33">
        <v>1</v>
      </c>
      <c r="M35" s="33">
        <v>1</v>
      </c>
      <c r="N35" s="24"/>
    </row>
    <row r="36" spans="1:14" x14ac:dyDescent="0.25">
      <c r="A36" s="82"/>
      <c r="B36" s="98"/>
      <c r="C36" s="52" t="s">
        <v>33</v>
      </c>
      <c r="D36" s="56">
        <f t="shared" si="8"/>
        <v>6</v>
      </c>
      <c r="E36" s="16">
        <f t="shared" ref="E36:M36" si="10">SUM(E37:E39)</f>
        <v>6</v>
      </c>
      <c r="F36" s="16">
        <f t="shared" si="10"/>
        <v>6</v>
      </c>
      <c r="G36" s="16">
        <f t="shared" si="10"/>
        <v>6</v>
      </c>
      <c r="H36" s="16">
        <f t="shared" si="10"/>
        <v>6</v>
      </c>
      <c r="I36" s="16">
        <f t="shared" si="10"/>
        <v>6</v>
      </c>
      <c r="J36" s="16">
        <f t="shared" si="10"/>
        <v>-2</v>
      </c>
      <c r="K36" s="16">
        <f t="shared" si="10"/>
        <v>-2</v>
      </c>
      <c r="L36" s="16">
        <f t="shared" si="10"/>
        <v>-2</v>
      </c>
      <c r="M36" s="16">
        <f t="shared" si="10"/>
        <v>-2</v>
      </c>
      <c r="N36" s="23"/>
    </row>
    <row r="37" spans="1:14" x14ac:dyDescent="0.25">
      <c r="A37" s="82"/>
      <c r="B37" s="98"/>
      <c r="C37" s="45" t="s">
        <v>16</v>
      </c>
      <c r="D37" s="57">
        <f t="shared" si="8"/>
        <v>3</v>
      </c>
      <c r="E37" s="31">
        <v>3</v>
      </c>
      <c r="F37" s="31">
        <v>3</v>
      </c>
      <c r="G37" s="31">
        <v>3</v>
      </c>
      <c r="H37" s="31">
        <v>3</v>
      </c>
      <c r="I37" s="31">
        <v>3</v>
      </c>
      <c r="J37" s="32">
        <v>1.5</v>
      </c>
      <c r="K37" s="32">
        <v>1.5</v>
      </c>
      <c r="L37" s="32">
        <v>1.5</v>
      </c>
      <c r="M37" s="32">
        <v>1.5</v>
      </c>
      <c r="N37" s="24"/>
    </row>
    <row r="38" spans="1:14" x14ac:dyDescent="0.25">
      <c r="A38" s="82"/>
      <c r="B38" s="98"/>
      <c r="C38" s="45" t="s">
        <v>17</v>
      </c>
      <c r="D38" s="57">
        <f t="shared" si="8"/>
        <v>3</v>
      </c>
      <c r="E38" s="31">
        <v>3</v>
      </c>
      <c r="F38" s="31">
        <v>3</v>
      </c>
      <c r="G38" s="31">
        <v>3</v>
      </c>
      <c r="H38" s="31">
        <v>3</v>
      </c>
      <c r="I38" s="31">
        <v>3</v>
      </c>
      <c r="J38" s="32">
        <v>-3.5</v>
      </c>
      <c r="K38" s="32">
        <v>-3.5</v>
      </c>
      <c r="L38" s="32">
        <v>-3.5</v>
      </c>
      <c r="M38" s="32">
        <v>-3.5</v>
      </c>
      <c r="N38" s="24"/>
    </row>
    <row r="39" spans="1:14" x14ac:dyDescent="0.25">
      <c r="A39" s="82"/>
      <c r="B39" s="98"/>
      <c r="C39" s="45" t="s">
        <v>18</v>
      </c>
      <c r="D39" s="58">
        <f t="shared" si="8"/>
        <v>0</v>
      </c>
      <c r="E39" s="33"/>
      <c r="F39" s="33"/>
      <c r="G39" s="33"/>
      <c r="H39" s="33"/>
      <c r="I39" s="33"/>
      <c r="J39" s="33"/>
      <c r="K39" s="33"/>
      <c r="L39" s="33"/>
      <c r="M39" s="33"/>
      <c r="N39" s="24"/>
    </row>
    <row r="40" spans="1:14" x14ac:dyDescent="0.25">
      <c r="A40" s="81" t="s">
        <v>23</v>
      </c>
      <c r="B40" s="91"/>
      <c r="C40" s="10" t="s">
        <v>34</v>
      </c>
      <c r="D40" s="56">
        <f t="shared" si="8"/>
        <v>4</v>
      </c>
      <c r="E40" s="16">
        <f t="shared" ref="E40:M40" si="11">SUM(E41:E43)</f>
        <v>4</v>
      </c>
      <c r="F40" s="16">
        <f t="shared" si="11"/>
        <v>4</v>
      </c>
      <c r="G40" s="16">
        <f t="shared" si="11"/>
        <v>4</v>
      </c>
      <c r="H40" s="16">
        <f t="shared" si="11"/>
        <v>4</v>
      </c>
      <c r="I40" s="16">
        <f t="shared" si="11"/>
        <v>-1.5</v>
      </c>
      <c r="J40" s="16">
        <f t="shared" si="11"/>
        <v>-6.5</v>
      </c>
      <c r="K40" s="16">
        <f t="shared" si="11"/>
        <v>-6.5</v>
      </c>
      <c r="L40" s="16">
        <f t="shared" si="11"/>
        <v>-6.5</v>
      </c>
      <c r="M40" s="16">
        <f t="shared" si="11"/>
        <v>-6.5</v>
      </c>
      <c r="N40" s="23"/>
    </row>
    <row r="41" spans="1:14" x14ac:dyDescent="0.25">
      <c r="A41" s="82"/>
      <c r="B41" s="92"/>
      <c r="C41" s="45" t="s">
        <v>16</v>
      </c>
      <c r="D41" s="57">
        <f t="shared" si="8"/>
        <v>2</v>
      </c>
      <c r="E41" s="31">
        <v>2</v>
      </c>
      <c r="F41" s="31">
        <v>2</v>
      </c>
      <c r="G41" s="31">
        <v>2</v>
      </c>
      <c r="H41" s="31">
        <v>2</v>
      </c>
      <c r="I41" s="31">
        <v>-3.5</v>
      </c>
      <c r="J41" s="31">
        <v>-3.5</v>
      </c>
      <c r="K41" s="31">
        <v>-3.5</v>
      </c>
      <c r="L41" s="31">
        <v>-3.5</v>
      </c>
      <c r="M41" s="31">
        <v>-3.5</v>
      </c>
      <c r="N41" s="24"/>
    </row>
    <row r="42" spans="1:14" x14ac:dyDescent="0.25">
      <c r="A42" s="82"/>
      <c r="B42" s="92"/>
      <c r="C42" s="45" t="s">
        <v>17</v>
      </c>
      <c r="D42" s="57">
        <f t="shared" si="8"/>
        <v>2</v>
      </c>
      <c r="E42" s="31">
        <v>2</v>
      </c>
      <c r="F42" s="31">
        <v>2</v>
      </c>
      <c r="G42" s="31">
        <v>2</v>
      </c>
      <c r="H42" s="31">
        <v>2</v>
      </c>
      <c r="I42" s="31">
        <v>2</v>
      </c>
      <c r="J42" s="32">
        <v>-3</v>
      </c>
      <c r="K42" s="32">
        <v>-3</v>
      </c>
      <c r="L42" s="32">
        <v>-3</v>
      </c>
      <c r="M42" s="32">
        <v>-3</v>
      </c>
      <c r="N42" s="24"/>
    </row>
    <row r="43" spans="1:14" x14ac:dyDescent="0.25">
      <c r="A43" s="82"/>
      <c r="B43" s="92"/>
      <c r="C43" s="46" t="s">
        <v>18</v>
      </c>
      <c r="D43" s="58">
        <f t="shared" si="8"/>
        <v>0</v>
      </c>
      <c r="E43" s="33"/>
      <c r="F43" s="33"/>
      <c r="G43" s="34"/>
      <c r="H43" s="34"/>
      <c r="I43" s="34"/>
      <c r="J43" s="34"/>
      <c r="K43" s="34"/>
      <c r="L43" s="34"/>
      <c r="M43" s="34"/>
      <c r="N43" s="24"/>
    </row>
    <row r="44" spans="1:14" ht="15" customHeight="1" x14ac:dyDescent="0.25">
      <c r="A44" s="82"/>
      <c r="B44" s="99"/>
      <c r="C44" s="49" t="s">
        <v>31</v>
      </c>
      <c r="D44" s="56">
        <f t="shared" si="8"/>
        <v>1</v>
      </c>
      <c r="E44" s="21">
        <f t="shared" ref="E44:M44" si="12">SUM(E45:E47)</f>
        <v>1</v>
      </c>
      <c r="F44" s="21">
        <f t="shared" si="12"/>
        <v>1</v>
      </c>
      <c r="G44" s="21">
        <f t="shared" si="12"/>
        <v>1</v>
      </c>
      <c r="H44" s="21">
        <f t="shared" si="12"/>
        <v>1</v>
      </c>
      <c r="I44" s="21">
        <f t="shared" si="12"/>
        <v>1</v>
      </c>
      <c r="J44" s="21">
        <f t="shared" si="12"/>
        <v>-0.5</v>
      </c>
      <c r="K44" s="21">
        <f t="shared" si="12"/>
        <v>-0.5</v>
      </c>
      <c r="L44" s="21">
        <f t="shared" si="12"/>
        <v>-0.5</v>
      </c>
      <c r="M44" s="21">
        <f t="shared" si="12"/>
        <v>-0.5</v>
      </c>
      <c r="N44" s="23"/>
    </row>
    <row r="45" spans="1:14" x14ac:dyDescent="0.25">
      <c r="A45" s="82"/>
      <c r="B45" s="99"/>
      <c r="C45" s="45" t="s">
        <v>16</v>
      </c>
      <c r="D45" s="57">
        <f t="shared" si="8"/>
        <v>0</v>
      </c>
      <c r="E45" s="31"/>
      <c r="F45" s="31"/>
      <c r="G45" s="32"/>
      <c r="H45" s="32"/>
      <c r="I45" s="32"/>
      <c r="J45" s="32"/>
      <c r="K45" s="32"/>
      <c r="L45" s="32"/>
      <c r="M45" s="32"/>
      <c r="N45" s="24"/>
    </row>
    <row r="46" spans="1:14" x14ac:dyDescent="0.25">
      <c r="A46" s="82"/>
      <c r="B46" s="99"/>
      <c r="C46" s="45" t="s">
        <v>17</v>
      </c>
      <c r="D46" s="57">
        <f t="shared" si="8"/>
        <v>1</v>
      </c>
      <c r="E46" s="31">
        <v>0</v>
      </c>
      <c r="F46" s="31">
        <v>0</v>
      </c>
      <c r="G46" s="31">
        <v>0</v>
      </c>
      <c r="H46" s="31">
        <v>0</v>
      </c>
      <c r="I46" s="31">
        <v>0</v>
      </c>
      <c r="J46" s="31">
        <v>-1.5</v>
      </c>
      <c r="K46" s="31">
        <v>-1.5</v>
      </c>
      <c r="L46" s="31">
        <v>-1.5</v>
      </c>
      <c r="M46" s="31">
        <v>-1.5</v>
      </c>
      <c r="N46" s="24"/>
    </row>
    <row r="47" spans="1:14" x14ac:dyDescent="0.25">
      <c r="A47" s="83"/>
      <c r="B47" s="100"/>
      <c r="C47" s="46" t="s">
        <v>18</v>
      </c>
      <c r="D47" s="58">
        <f t="shared" si="8"/>
        <v>0</v>
      </c>
      <c r="E47" s="33">
        <v>1</v>
      </c>
      <c r="F47" s="33">
        <v>1</v>
      </c>
      <c r="G47" s="33">
        <v>1</v>
      </c>
      <c r="H47" s="33">
        <v>1</v>
      </c>
      <c r="I47" s="33">
        <v>1</v>
      </c>
      <c r="J47" s="33">
        <v>1</v>
      </c>
      <c r="K47" s="33">
        <v>1</v>
      </c>
      <c r="L47" s="33">
        <v>1</v>
      </c>
      <c r="M47" s="33">
        <v>1</v>
      </c>
      <c r="N47" s="24"/>
    </row>
    <row r="48" spans="1:14" x14ac:dyDescent="0.25">
      <c r="B48" s="87" t="s">
        <v>26</v>
      </c>
      <c r="C48" s="87"/>
      <c r="D48" s="2">
        <f>SUM(D28,D32,D36,D40,D44)</f>
        <v>14</v>
      </c>
      <c r="E48" s="2">
        <f t="shared" ref="E48:M48" si="13">SUM(E28,E32,E36,E40,E44)</f>
        <v>14</v>
      </c>
      <c r="F48" s="2">
        <f t="shared" si="13"/>
        <v>10</v>
      </c>
      <c r="G48" s="2">
        <f t="shared" si="13"/>
        <v>10</v>
      </c>
      <c r="H48" s="2">
        <f t="shared" si="13"/>
        <v>10</v>
      </c>
      <c r="I48" s="2">
        <f t="shared" si="13"/>
        <v>0</v>
      </c>
      <c r="J48" s="2">
        <f t="shared" si="13"/>
        <v>-18</v>
      </c>
      <c r="K48" s="2">
        <f t="shared" si="13"/>
        <v>-18</v>
      </c>
      <c r="L48" s="2">
        <f t="shared" si="13"/>
        <v>-18</v>
      </c>
      <c r="M48" s="2">
        <f t="shared" si="13"/>
        <v>-18</v>
      </c>
      <c r="N48" s="23"/>
    </row>
    <row r="49" spans="4:13" x14ac:dyDescent="0.25">
      <c r="D49">
        <f>D48</f>
        <v>14</v>
      </c>
      <c r="E49">
        <f t="shared" ref="E49:L49" si="14" xml:space="preserve"> D49 - ($D$49/COUNT($D$4:$M$4))</f>
        <v>12.444444444444445</v>
      </c>
      <c r="F49">
        <f t="shared" si="14"/>
        <v>10.888888888888889</v>
      </c>
      <c r="G49">
        <f t="shared" si="14"/>
        <v>9.3333333333333339</v>
      </c>
      <c r="H49">
        <f t="shared" si="14"/>
        <v>7.7777777777777786</v>
      </c>
      <c r="I49">
        <f t="shared" si="14"/>
        <v>6.2222222222222232</v>
      </c>
      <c r="J49">
        <f t="shared" si="14"/>
        <v>4.6666666666666679</v>
      </c>
      <c r="K49">
        <f t="shared" si="14"/>
        <v>3.1111111111111125</v>
      </c>
      <c r="L49">
        <f t="shared" si="14"/>
        <v>1.5555555555555569</v>
      </c>
      <c r="M49">
        <f xml:space="preserve"> L49 - ($D$49/COUNT($D$4:$M$4))</f>
        <v>0</v>
      </c>
    </row>
  </sheetData>
  <mergeCells count="16">
    <mergeCell ref="A18:A25"/>
    <mergeCell ref="B18:B21"/>
    <mergeCell ref="B22:B25"/>
    <mergeCell ref="E2:I2"/>
    <mergeCell ref="J2:M2"/>
    <mergeCell ref="A6:A17"/>
    <mergeCell ref="B6:B9"/>
    <mergeCell ref="B10:B17"/>
    <mergeCell ref="B48:C48"/>
    <mergeCell ref="B26:C26"/>
    <mergeCell ref="A28:A39"/>
    <mergeCell ref="B28:B31"/>
    <mergeCell ref="B32:B39"/>
    <mergeCell ref="A40:A47"/>
    <mergeCell ref="B40:B43"/>
    <mergeCell ref="B44:B47"/>
  </mergeCells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81"/>
  <sheetViews>
    <sheetView topLeftCell="A16" workbookViewId="0">
      <selection activeCell="B48" sqref="B48:B51"/>
    </sheetView>
  </sheetViews>
  <sheetFormatPr defaultColWidth="8.85546875" defaultRowHeight="15" x14ac:dyDescent="0.25"/>
  <cols>
    <col min="1" max="1" width="11" customWidth="1"/>
    <col min="2" max="2" width="12.42578125" customWidth="1"/>
    <col min="3" max="3" width="61.85546875" customWidth="1"/>
    <col min="4" max="4" width="10.42578125" customWidth="1"/>
    <col min="5" max="5" width="8.42578125" customWidth="1"/>
    <col min="6" max="6" width="9.85546875" customWidth="1"/>
    <col min="7" max="7" width="9.42578125" customWidth="1"/>
    <col min="14" max="14" width="12.7109375" customWidth="1"/>
    <col min="17" max="17" width="11.7109375" customWidth="1"/>
    <col min="18" max="18" width="9.140625" customWidth="1"/>
    <col min="19" max="19" width="21" customWidth="1"/>
  </cols>
  <sheetData>
    <row r="2" spans="1:19" x14ac:dyDescent="0.25">
      <c r="E2" s="88" t="s">
        <v>10</v>
      </c>
      <c r="F2" s="89"/>
      <c r="G2" s="89"/>
      <c r="H2" s="89"/>
      <c r="I2" s="89"/>
      <c r="J2" s="89"/>
      <c r="K2" s="89"/>
      <c r="L2" s="88" t="s">
        <v>11</v>
      </c>
      <c r="M2" s="89"/>
      <c r="N2" s="89"/>
      <c r="O2" s="89"/>
      <c r="P2" s="89"/>
      <c r="Q2" s="89"/>
      <c r="R2" s="90"/>
    </row>
    <row r="3" spans="1:19" x14ac:dyDescent="0.25">
      <c r="D3" s="5" t="s">
        <v>28</v>
      </c>
      <c r="E3" s="40">
        <v>42022</v>
      </c>
      <c r="F3" s="40">
        <v>42023</v>
      </c>
      <c r="G3" s="40">
        <v>42024</v>
      </c>
      <c r="H3" s="40">
        <v>42025</v>
      </c>
      <c r="I3" s="40">
        <v>42026</v>
      </c>
      <c r="J3" s="40">
        <v>42027</v>
      </c>
      <c r="K3" s="40">
        <v>42028</v>
      </c>
      <c r="L3" s="40">
        <v>42029</v>
      </c>
      <c r="M3" s="40">
        <v>42030</v>
      </c>
      <c r="N3" s="40">
        <v>42031</v>
      </c>
      <c r="O3" s="40">
        <v>42032</v>
      </c>
      <c r="P3" s="40">
        <v>42033</v>
      </c>
      <c r="Q3" s="40">
        <v>42034</v>
      </c>
      <c r="R3" s="40">
        <v>42035</v>
      </c>
    </row>
    <row r="4" spans="1:19" x14ac:dyDescent="0.25">
      <c r="D4" s="5" t="s">
        <v>29</v>
      </c>
      <c r="E4" s="43">
        <v>1</v>
      </c>
      <c r="F4" s="43">
        <v>2</v>
      </c>
      <c r="G4" s="43">
        <v>3</v>
      </c>
      <c r="H4" s="43">
        <v>4</v>
      </c>
      <c r="I4" s="43">
        <v>5</v>
      </c>
      <c r="J4" s="43">
        <v>6</v>
      </c>
      <c r="K4" s="43">
        <v>7</v>
      </c>
      <c r="L4" s="43">
        <v>8</v>
      </c>
      <c r="M4" s="43">
        <v>9</v>
      </c>
      <c r="N4" s="43">
        <v>10</v>
      </c>
      <c r="O4" s="43">
        <v>11</v>
      </c>
      <c r="P4" s="43">
        <v>12</v>
      </c>
      <c r="Q4" s="43">
        <v>13</v>
      </c>
      <c r="R4" s="43">
        <v>14</v>
      </c>
    </row>
    <row r="5" spans="1:19" ht="15" customHeight="1" x14ac:dyDescent="0.25">
      <c r="B5" s="48" t="s">
        <v>13</v>
      </c>
      <c r="C5" s="48" t="s">
        <v>14</v>
      </c>
      <c r="D5" s="55" t="s">
        <v>22</v>
      </c>
      <c r="E5" s="53"/>
      <c r="F5" s="53"/>
      <c r="G5" s="53"/>
      <c r="H5" s="53"/>
      <c r="I5" s="53"/>
      <c r="J5" s="53"/>
      <c r="K5" s="53"/>
      <c r="L5" s="53"/>
      <c r="M5" s="53"/>
      <c r="N5" s="61"/>
      <c r="O5" s="61"/>
      <c r="P5" s="61"/>
      <c r="Q5" s="61"/>
      <c r="R5" s="61"/>
      <c r="S5" s="54" t="s">
        <v>47</v>
      </c>
    </row>
    <row r="6" spans="1:19" ht="13.5" customHeight="1" x14ac:dyDescent="0.25">
      <c r="A6" s="81" t="s">
        <v>12</v>
      </c>
      <c r="B6" s="94">
        <v>12</v>
      </c>
      <c r="C6" s="10" t="s">
        <v>36</v>
      </c>
      <c r="D6" s="15">
        <f>SUM(D7:D9)</f>
        <v>1.5</v>
      </c>
      <c r="E6" s="16">
        <f t="shared" ref="E6:M6" si="0">SUM(E7:E9)</f>
        <v>0</v>
      </c>
      <c r="F6" s="16">
        <f t="shared" si="0"/>
        <v>0</v>
      </c>
      <c r="G6" s="16">
        <f t="shared" si="0"/>
        <v>0</v>
      </c>
      <c r="H6" s="16">
        <f t="shared" si="0"/>
        <v>1.5</v>
      </c>
      <c r="I6" s="16">
        <f t="shared" si="0"/>
        <v>0</v>
      </c>
      <c r="J6" s="16">
        <f t="shared" si="0"/>
        <v>0</v>
      </c>
      <c r="K6" s="16">
        <f t="shared" si="0"/>
        <v>0</v>
      </c>
      <c r="L6" s="16">
        <f t="shared" si="0"/>
        <v>0</v>
      </c>
      <c r="M6" s="16">
        <f t="shared" si="0"/>
        <v>0</v>
      </c>
      <c r="N6" s="16">
        <f t="shared" ref="N6:R6" si="1">SUM(N7:N9)</f>
        <v>0</v>
      </c>
      <c r="O6" s="16">
        <f t="shared" si="1"/>
        <v>0</v>
      </c>
      <c r="P6" s="16">
        <f t="shared" si="1"/>
        <v>0</v>
      </c>
      <c r="Q6" s="16">
        <f t="shared" si="1"/>
        <v>0</v>
      </c>
      <c r="R6" s="16">
        <f t="shared" si="1"/>
        <v>0</v>
      </c>
      <c r="S6" s="14">
        <f>SUM(E6:R6)</f>
        <v>1.5</v>
      </c>
    </row>
    <row r="7" spans="1:19" x14ac:dyDescent="0.25">
      <c r="A7" s="82"/>
      <c r="B7" s="95"/>
      <c r="C7" s="45" t="s">
        <v>16</v>
      </c>
      <c r="D7" s="24"/>
      <c r="E7" s="17"/>
      <c r="F7" s="1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8">
        <f t="shared" ref="S7:S33" si="2">SUM(E7:R7)</f>
        <v>0</v>
      </c>
    </row>
    <row r="8" spans="1:19" x14ac:dyDescent="0.25">
      <c r="A8" s="82"/>
      <c r="B8" s="95"/>
      <c r="C8" s="45" t="s">
        <v>17</v>
      </c>
      <c r="D8" s="24"/>
      <c r="E8" s="62"/>
      <c r="F8" s="62"/>
      <c r="G8" s="62"/>
      <c r="H8" s="62"/>
      <c r="I8" s="62"/>
      <c r="J8" s="62"/>
      <c r="K8" s="62"/>
      <c r="L8" s="62"/>
      <c r="M8" s="62"/>
      <c r="N8" s="62"/>
      <c r="O8" s="62"/>
      <c r="P8" s="62"/>
      <c r="Q8" s="62"/>
      <c r="R8" s="62"/>
      <c r="S8" s="28">
        <f t="shared" si="2"/>
        <v>0</v>
      </c>
    </row>
    <row r="9" spans="1:19" x14ac:dyDescent="0.25">
      <c r="A9" s="82"/>
      <c r="B9" s="96"/>
      <c r="C9" s="46" t="s">
        <v>18</v>
      </c>
      <c r="D9" s="26">
        <v>1.5</v>
      </c>
      <c r="E9" s="18"/>
      <c r="F9" s="18"/>
      <c r="G9" s="29"/>
      <c r="H9" s="29">
        <v>1.5</v>
      </c>
      <c r="I9" s="29"/>
      <c r="J9" s="29"/>
      <c r="K9" s="29"/>
      <c r="L9" s="29"/>
      <c r="M9" s="29"/>
      <c r="N9" s="29"/>
      <c r="O9" s="29"/>
      <c r="P9" s="29"/>
      <c r="Q9" s="29"/>
      <c r="R9" s="29"/>
      <c r="S9" s="30">
        <f t="shared" si="2"/>
        <v>1.5</v>
      </c>
    </row>
    <row r="10" spans="1:19" x14ac:dyDescent="0.25">
      <c r="A10" s="82"/>
      <c r="B10" s="104">
        <v>15</v>
      </c>
      <c r="C10" s="47" t="s">
        <v>37</v>
      </c>
      <c r="D10" s="10">
        <f>SUM(D11:D13)</f>
        <v>1.5</v>
      </c>
      <c r="E10" s="16">
        <f t="shared" ref="E10:M10" si="3">SUM(E11:E13)</f>
        <v>0</v>
      </c>
      <c r="F10" s="16">
        <f t="shared" si="3"/>
        <v>0</v>
      </c>
      <c r="G10" s="16">
        <f t="shared" si="3"/>
        <v>0</v>
      </c>
      <c r="H10" s="16">
        <f t="shared" si="3"/>
        <v>0</v>
      </c>
      <c r="I10" s="16">
        <f t="shared" si="3"/>
        <v>0</v>
      </c>
      <c r="J10" s="16">
        <f t="shared" si="3"/>
        <v>0</v>
      </c>
      <c r="K10" s="16">
        <f t="shared" si="3"/>
        <v>0</v>
      </c>
      <c r="L10" s="16">
        <f t="shared" si="3"/>
        <v>0</v>
      </c>
      <c r="M10" s="16">
        <f t="shared" si="3"/>
        <v>0</v>
      </c>
      <c r="N10" s="16">
        <f t="shared" ref="N10:R10" si="4">SUM(N11:N13)</f>
        <v>0</v>
      </c>
      <c r="O10" s="16">
        <f t="shared" si="4"/>
        <v>1.5</v>
      </c>
      <c r="P10" s="16">
        <f t="shared" si="4"/>
        <v>0</v>
      </c>
      <c r="Q10" s="16">
        <f t="shared" si="4"/>
        <v>0</v>
      </c>
      <c r="R10" s="16">
        <f t="shared" si="4"/>
        <v>0</v>
      </c>
      <c r="S10" s="14">
        <f t="shared" si="2"/>
        <v>1.5</v>
      </c>
    </row>
    <row r="11" spans="1:19" x14ac:dyDescent="0.25">
      <c r="A11" s="82"/>
      <c r="B11" s="105"/>
      <c r="C11" s="45" t="s">
        <v>16</v>
      </c>
      <c r="D11" s="24"/>
      <c r="E11" s="17"/>
      <c r="F11" s="1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8">
        <f t="shared" si="2"/>
        <v>0</v>
      </c>
    </row>
    <row r="12" spans="1:19" x14ac:dyDescent="0.25">
      <c r="A12" s="82"/>
      <c r="B12" s="105"/>
      <c r="C12" s="45" t="s">
        <v>17</v>
      </c>
      <c r="D12" s="24"/>
      <c r="E12" s="17"/>
      <c r="F12" s="1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8">
        <f t="shared" si="2"/>
        <v>0</v>
      </c>
    </row>
    <row r="13" spans="1:19" x14ac:dyDescent="0.25">
      <c r="A13" s="82"/>
      <c r="B13" s="106"/>
      <c r="C13" s="46" t="s">
        <v>18</v>
      </c>
      <c r="D13" s="26">
        <v>1.5</v>
      </c>
      <c r="E13" s="18"/>
      <c r="F13" s="18"/>
      <c r="G13" s="29"/>
      <c r="H13" s="29"/>
      <c r="I13" s="29"/>
      <c r="J13" s="29"/>
      <c r="K13" s="29"/>
      <c r="L13" s="29"/>
      <c r="M13" s="29"/>
      <c r="N13" s="29"/>
      <c r="O13" s="29">
        <v>1.5</v>
      </c>
      <c r="P13" s="29"/>
      <c r="Q13" s="29"/>
      <c r="R13" s="29"/>
      <c r="S13" s="30">
        <f t="shared" si="2"/>
        <v>1.5</v>
      </c>
    </row>
    <row r="14" spans="1:19" x14ac:dyDescent="0.25">
      <c r="A14" s="82"/>
      <c r="B14" s="104">
        <v>21</v>
      </c>
      <c r="C14" s="60" t="s">
        <v>38</v>
      </c>
      <c r="D14" s="10">
        <f>SUM(D15:D17)</f>
        <v>8</v>
      </c>
      <c r="E14" s="16">
        <f t="shared" ref="E14:M14" si="5">SUM(E15:E17)</f>
        <v>0</v>
      </c>
      <c r="F14" s="16">
        <f t="shared" si="5"/>
        <v>0</v>
      </c>
      <c r="G14" s="16">
        <f t="shared" si="5"/>
        <v>0</v>
      </c>
      <c r="H14" s="16">
        <f t="shared" si="5"/>
        <v>0</v>
      </c>
      <c r="I14" s="16">
        <f t="shared" si="5"/>
        <v>0</v>
      </c>
      <c r="J14" s="16">
        <f t="shared" si="5"/>
        <v>2</v>
      </c>
      <c r="K14" s="16">
        <f t="shared" si="5"/>
        <v>2</v>
      </c>
      <c r="L14" s="16">
        <f t="shared" si="5"/>
        <v>0</v>
      </c>
      <c r="M14" s="16">
        <f t="shared" si="5"/>
        <v>0</v>
      </c>
      <c r="N14" s="16">
        <f t="shared" ref="N14:R14" si="6">SUM(N15:N17)</f>
        <v>0</v>
      </c>
      <c r="O14" s="16">
        <f t="shared" si="6"/>
        <v>0</v>
      </c>
      <c r="P14" s="16">
        <f t="shared" si="6"/>
        <v>0</v>
      </c>
      <c r="Q14" s="16">
        <f t="shared" si="6"/>
        <v>4</v>
      </c>
      <c r="R14" s="16">
        <f t="shared" si="6"/>
        <v>0</v>
      </c>
      <c r="S14" s="14">
        <f t="shared" si="2"/>
        <v>8</v>
      </c>
    </row>
    <row r="15" spans="1:19" x14ac:dyDescent="0.25">
      <c r="A15" s="82"/>
      <c r="B15" s="105"/>
      <c r="C15" s="45" t="s">
        <v>16</v>
      </c>
      <c r="D15" s="24">
        <v>8</v>
      </c>
      <c r="E15" s="17"/>
      <c r="F15" s="17"/>
      <c r="G15" s="27"/>
      <c r="H15" s="27"/>
      <c r="I15" s="27"/>
      <c r="J15" s="27">
        <v>2</v>
      </c>
      <c r="K15" s="27">
        <v>2</v>
      </c>
      <c r="L15" s="27"/>
      <c r="M15" s="27"/>
      <c r="N15" s="27"/>
      <c r="O15" s="27"/>
      <c r="P15" s="27"/>
      <c r="Q15" s="27">
        <v>4</v>
      </c>
      <c r="R15" s="27"/>
      <c r="S15" s="28">
        <f t="shared" si="2"/>
        <v>8</v>
      </c>
    </row>
    <row r="16" spans="1:19" x14ac:dyDescent="0.25">
      <c r="A16" s="82"/>
      <c r="B16" s="105"/>
      <c r="C16" s="45" t="s">
        <v>17</v>
      </c>
      <c r="D16" s="24"/>
      <c r="E16" s="17"/>
      <c r="F16" s="1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8">
        <f t="shared" si="2"/>
        <v>0</v>
      </c>
    </row>
    <row r="17" spans="1:19" x14ac:dyDescent="0.25">
      <c r="A17" s="82"/>
      <c r="B17" s="106"/>
      <c r="C17" s="46" t="s">
        <v>18</v>
      </c>
      <c r="D17" s="26"/>
      <c r="E17" s="18"/>
      <c r="F17" s="18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30">
        <f t="shared" si="2"/>
        <v>0</v>
      </c>
    </row>
    <row r="18" spans="1:19" x14ac:dyDescent="0.25">
      <c r="A18" s="82"/>
      <c r="B18" s="104">
        <v>18</v>
      </c>
      <c r="C18" s="60" t="s">
        <v>41</v>
      </c>
      <c r="D18" s="10">
        <f>SUM(D19:D21)</f>
        <v>3</v>
      </c>
      <c r="E18" s="16">
        <f t="shared" ref="E18:M18" si="7">SUM(E19:E21)</f>
        <v>0</v>
      </c>
      <c r="F18" s="16">
        <f t="shared" si="7"/>
        <v>0</v>
      </c>
      <c r="G18" s="16">
        <f t="shared" si="7"/>
        <v>0</v>
      </c>
      <c r="H18" s="16">
        <f t="shared" si="7"/>
        <v>0</v>
      </c>
      <c r="I18" s="16">
        <f t="shared" si="7"/>
        <v>3</v>
      </c>
      <c r="J18" s="16">
        <f t="shared" si="7"/>
        <v>0</v>
      </c>
      <c r="K18" s="16">
        <f t="shared" si="7"/>
        <v>0</v>
      </c>
      <c r="L18" s="16">
        <f t="shared" si="7"/>
        <v>0</v>
      </c>
      <c r="M18" s="16">
        <f t="shared" si="7"/>
        <v>0</v>
      </c>
      <c r="N18" s="16">
        <f t="shared" ref="N18:R18" si="8">SUM(N19:N21)</f>
        <v>0</v>
      </c>
      <c r="O18" s="16">
        <f t="shared" si="8"/>
        <v>0</v>
      </c>
      <c r="P18" s="16">
        <f t="shared" si="8"/>
        <v>0</v>
      </c>
      <c r="Q18" s="16">
        <f t="shared" si="8"/>
        <v>0</v>
      </c>
      <c r="R18" s="16">
        <f t="shared" si="8"/>
        <v>0</v>
      </c>
      <c r="S18" s="14">
        <f t="shared" si="2"/>
        <v>3</v>
      </c>
    </row>
    <row r="19" spans="1:19" x14ac:dyDescent="0.25">
      <c r="A19" s="82"/>
      <c r="B19" s="105"/>
      <c r="C19" s="45" t="s">
        <v>16</v>
      </c>
      <c r="D19" s="24">
        <v>3</v>
      </c>
      <c r="E19" s="17"/>
      <c r="F19" s="17"/>
      <c r="G19" s="27"/>
      <c r="H19" s="27"/>
      <c r="I19" s="27">
        <v>3</v>
      </c>
      <c r="J19" s="27"/>
      <c r="K19" s="27"/>
      <c r="L19" s="27"/>
      <c r="M19" s="27"/>
      <c r="N19" s="27"/>
      <c r="O19" s="27"/>
      <c r="P19" s="27"/>
      <c r="Q19" s="27"/>
      <c r="R19" s="27"/>
      <c r="S19" s="28">
        <f t="shared" si="2"/>
        <v>3</v>
      </c>
    </row>
    <row r="20" spans="1:19" x14ac:dyDescent="0.25">
      <c r="A20" s="82"/>
      <c r="B20" s="105"/>
      <c r="C20" s="45" t="s">
        <v>17</v>
      </c>
      <c r="D20" s="24"/>
      <c r="E20" s="17"/>
      <c r="F20" s="1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8">
        <f t="shared" si="2"/>
        <v>0</v>
      </c>
    </row>
    <row r="21" spans="1:19" x14ac:dyDescent="0.25">
      <c r="A21" s="82"/>
      <c r="B21" s="106"/>
      <c r="C21" s="46" t="s">
        <v>18</v>
      </c>
      <c r="D21" s="26"/>
      <c r="E21" s="18"/>
      <c r="F21" s="18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30">
        <f t="shared" si="2"/>
        <v>0</v>
      </c>
    </row>
    <row r="22" spans="1:19" ht="15" customHeight="1" x14ac:dyDescent="0.25">
      <c r="A22" s="82"/>
      <c r="B22" s="107" t="s">
        <v>42</v>
      </c>
      <c r="C22" s="60" t="s">
        <v>43</v>
      </c>
      <c r="D22" s="10">
        <f>SUM(D23:D25)</f>
        <v>8</v>
      </c>
      <c r="E22" s="16">
        <f t="shared" ref="E22:M22" si="9">SUM(E23:E25)</f>
        <v>0</v>
      </c>
      <c r="F22" s="16">
        <f t="shared" si="9"/>
        <v>0</v>
      </c>
      <c r="G22" s="16">
        <f t="shared" si="9"/>
        <v>4</v>
      </c>
      <c r="H22" s="16">
        <f t="shared" si="9"/>
        <v>4</v>
      </c>
      <c r="I22" s="16">
        <f t="shared" si="9"/>
        <v>0</v>
      </c>
      <c r="J22" s="16">
        <f t="shared" si="9"/>
        <v>0</v>
      </c>
      <c r="K22" s="16">
        <f t="shared" si="9"/>
        <v>0</v>
      </c>
      <c r="L22" s="16">
        <f t="shared" si="9"/>
        <v>0</v>
      </c>
      <c r="M22" s="16">
        <f t="shared" si="9"/>
        <v>0</v>
      </c>
      <c r="N22" s="16">
        <f t="shared" ref="N22:R22" si="10">SUM(N23:N25)</f>
        <v>0</v>
      </c>
      <c r="O22" s="16">
        <f t="shared" si="10"/>
        <v>0</v>
      </c>
      <c r="P22" s="16">
        <f t="shared" si="10"/>
        <v>0</v>
      </c>
      <c r="Q22" s="16">
        <f t="shared" si="10"/>
        <v>0</v>
      </c>
      <c r="R22" s="16">
        <f t="shared" si="10"/>
        <v>0</v>
      </c>
      <c r="S22" s="14">
        <f t="shared" si="2"/>
        <v>8</v>
      </c>
    </row>
    <row r="23" spans="1:19" x14ac:dyDescent="0.25">
      <c r="A23" s="82"/>
      <c r="B23" s="108"/>
      <c r="C23" s="45" t="s">
        <v>16</v>
      </c>
      <c r="D23" s="24"/>
      <c r="E23" s="17"/>
      <c r="F23" s="1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8">
        <f t="shared" si="2"/>
        <v>0</v>
      </c>
    </row>
    <row r="24" spans="1:19" x14ac:dyDescent="0.25">
      <c r="A24" s="82"/>
      <c r="B24" s="108"/>
      <c r="C24" s="45" t="s">
        <v>17</v>
      </c>
      <c r="D24" s="24">
        <v>8</v>
      </c>
      <c r="E24" s="17"/>
      <c r="F24" s="17"/>
      <c r="G24" s="27">
        <v>4</v>
      </c>
      <c r="H24" s="27">
        <v>4</v>
      </c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8">
        <f t="shared" si="2"/>
        <v>8</v>
      </c>
    </row>
    <row r="25" spans="1:19" x14ac:dyDescent="0.25">
      <c r="A25" s="82"/>
      <c r="B25" s="109"/>
      <c r="C25" s="46" t="s">
        <v>18</v>
      </c>
      <c r="D25" s="26"/>
      <c r="E25" s="18"/>
      <c r="F25" s="18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30">
        <f t="shared" si="2"/>
        <v>0</v>
      </c>
    </row>
    <row r="26" spans="1:19" x14ac:dyDescent="0.25">
      <c r="A26" s="82"/>
      <c r="B26" s="107" t="s">
        <v>45</v>
      </c>
      <c r="C26" s="60" t="s">
        <v>44</v>
      </c>
      <c r="D26" s="10">
        <f>SUM(D27:D29)</f>
        <v>5</v>
      </c>
      <c r="E26" s="16">
        <f t="shared" ref="E26:M26" si="11">SUM(E27:E29)</f>
        <v>0</v>
      </c>
      <c r="F26" s="16">
        <f t="shared" si="11"/>
        <v>0</v>
      </c>
      <c r="G26" s="16">
        <f t="shared" si="11"/>
        <v>0</v>
      </c>
      <c r="H26" s="16">
        <f t="shared" si="11"/>
        <v>0</v>
      </c>
      <c r="I26" s="16">
        <f t="shared" si="11"/>
        <v>5</v>
      </c>
      <c r="J26" s="16">
        <f t="shared" si="11"/>
        <v>0</v>
      </c>
      <c r="K26" s="16">
        <f t="shared" si="11"/>
        <v>0</v>
      </c>
      <c r="L26" s="16">
        <f t="shared" si="11"/>
        <v>0</v>
      </c>
      <c r="M26" s="16">
        <f t="shared" si="11"/>
        <v>0</v>
      </c>
      <c r="N26" s="16">
        <f t="shared" ref="N26:R26" si="12">SUM(N27:N29)</f>
        <v>0</v>
      </c>
      <c r="O26" s="16">
        <f t="shared" si="12"/>
        <v>0</v>
      </c>
      <c r="P26" s="16">
        <f t="shared" si="12"/>
        <v>0</v>
      </c>
      <c r="Q26" s="16">
        <f t="shared" si="12"/>
        <v>0</v>
      </c>
      <c r="R26" s="16">
        <f t="shared" si="12"/>
        <v>0</v>
      </c>
      <c r="S26" s="14">
        <f t="shared" si="2"/>
        <v>5</v>
      </c>
    </row>
    <row r="27" spans="1:19" x14ac:dyDescent="0.25">
      <c r="A27" s="82"/>
      <c r="B27" s="108"/>
      <c r="C27" s="45" t="s">
        <v>16</v>
      </c>
      <c r="D27" s="24"/>
      <c r="E27" s="17"/>
      <c r="F27" s="1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8">
        <f t="shared" si="2"/>
        <v>0</v>
      </c>
    </row>
    <row r="28" spans="1:19" ht="15" customHeight="1" x14ac:dyDescent="0.25">
      <c r="A28" s="82"/>
      <c r="B28" s="108"/>
      <c r="C28" s="45" t="s">
        <v>17</v>
      </c>
      <c r="D28" s="24">
        <v>5</v>
      </c>
      <c r="E28" s="17"/>
      <c r="F28" s="17"/>
      <c r="G28" s="27"/>
      <c r="H28" s="27"/>
      <c r="I28" s="27">
        <v>5</v>
      </c>
      <c r="J28" s="27"/>
      <c r="K28" s="27"/>
      <c r="L28" s="27"/>
      <c r="M28" s="27"/>
      <c r="N28" s="27"/>
      <c r="O28" s="27"/>
      <c r="P28" s="27"/>
      <c r="Q28" s="27"/>
      <c r="R28" s="27"/>
      <c r="S28" s="28">
        <f t="shared" si="2"/>
        <v>5</v>
      </c>
    </row>
    <row r="29" spans="1:19" x14ac:dyDescent="0.25">
      <c r="A29" s="82"/>
      <c r="B29" s="109"/>
      <c r="C29" s="46" t="s">
        <v>18</v>
      </c>
      <c r="D29" s="26"/>
      <c r="E29" s="18"/>
      <c r="F29" s="18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30">
        <f t="shared" si="2"/>
        <v>0</v>
      </c>
    </row>
    <row r="30" spans="1:19" x14ac:dyDescent="0.25">
      <c r="A30" s="82"/>
      <c r="B30" s="107">
        <v>31</v>
      </c>
      <c r="C30" s="60" t="s">
        <v>46</v>
      </c>
      <c r="D30" s="10">
        <f>SUM(D31:D33)</f>
        <v>3</v>
      </c>
      <c r="E30" s="16">
        <f t="shared" ref="E30:M30" si="13">SUM(E31:E33)</f>
        <v>0</v>
      </c>
      <c r="F30" s="16">
        <f t="shared" si="13"/>
        <v>0</v>
      </c>
      <c r="G30" s="16">
        <f t="shared" si="13"/>
        <v>0</v>
      </c>
      <c r="H30" s="16">
        <f t="shared" si="13"/>
        <v>0</v>
      </c>
      <c r="I30" s="16">
        <f t="shared" si="13"/>
        <v>0</v>
      </c>
      <c r="J30" s="16">
        <f t="shared" si="13"/>
        <v>0</v>
      </c>
      <c r="K30" s="16">
        <f t="shared" si="13"/>
        <v>3</v>
      </c>
      <c r="L30" s="16">
        <f t="shared" si="13"/>
        <v>0</v>
      </c>
      <c r="M30" s="16">
        <f t="shared" si="13"/>
        <v>0</v>
      </c>
      <c r="N30" s="16">
        <f t="shared" ref="N30:R30" si="14">SUM(N31:N33)</f>
        <v>0</v>
      </c>
      <c r="O30" s="16">
        <f t="shared" si="14"/>
        <v>0</v>
      </c>
      <c r="P30" s="16">
        <f t="shared" si="14"/>
        <v>0</v>
      </c>
      <c r="Q30" s="16">
        <f t="shared" si="14"/>
        <v>0</v>
      </c>
      <c r="R30" s="16">
        <f t="shared" si="14"/>
        <v>0</v>
      </c>
      <c r="S30" s="14">
        <f t="shared" si="2"/>
        <v>3</v>
      </c>
    </row>
    <row r="31" spans="1:19" x14ac:dyDescent="0.25">
      <c r="A31" s="82"/>
      <c r="B31" s="108"/>
      <c r="C31" s="45" t="s">
        <v>16</v>
      </c>
      <c r="D31" s="24"/>
      <c r="E31" s="17"/>
      <c r="F31" s="1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8">
        <f t="shared" si="2"/>
        <v>0</v>
      </c>
    </row>
    <row r="32" spans="1:19" x14ac:dyDescent="0.25">
      <c r="A32" s="82"/>
      <c r="B32" s="108"/>
      <c r="C32" s="45" t="s">
        <v>17</v>
      </c>
      <c r="D32" s="24">
        <v>3</v>
      </c>
      <c r="E32" s="17"/>
      <c r="F32" s="17"/>
      <c r="G32" s="27"/>
      <c r="H32" s="27"/>
      <c r="I32" s="27"/>
      <c r="J32" s="27"/>
      <c r="K32" s="27">
        <v>3</v>
      </c>
      <c r="L32" s="27"/>
      <c r="M32" s="27"/>
      <c r="N32" s="27"/>
      <c r="O32" s="27"/>
      <c r="P32" s="27"/>
      <c r="Q32" s="27"/>
      <c r="R32" s="27"/>
      <c r="S32" s="28">
        <f t="shared" si="2"/>
        <v>3</v>
      </c>
    </row>
    <row r="33" spans="1:19" x14ac:dyDescent="0.25">
      <c r="A33" s="83"/>
      <c r="B33" s="109"/>
      <c r="C33" s="46" t="s">
        <v>18</v>
      </c>
      <c r="D33" s="26"/>
      <c r="E33" s="18"/>
      <c r="F33" s="18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30">
        <f t="shared" si="2"/>
        <v>0</v>
      </c>
    </row>
    <row r="34" spans="1:19" x14ac:dyDescent="0.25">
      <c r="A34" s="81" t="s">
        <v>23</v>
      </c>
      <c r="B34" s="91"/>
      <c r="C34" s="10" t="s">
        <v>39</v>
      </c>
      <c r="D34" s="10">
        <f t="shared" ref="D34:M34" si="15">SUM(D35:D37)</f>
        <v>2</v>
      </c>
      <c r="E34" s="16">
        <f t="shared" si="15"/>
        <v>2</v>
      </c>
      <c r="F34" s="16">
        <f t="shared" si="15"/>
        <v>0</v>
      </c>
      <c r="G34" s="16">
        <f t="shared" si="15"/>
        <v>0</v>
      </c>
      <c r="H34" s="16">
        <f t="shared" si="15"/>
        <v>0</v>
      </c>
      <c r="I34" s="16">
        <f t="shared" si="15"/>
        <v>0</v>
      </c>
      <c r="J34" s="16">
        <f t="shared" si="15"/>
        <v>0</v>
      </c>
      <c r="K34" s="16">
        <f t="shared" si="15"/>
        <v>0</v>
      </c>
      <c r="L34" s="16">
        <f t="shared" si="15"/>
        <v>0</v>
      </c>
      <c r="M34" s="16">
        <f t="shared" si="15"/>
        <v>0</v>
      </c>
      <c r="N34" s="16">
        <f t="shared" ref="N34:R34" si="16">SUM(N35:N37)</f>
        <v>0</v>
      </c>
      <c r="O34" s="16">
        <f t="shared" si="16"/>
        <v>0</v>
      </c>
      <c r="P34" s="16">
        <f t="shared" si="16"/>
        <v>0</v>
      </c>
      <c r="Q34" s="16">
        <f t="shared" si="16"/>
        <v>0</v>
      </c>
      <c r="R34" s="16">
        <f t="shared" si="16"/>
        <v>0</v>
      </c>
      <c r="S34" s="14">
        <f>SUM(E34:R34)</f>
        <v>2</v>
      </c>
    </row>
    <row r="35" spans="1:19" x14ac:dyDescent="0.25">
      <c r="A35" s="82"/>
      <c r="B35" s="92"/>
      <c r="C35" s="45" t="s">
        <v>16</v>
      </c>
      <c r="D35" s="24"/>
      <c r="E35" s="17"/>
      <c r="F35" s="1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8">
        <f>SUM(E35:R35)</f>
        <v>0</v>
      </c>
    </row>
    <row r="36" spans="1:19" x14ac:dyDescent="0.25">
      <c r="A36" s="82"/>
      <c r="B36" s="92"/>
      <c r="C36" s="45" t="s">
        <v>17</v>
      </c>
      <c r="D36" s="24">
        <v>2</v>
      </c>
      <c r="E36" s="17">
        <v>2</v>
      </c>
      <c r="F36" s="1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8">
        <f t="shared" ref="S36:S37" si="17">SUM(E36:R36)</f>
        <v>2</v>
      </c>
    </row>
    <row r="37" spans="1:19" x14ac:dyDescent="0.25">
      <c r="A37" s="82"/>
      <c r="B37" s="92"/>
      <c r="C37" s="45" t="s">
        <v>18</v>
      </c>
      <c r="D37" s="24"/>
      <c r="E37" s="17"/>
      <c r="F37" s="1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8">
        <f t="shared" si="17"/>
        <v>0</v>
      </c>
    </row>
    <row r="38" spans="1:19" x14ac:dyDescent="0.25">
      <c r="A38" s="82"/>
      <c r="B38" s="101"/>
      <c r="C38" s="10" t="s">
        <v>40</v>
      </c>
      <c r="D38" s="10">
        <f t="shared" ref="D38:M38" si="18">SUM(D39:D41)</f>
        <v>6</v>
      </c>
      <c r="E38" s="21">
        <f t="shared" si="18"/>
        <v>0</v>
      </c>
      <c r="F38" s="21">
        <f t="shared" si="18"/>
        <v>6</v>
      </c>
      <c r="G38" s="21">
        <f t="shared" si="18"/>
        <v>0</v>
      </c>
      <c r="H38" s="21">
        <f t="shared" si="18"/>
        <v>0</v>
      </c>
      <c r="I38" s="21">
        <f t="shared" si="18"/>
        <v>0</v>
      </c>
      <c r="J38" s="21">
        <f t="shared" si="18"/>
        <v>0</v>
      </c>
      <c r="K38" s="21">
        <f t="shared" si="18"/>
        <v>0</v>
      </c>
      <c r="L38" s="21">
        <f t="shared" si="18"/>
        <v>0</v>
      </c>
      <c r="M38" s="21">
        <f t="shared" si="18"/>
        <v>0</v>
      </c>
      <c r="N38" s="21">
        <f t="shared" ref="N38:R38" si="19">SUM(N39:N41)</f>
        <v>0</v>
      </c>
      <c r="O38" s="21">
        <f t="shared" si="19"/>
        <v>0</v>
      </c>
      <c r="P38" s="21">
        <f t="shared" si="19"/>
        <v>0</v>
      </c>
      <c r="Q38" s="21">
        <f t="shared" si="19"/>
        <v>0</v>
      </c>
      <c r="R38" s="21">
        <f t="shared" si="19"/>
        <v>0</v>
      </c>
      <c r="S38" s="14">
        <f>SUM(E38:R38)</f>
        <v>6</v>
      </c>
    </row>
    <row r="39" spans="1:19" x14ac:dyDescent="0.25">
      <c r="A39" s="82"/>
      <c r="B39" s="102"/>
      <c r="C39" s="45" t="s">
        <v>16</v>
      </c>
      <c r="D39" s="19"/>
      <c r="E39" s="17"/>
      <c r="F39" s="1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8">
        <f>SUM(E39:R39)</f>
        <v>0</v>
      </c>
    </row>
    <row r="40" spans="1:19" x14ac:dyDescent="0.25">
      <c r="A40" s="82"/>
      <c r="B40" s="102"/>
      <c r="C40" s="45" t="s">
        <v>17</v>
      </c>
      <c r="D40" s="25">
        <v>6</v>
      </c>
      <c r="E40" s="17"/>
      <c r="F40" s="17">
        <v>6</v>
      </c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8">
        <f t="shared" ref="S40:S41" si="20">SUM(E40:R40)</f>
        <v>6</v>
      </c>
    </row>
    <row r="41" spans="1:19" x14ac:dyDescent="0.25">
      <c r="A41" s="83"/>
      <c r="B41" s="103"/>
      <c r="C41" s="46" t="s">
        <v>18</v>
      </c>
      <c r="D41" s="26"/>
      <c r="E41" s="18"/>
      <c r="F41" s="18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30">
        <f t="shared" si="20"/>
        <v>0</v>
      </c>
    </row>
    <row r="42" spans="1:19" x14ac:dyDescent="0.25">
      <c r="B42" s="111" t="s">
        <v>26</v>
      </c>
      <c r="C42" s="111"/>
      <c r="D42" s="2">
        <f t="shared" ref="D42:R42" si="21">SUM(D6,D10,D14,D34,D38,D18,D22,D26,D30)</f>
        <v>38</v>
      </c>
      <c r="E42" s="2">
        <f t="shared" si="21"/>
        <v>2</v>
      </c>
      <c r="F42" s="2">
        <f t="shared" si="21"/>
        <v>6</v>
      </c>
      <c r="G42" s="2">
        <f t="shared" si="21"/>
        <v>4</v>
      </c>
      <c r="H42" s="2">
        <f t="shared" si="21"/>
        <v>5.5</v>
      </c>
      <c r="I42" s="2">
        <f t="shared" si="21"/>
        <v>8</v>
      </c>
      <c r="J42" s="2">
        <f t="shared" si="21"/>
        <v>2</v>
      </c>
      <c r="K42" s="2">
        <f t="shared" si="21"/>
        <v>5</v>
      </c>
      <c r="L42" s="2">
        <f t="shared" si="21"/>
        <v>0</v>
      </c>
      <c r="M42" s="2">
        <f t="shared" si="21"/>
        <v>0</v>
      </c>
      <c r="N42" s="2">
        <f t="shared" si="21"/>
        <v>0</v>
      </c>
      <c r="O42" s="2">
        <f t="shared" si="21"/>
        <v>1.5</v>
      </c>
      <c r="P42" s="2">
        <f t="shared" si="21"/>
        <v>0</v>
      </c>
      <c r="Q42" s="2">
        <f t="shared" si="21"/>
        <v>4</v>
      </c>
      <c r="R42" s="2">
        <f t="shared" si="21"/>
        <v>0</v>
      </c>
      <c r="S42" s="23">
        <f>SUM(E42:R42)</f>
        <v>38</v>
      </c>
    </row>
    <row r="44" spans="1:19" ht="15" customHeight="1" x14ac:dyDescent="0.25">
      <c r="A44" s="81" t="s">
        <v>12</v>
      </c>
      <c r="B44" s="94">
        <v>12</v>
      </c>
      <c r="C44" s="10" t="s">
        <v>36</v>
      </c>
      <c r="D44" s="15">
        <f>SUM(D45:D47)</f>
        <v>1.5</v>
      </c>
      <c r="E44" s="16">
        <f t="shared" ref="E44:M44" si="22">SUM(E45:E47)</f>
        <v>1.5</v>
      </c>
      <c r="F44" s="16">
        <f t="shared" si="22"/>
        <v>1.5</v>
      </c>
      <c r="G44" s="16">
        <f t="shared" si="22"/>
        <v>1.5</v>
      </c>
      <c r="H44" s="16">
        <f t="shared" si="22"/>
        <v>0.5</v>
      </c>
      <c r="I44" s="16">
        <f t="shared" si="22"/>
        <v>0.5</v>
      </c>
      <c r="J44" s="16">
        <f t="shared" si="22"/>
        <v>0.5</v>
      </c>
      <c r="K44" s="16">
        <f t="shared" si="22"/>
        <v>0.5</v>
      </c>
      <c r="L44" s="16">
        <f t="shared" si="22"/>
        <v>0.5</v>
      </c>
      <c r="M44" s="16">
        <f t="shared" si="22"/>
        <v>0.5</v>
      </c>
      <c r="N44" s="16">
        <f t="shared" ref="N44:R44" si="23">SUM(N45:N47)</f>
        <v>0.5</v>
      </c>
      <c r="O44" s="16">
        <f t="shared" si="23"/>
        <v>0.5</v>
      </c>
      <c r="P44" s="16">
        <f t="shared" si="23"/>
        <v>0.5</v>
      </c>
      <c r="Q44" s="16">
        <f t="shared" si="23"/>
        <v>0.5</v>
      </c>
      <c r="R44" s="35">
        <f t="shared" si="23"/>
        <v>0.5</v>
      </c>
    </row>
    <row r="45" spans="1:19" x14ac:dyDescent="0.25">
      <c r="A45" s="82"/>
      <c r="B45" s="95"/>
      <c r="C45" s="45" t="s">
        <v>16</v>
      </c>
      <c r="D45" s="24">
        <f>D7</f>
        <v>0</v>
      </c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6"/>
    </row>
    <row r="46" spans="1:19" x14ac:dyDescent="0.25">
      <c r="A46" s="82"/>
      <c r="B46" s="95"/>
      <c r="C46" s="45" t="s">
        <v>17</v>
      </c>
      <c r="D46" s="24">
        <f>D8</f>
        <v>0</v>
      </c>
      <c r="E46" s="31"/>
      <c r="F46" s="31"/>
      <c r="G46" s="31"/>
      <c r="H46" s="31"/>
      <c r="I46" s="32"/>
      <c r="J46" s="32"/>
      <c r="K46" s="32"/>
      <c r="L46" s="32"/>
      <c r="M46" s="32"/>
      <c r="N46" s="32"/>
      <c r="O46" s="32"/>
      <c r="P46" s="32"/>
      <c r="Q46" s="32"/>
      <c r="R46" s="37"/>
    </row>
    <row r="47" spans="1:19" x14ac:dyDescent="0.25">
      <c r="A47" s="82"/>
      <c r="B47" s="96"/>
      <c r="C47" s="46" t="s">
        <v>18</v>
      </c>
      <c r="D47" s="24">
        <f>D9</f>
        <v>1.5</v>
      </c>
      <c r="E47" s="31">
        <v>1.5</v>
      </c>
      <c r="F47" s="31">
        <v>1.5</v>
      </c>
      <c r="G47" s="31">
        <v>1.5</v>
      </c>
      <c r="H47" s="31">
        <v>0.5</v>
      </c>
      <c r="I47" s="31">
        <v>0.5</v>
      </c>
      <c r="J47" s="31">
        <v>0.5</v>
      </c>
      <c r="K47" s="31">
        <v>0.5</v>
      </c>
      <c r="L47" s="31">
        <v>0.5</v>
      </c>
      <c r="M47" s="31">
        <v>0.5</v>
      </c>
      <c r="N47" s="31">
        <v>0.5</v>
      </c>
      <c r="O47" s="31">
        <v>0.5</v>
      </c>
      <c r="P47" s="31">
        <v>0.5</v>
      </c>
      <c r="Q47" s="31">
        <v>0.5</v>
      </c>
      <c r="R47" s="31">
        <v>0.5</v>
      </c>
    </row>
    <row r="48" spans="1:19" x14ac:dyDescent="0.25">
      <c r="A48" s="82"/>
      <c r="B48" s="104">
        <v>15</v>
      </c>
      <c r="C48" s="47" t="s">
        <v>37</v>
      </c>
      <c r="D48" s="10">
        <f>SUM(D49:D51)</f>
        <v>1.5</v>
      </c>
      <c r="E48" s="16">
        <f t="shared" ref="E48:M48" si="24">SUM(E49:E51)</f>
        <v>1.5</v>
      </c>
      <c r="F48" s="16">
        <f t="shared" si="24"/>
        <v>1.5</v>
      </c>
      <c r="G48" s="16">
        <f t="shared" si="24"/>
        <v>1.5</v>
      </c>
      <c r="H48" s="16">
        <f t="shared" si="24"/>
        <v>1.5</v>
      </c>
      <c r="I48" s="16">
        <f t="shared" si="24"/>
        <v>1.5</v>
      </c>
      <c r="J48" s="16">
        <f t="shared" si="24"/>
        <v>1.5</v>
      </c>
      <c r="K48" s="16">
        <f t="shared" si="24"/>
        <v>1.5</v>
      </c>
      <c r="L48" s="16">
        <f t="shared" si="24"/>
        <v>1.5</v>
      </c>
      <c r="M48" s="16">
        <f t="shared" si="24"/>
        <v>1.5</v>
      </c>
      <c r="N48" s="16">
        <f t="shared" ref="N48:R48" si="25">SUM(N49:N51)</f>
        <v>1.5</v>
      </c>
      <c r="O48" s="16">
        <f t="shared" si="25"/>
        <v>-3.25</v>
      </c>
      <c r="P48" s="16">
        <f t="shared" si="25"/>
        <v>-6</v>
      </c>
      <c r="Q48" s="16">
        <f t="shared" si="25"/>
        <v>-6.5</v>
      </c>
      <c r="R48" s="35">
        <f t="shared" si="25"/>
        <v>-6.5</v>
      </c>
    </row>
    <row r="49" spans="1:18" x14ac:dyDescent="0.25">
      <c r="A49" s="82"/>
      <c r="B49" s="105"/>
      <c r="C49" s="45" t="s">
        <v>16</v>
      </c>
      <c r="D49" s="24">
        <f>D11</f>
        <v>0</v>
      </c>
      <c r="E49" s="31"/>
      <c r="F49" s="31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7"/>
    </row>
    <row r="50" spans="1:18" x14ac:dyDescent="0.25">
      <c r="A50" s="82"/>
      <c r="B50" s="105"/>
      <c r="C50" s="45" t="s">
        <v>17</v>
      </c>
      <c r="D50" s="24">
        <f>D12</f>
        <v>0</v>
      </c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6"/>
    </row>
    <row r="51" spans="1:18" x14ac:dyDescent="0.25">
      <c r="A51" s="82"/>
      <c r="B51" s="106"/>
      <c r="C51" s="46" t="s">
        <v>18</v>
      </c>
      <c r="D51" s="24">
        <f>D13</f>
        <v>1.5</v>
      </c>
      <c r="E51" s="33">
        <v>1.5</v>
      </c>
      <c r="F51" s="33">
        <v>1.5</v>
      </c>
      <c r="G51" s="33">
        <v>1.5</v>
      </c>
      <c r="H51" s="33">
        <v>1.5</v>
      </c>
      <c r="I51" s="33">
        <v>1.5</v>
      </c>
      <c r="J51" s="33">
        <v>1.5</v>
      </c>
      <c r="K51" s="33">
        <v>1.5</v>
      </c>
      <c r="L51" s="33">
        <v>1.5</v>
      </c>
      <c r="M51" s="33">
        <v>1.5</v>
      </c>
      <c r="N51" s="33">
        <v>1.5</v>
      </c>
      <c r="O51" s="33">
        <f>1.5-4.75</f>
        <v>-3.25</v>
      </c>
      <c r="P51" s="33">
        <f>O51-2.75</f>
        <v>-6</v>
      </c>
      <c r="Q51" s="33">
        <f>P51-0.5</f>
        <v>-6.5</v>
      </c>
      <c r="R51" s="39">
        <v>-6.5</v>
      </c>
    </row>
    <row r="52" spans="1:18" x14ac:dyDescent="0.25">
      <c r="A52" s="82"/>
      <c r="B52" s="104">
        <v>21</v>
      </c>
      <c r="C52" s="60" t="s">
        <v>38</v>
      </c>
      <c r="D52" s="10">
        <f>SUM(D53:D55)</f>
        <v>8</v>
      </c>
      <c r="E52" s="16">
        <f t="shared" ref="E52:M52" si="26">SUM(E53:E55)</f>
        <v>4</v>
      </c>
      <c r="F52" s="16">
        <f t="shared" si="26"/>
        <v>4</v>
      </c>
      <c r="G52" s="16">
        <f t="shared" si="26"/>
        <v>4</v>
      </c>
      <c r="H52" s="16">
        <f t="shared" si="26"/>
        <v>4</v>
      </c>
      <c r="I52" s="16">
        <f t="shared" si="26"/>
        <v>4</v>
      </c>
      <c r="J52" s="16">
        <f t="shared" si="26"/>
        <v>3</v>
      </c>
      <c r="K52" s="16">
        <f t="shared" si="26"/>
        <v>2</v>
      </c>
      <c r="L52" s="16">
        <f t="shared" si="26"/>
        <v>0</v>
      </c>
      <c r="M52" s="16">
        <f t="shared" si="26"/>
        <v>0</v>
      </c>
      <c r="N52" s="16">
        <f t="shared" ref="N52:R52" si="27">SUM(N53:N55)</f>
        <v>0</v>
      </c>
      <c r="O52" s="16">
        <f t="shared" si="27"/>
        <v>0</v>
      </c>
      <c r="P52" s="16">
        <f t="shared" si="27"/>
        <v>0</v>
      </c>
      <c r="Q52" s="16">
        <f t="shared" si="27"/>
        <v>0</v>
      </c>
      <c r="R52" s="35">
        <f t="shared" si="27"/>
        <v>0</v>
      </c>
    </row>
    <row r="53" spans="1:18" x14ac:dyDescent="0.25">
      <c r="A53" s="82"/>
      <c r="B53" s="105"/>
      <c r="C53" s="45" t="s">
        <v>16</v>
      </c>
      <c r="D53" s="24">
        <f>D15</f>
        <v>8</v>
      </c>
      <c r="E53" s="31">
        <v>4</v>
      </c>
      <c r="F53" s="31">
        <v>4</v>
      </c>
      <c r="G53" s="31">
        <v>4</v>
      </c>
      <c r="H53" s="31">
        <v>4</v>
      </c>
      <c r="I53" s="31">
        <v>4</v>
      </c>
      <c r="J53" s="31">
        <v>3</v>
      </c>
      <c r="K53" s="31">
        <v>2</v>
      </c>
      <c r="L53" s="32">
        <v>0</v>
      </c>
      <c r="M53" s="32">
        <v>0</v>
      </c>
      <c r="N53" s="32">
        <v>0</v>
      </c>
      <c r="O53" s="32">
        <v>0</v>
      </c>
      <c r="P53" s="32">
        <v>0</v>
      </c>
      <c r="Q53" s="32">
        <v>0</v>
      </c>
      <c r="R53" s="32">
        <v>0</v>
      </c>
    </row>
    <row r="54" spans="1:18" x14ac:dyDescent="0.25">
      <c r="A54" s="82"/>
      <c r="B54" s="105"/>
      <c r="C54" s="45" t="s">
        <v>17</v>
      </c>
      <c r="D54" s="24">
        <f>D16</f>
        <v>0</v>
      </c>
      <c r="E54" s="31"/>
      <c r="F54" s="31"/>
      <c r="G54" s="31"/>
      <c r="H54" s="31"/>
      <c r="I54" s="31"/>
      <c r="J54" s="32"/>
      <c r="K54" s="32"/>
      <c r="L54" s="32"/>
      <c r="M54" s="32"/>
      <c r="N54" s="32"/>
      <c r="O54" s="32"/>
      <c r="P54" s="32"/>
      <c r="Q54" s="32"/>
      <c r="R54" s="37"/>
    </row>
    <row r="55" spans="1:18" ht="15" customHeight="1" x14ac:dyDescent="0.25">
      <c r="A55" s="82"/>
      <c r="B55" s="106"/>
      <c r="C55" s="46" t="s">
        <v>18</v>
      </c>
      <c r="D55" s="24">
        <f>D17</f>
        <v>0</v>
      </c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9"/>
    </row>
    <row r="56" spans="1:18" x14ac:dyDescent="0.25">
      <c r="A56" s="82"/>
      <c r="B56" s="104">
        <v>18</v>
      </c>
      <c r="C56" s="60" t="s">
        <v>41</v>
      </c>
      <c r="D56" s="10">
        <f>SUM(D57:D59)</f>
        <v>3</v>
      </c>
      <c r="E56" s="16">
        <f t="shared" ref="E56:M56" si="28">SUM(E57:E59)</f>
        <v>3</v>
      </c>
      <c r="F56" s="16">
        <f t="shared" si="28"/>
        <v>3</v>
      </c>
      <c r="G56" s="16">
        <f t="shared" si="28"/>
        <v>3</v>
      </c>
      <c r="H56" s="16">
        <f t="shared" si="28"/>
        <v>3</v>
      </c>
      <c r="I56" s="16">
        <f t="shared" si="28"/>
        <v>3</v>
      </c>
      <c r="J56" s="16">
        <f t="shared" si="28"/>
        <v>3</v>
      </c>
      <c r="K56" s="16">
        <f t="shared" si="28"/>
        <v>2</v>
      </c>
      <c r="L56" s="16">
        <f t="shared" si="28"/>
        <v>0</v>
      </c>
      <c r="M56" s="16">
        <f t="shared" si="28"/>
        <v>-1</v>
      </c>
      <c r="N56" s="16">
        <f t="shared" ref="N56:R56" si="29">SUM(N57:N59)</f>
        <v>-1</v>
      </c>
      <c r="O56" s="16">
        <f t="shared" si="29"/>
        <v>-1</v>
      </c>
      <c r="P56" s="16">
        <f t="shared" si="29"/>
        <v>-1</v>
      </c>
      <c r="Q56" s="16">
        <f t="shared" si="29"/>
        <v>-1</v>
      </c>
      <c r="R56" s="35">
        <f t="shared" si="29"/>
        <v>-1</v>
      </c>
    </row>
    <row r="57" spans="1:18" x14ac:dyDescent="0.25">
      <c r="A57" s="82"/>
      <c r="B57" s="105"/>
      <c r="C57" s="45" t="s">
        <v>16</v>
      </c>
      <c r="D57" s="24">
        <f>D19</f>
        <v>3</v>
      </c>
      <c r="E57" s="31">
        <v>3</v>
      </c>
      <c r="F57" s="31">
        <v>3</v>
      </c>
      <c r="G57" s="31">
        <v>3</v>
      </c>
      <c r="H57" s="31">
        <v>3</v>
      </c>
      <c r="I57" s="31">
        <v>3</v>
      </c>
      <c r="J57" s="31">
        <v>3</v>
      </c>
      <c r="K57" s="31">
        <v>2</v>
      </c>
      <c r="L57" s="31">
        <v>0</v>
      </c>
      <c r="M57" s="31">
        <v>-1</v>
      </c>
      <c r="N57" s="31">
        <v>-1</v>
      </c>
      <c r="O57" s="31">
        <v>-1</v>
      </c>
      <c r="P57" s="31">
        <v>-1</v>
      </c>
      <c r="Q57" s="31">
        <v>-1</v>
      </c>
      <c r="R57" s="31">
        <v>-1</v>
      </c>
    </row>
    <row r="58" spans="1:18" x14ac:dyDescent="0.25">
      <c r="A58" s="82"/>
      <c r="B58" s="105"/>
      <c r="C58" s="45" t="s">
        <v>17</v>
      </c>
      <c r="D58" s="24">
        <f>D20</f>
        <v>0</v>
      </c>
      <c r="E58" s="31"/>
      <c r="F58" s="31"/>
      <c r="G58" s="31"/>
      <c r="H58" s="31"/>
      <c r="I58" s="31"/>
      <c r="J58" s="32"/>
      <c r="K58" s="32"/>
      <c r="L58" s="32"/>
      <c r="M58" s="32"/>
      <c r="N58" s="32"/>
      <c r="O58" s="32"/>
      <c r="P58" s="32"/>
      <c r="Q58" s="32"/>
      <c r="R58" s="37"/>
    </row>
    <row r="59" spans="1:18" x14ac:dyDescent="0.25">
      <c r="A59" s="82"/>
      <c r="B59" s="106"/>
      <c r="C59" s="46" t="s">
        <v>18</v>
      </c>
      <c r="D59" s="24">
        <f>D21</f>
        <v>0</v>
      </c>
      <c r="E59" s="33"/>
      <c r="F59" s="33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8"/>
    </row>
    <row r="60" spans="1:18" x14ac:dyDescent="0.25">
      <c r="A60" s="82"/>
      <c r="B60" s="107" t="s">
        <v>42</v>
      </c>
      <c r="C60" s="60" t="s">
        <v>43</v>
      </c>
      <c r="D60" s="10">
        <f>SUM(D61:D63)</f>
        <v>8</v>
      </c>
      <c r="E60" s="21">
        <f t="shared" ref="E60:M60" si="30">SUM(E61:E63)</f>
        <v>8</v>
      </c>
      <c r="F60" s="21">
        <f t="shared" si="30"/>
        <v>8</v>
      </c>
      <c r="G60" s="21">
        <f t="shared" si="30"/>
        <v>8</v>
      </c>
      <c r="H60" s="21">
        <f t="shared" si="30"/>
        <v>8</v>
      </c>
      <c r="I60" s="21">
        <f t="shared" si="30"/>
        <v>8</v>
      </c>
      <c r="J60" s="21">
        <f t="shared" si="30"/>
        <v>8</v>
      </c>
      <c r="K60" s="21">
        <f t="shared" si="30"/>
        <v>4</v>
      </c>
      <c r="L60" s="21">
        <f t="shared" si="30"/>
        <v>4</v>
      </c>
      <c r="M60" s="21">
        <f t="shared" si="30"/>
        <v>4</v>
      </c>
      <c r="N60" s="21">
        <f t="shared" ref="N60:R60" si="31">SUM(N61:N63)</f>
        <v>4</v>
      </c>
      <c r="O60" s="21">
        <f t="shared" si="31"/>
        <v>4</v>
      </c>
      <c r="P60" s="21">
        <f t="shared" si="31"/>
        <v>4</v>
      </c>
      <c r="Q60" s="21">
        <f t="shared" si="31"/>
        <v>4</v>
      </c>
      <c r="R60" s="13">
        <f t="shared" si="31"/>
        <v>0.5</v>
      </c>
    </row>
    <row r="61" spans="1:18" x14ac:dyDescent="0.25">
      <c r="A61" s="82"/>
      <c r="B61" s="108"/>
      <c r="C61" s="45" t="s">
        <v>16</v>
      </c>
      <c r="D61" s="24">
        <f>D23</f>
        <v>0</v>
      </c>
      <c r="E61" s="31"/>
      <c r="F61" s="31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7"/>
    </row>
    <row r="62" spans="1:18" x14ac:dyDescent="0.25">
      <c r="A62" s="82"/>
      <c r="B62" s="108"/>
      <c r="C62" s="45" t="s">
        <v>17</v>
      </c>
      <c r="D62" s="24">
        <f>D24</f>
        <v>8</v>
      </c>
      <c r="E62" s="31">
        <v>8</v>
      </c>
      <c r="F62" s="31">
        <v>8</v>
      </c>
      <c r="G62" s="31">
        <v>8</v>
      </c>
      <c r="H62" s="31">
        <v>8</v>
      </c>
      <c r="I62" s="31">
        <v>8</v>
      </c>
      <c r="J62" s="31">
        <v>8</v>
      </c>
      <c r="K62" s="31">
        <v>4</v>
      </c>
      <c r="L62" s="31">
        <v>4</v>
      </c>
      <c r="M62" s="31">
        <v>4</v>
      </c>
      <c r="N62" s="31">
        <v>4</v>
      </c>
      <c r="O62" s="31">
        <v>4</v>
      </c>
      <c r="P62" s="31">
        <v>4</v>
      </c>
      <c r="Q62" s="31">
        <v>4</v>
      </c>
      <c r="R62" s="36">
        <v>0.5</v>
      </c>
    </row>
    <row r="63" spans="1:18" x14ac:dyDescent="0.25">
      <c r="A63" s="82"/>
      <c r="B63" s="109"/>
      <c r="C63" s="46" t="s">
        <v>18</v>
      </c>
      <c r="D63" s="24">
        <f>D25</f>
        <v>0</v>
      </c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9"/>
    </row>
    <row r="64" spans="1:18" x14ac:dyDescent="0.25">
      <c r="A64" s="82"/>
      <c r="B64" s="107" t="s">
        <v>45</v>
      </c>
      <c r="C64" s="60" t="s">
        <v>44</v>
      </c>
      <c r="D64" s="10">
        <f>SUM(D65:D67)</f>
        <v>5</v>
      </c>
      <c r="E64" s="16">
        <f t="shared" ref="E64:M64" si="32">SUM(E65:E67)</f>
        <v>5</v>
      </c>
      <c r="F64" s="16">
        <f t="shared" si="32"/>
        <v>5</v>
      </c>
      <c r="G64" s="16">
        <f t="shared" si="32"/>
        <v>5</v>
      </c>
      <c r="H64" s="16">
        <f t="shared" si="32"/>
        <v>5</v>
      </c>
      <c r="I64" s="16">
        <f t="shared" si="32"/>
        <v>5</v>
      </c>
      <c r="J64" s="16">
        <f t="shared" si="32"/>
        <v>5</v>
      </c>
      <c r="K64" s="16">
        <f t="shared" si="32"/>
        <v>5</v>
      </c>
      <c r="L64" s="16">
        <f t="shared" si="32"/>
        <v>5</v>
      </c>
      <c r="M64" s="16">
        <f t="shared" si="32"/>
        <v>5</v>
      </c>
      <c r="N64" s="16">
        <f t="shared" ref="N64:R64" si="33">SUM(N65:N67)</f>
        <v>5</v>
      </c>
      <c r="O64" s="16">
        <f t="shared" si="33"/>
        <v>5</v>
      </c>
      <c r="P64" s="16">
        <f t="shared" si="33"/>
        <v>5</v>
      </c>
      <c r="Q64" s="16">
        <f t="shared" si="33"/>
        <v>5</v>
      </c>
      <c r="R64" s="35">
        <f t="shared" si="33"/>
        <v>3.5</v>
      </c>
    </row>
    <row r="65" spans="1:18" x14ac:dyDescent="0.25">
      <c r="A65" s="82"/>
      <c r="B65" s="108"/>
      <c r="C65" s="45" t="s">
        <v>16</v>
      </c>
      <c r="D65" s="24">
        <f>D27</f>
        <v>0</v>
      </c>
      <c r="E65" s="31"/>
      <c r="F65" s="31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7"/>
    </row>
    <row r="66" spans="1:18" x14ac:dyDescent="0.25">
      <c r="A66" s="82"/>
      <c r="B66" s="108"/>
      <c r="C66" s="45" t="s">
        <v>17</v>
      </c>
      <c r="D66" s="24">
        <f>D28</f>
        <v>5</v>
      </c>
      <c r="E66" s="31">
        <v>5</v>
      </c>
      <c r="F66" s="31">
        <v>5</v>
      </c>
      <c r="G66" s="31">
        <v>5</v>
      </c>
      <c r="H66" s="31">
        <v>5</v>
      </c>
      <c r="I66" s="31">
        <v>5</v>
      </c>
      <c r="J66" s="31">
        <v>5</v>
      </c>
      <c r="K66" s="31">
        <v>5</v>
      </c>
      <c r="L66" s="31">
        <v>5</v>
      </c>
      <c r="M66" s="31">
        <v>5</v>
      </c>
      <c r="N66" s="31">
        <v>5</v>
      </c>
      <c r="O66" s="31">
        <v>5</v>
      </c>
      <c r="P66" s="31">
        <v>5</v>
      </c>
      <c r="Q66" s="31">
        <v>5</v>
      </c>
      <c r="R66" s="36">
        <v>3.5</v>
      </c>
    </row>
    <row r="67" spans="1:18" ht="15" customHeight="1" x14ac:dyDescent="0.25">
      <c r="A67" s="82"/>
      <c r="B67" s="109"/>
      <c r="C67" s="46" t="s">
        <v>18</v>
      </c>
      <c r="D67" s="24">
        <f>D29</f>
        <v>0</v>
      </c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9"/>
    </row>
    <row r="68" spans="1:18" x14ac:dyDescent="0.25">
      <c r="A68" s="82"/>
      <c r="B68" s="107">
        <v>31</v>
      </c>
      <c r="C68" s="60" t="s">
        <v>46</v>
      </c>
      <c r="D68" s="10">
        <f>SUM(D69:D71)</f>
        <v>3</v>
      </c>
      <c r="E68" s="16">
        <f t="shared" ref="E68:M68" si="34">SUM(E69:E71)</f>
        <v>3</v>
      </c>
      <c r="F68" s="16">
        <f t="shared" si="34"/>
        <v>3</v>
      </c>
      <c r="G68" s="16">
        <f t="shared" si="34"/>
        <v>2</v>
      </c>
      <c r="H68" s="16">
        <f t="shared" si="34"/>
        <v>-1</v>
      </c>
      <c r="I68" s="16">
        <f t="shared" si="34"/>
        <v>-1</v>
      </c>
      <c r="J68" s="16">
        <f t="shared" si="34"/>
        <v>-1</v>
      </c>
      <c r="K68" s="16">
        <f t="shared" si="34"/>
        <v>-1</v>
      </c>
      <c r="L68" s="16">
        <f t="shared" si="34"/>
        <v>-1</v>
      </c>
      <c r="M68" s="16">
        <f t="shared" si="34"/>
        <v>-1</v>
      </c>
      <c r="N68" s="16">
        <f t="shared" ref="N68:R68" si="35">SUM(N69:N71)</f>
        <v>-1</v>
      </c>
      <c r="O68" s="16">
        <f t="shared" si="35"/>
        <v>-1</v>
      </c>
      <c r="P68" s="16">
        <f t="shared" si="35"/>
        <v>-1</v>
      </c>
      <c r="Q68" s="16">
        <f t="shared" si="35"/>
        <v>-1</v>
      </c>
      <c r="R68" s="35">
        <f t="shared" si="35"/>
        <v>-1</v>
      </c>
    </row>
    <row r="69" spans="1:18" x14ac:dyDescent="0.25">
      <c r="A69" s="82"/>
      <c r="B69" s="108"/>
      <c r="C69" s="45" t="s">
        <v>16</v>
      </c>
      <c r="D69" s="24">
        <f>D31</f>
        <v>0</v>
      </c>
      <c r="E69" s="31"/>
      <c r="F69" s="31"/>
      <c r="G69" s="31"/>
      <c r="H69" s="31"/>
      <c r="I69" s="31"/>
      <c r="J69" s="32"/>
      <c r="K69" s="32"/>
      <c r="L69" s="32"/>
      <c r="M69" s="32"/>
      <c r="N69" s="32"/>
      <c r="O69" s="32"/>
      <c r="P69" s="32"/>
      <c r="Q69" s="32"/>
      <c r="R69" s="37"/>
    </row>
    <row r="70" spans="1:18" x14ac:dyDescent="0.25">
      <c r="A70" s="82"/>
      <c r="B70" s="108"/>
      <c r="C70" s="45" t="s">
        <v>17</v>
      </c>
      <c r="D70" s="24">
        <f>D32</f>
        <v>3</v>
      </c>
      <c r="E70" s="31">
        <v>3</v>
      </c>
      <c r="F70" s="31">
        <v>3</v>
      </c>
      <c r="G70" s="31">
        <v>2</v>
      </c>
      <c r="H70" s="31">
        <v>-1</v>
      </c>
      <c r="I70" s="31">
        <v>-1</v>
      </c>
      <c r="J70" s="31">
        <v>-1</v>
      </c>
      <c r="K70" s="31">
        <v>-1</v>
      </c>
      <c r="L70" s="31">
        <v>-1</v>
      </c>
      <c r="M70" s="31">
        <v>-1</v>
      </c>
      <c r="N70" s="31">
        <v>-1</v>
      </c>
      <c r="O70" s="31">
        <v>-1</v>
      </c>
      <c r="P70" s="31">
        <v>-1</v>
      </c>
      <c r="Q70" s="31">
        <v>-1</v>
      </c>
      <c r="R70" s="31">
        <v>-1</v>
      </c>
    </row>
    <row r="71" spans="1:18" x14ac:dyDescent="0.25">
      <c r="A71" s="83"/>
      <c r="B71" s="109"/>
      <c r="C71" s="46" t="s">
        <v>18</v>
      </c>
      <c r="D71" s="24">
        <f>D33</f>
        <v>0</v>
      </c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9"/>
    </row>
    <row r="72" spans="1:18" ht="15" customHeight="1" x14ac:dyDescent="0.25">
      <c r="A72" s="81" t="s">
        <v>23</v>
      </c>
      <c r="B72" s="94"/>
      <c r="C72" s="10" t="s">
        <v>39</v>
      </c>
      <c r="D72" s="10">
        <f>SUM(D73:D75)</f>
        <v>2</v>
      </c>
      <c r="E72" s="16">
        <f t="shared" ref="E72:M72" si="36">SUM(E73:E75)</f>
        <v>2</v>
      </c>
      <c r="F72" s="16">
        <f t="shared" si="36"/>
        <v>1</v>
      </c>
      <c r="G72" s="16">
        <f t="shared" si="36"/>
        <v>1</v>
      </c>
      <c r="H72" s="16">
        <f t="shared" si="36"/>
        <v>1</v>
      </c>
      <c r="I72" s="16">
        <f t="shared" si="36"/>
        <v>1</v>
      </c>
      <c r="J72" s="16">
        <f t="shared" si="36"/>
        <v>1</v>
      </c>
      <c r="K72" s="16">
        <f t="shared" si="36"/>
        <v>1</v>
      </c>
      <c r="L72" s="16">
        <f t="shared" si="36"/>
        <v>1</v>
      </c>
      <c r="M72" s="16">
        <f t="shared" si="36"/>
        <v>1</v>
      </c>
      <c r="N72" s="16">
        <f t="shared" ref="N72:R72" si="37">SUM(N73:N75)</f>
        <v>1</v>
      </c>
      <c r="O72" s="16">
        <f t="shared" si="37"/>
        <v>1</v>
      </c>
      <c r="P72" s="16">
        <f t="shared" si="37"/>
        <v>1</v>
      </c>
      <c r="Q72" s="16">
        <f t="shared" si="37"/>
        <v>1</v>
      </c>
      <c r="R72" s="35">
        <f t="shared" si="37"/>
        <v>1</v>
      </c>
    </row>
    <row r="73" spans="1:18" x14ac:dyDescent="0.25">
      <c r="A73" s="82"/>
      <c r="B73" s="95"/>
      <c r="C73" s="45" t="s">
        <v>16</v>
      </c>
      <c r="D73" s="24">
        <f>D35</f>
        <v>0</v>
      </c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6"/>
    </row>
    <row r="74" spans="1:18" x14ac:dyDescent="0.25">
      <c r="A74" s="82"/>
      <c r="B74" s="95"/>
      <c r="C74" s="45" t="s">
        <v>17</v>
      </c>
      <c r="D74" s="24">
        <f>D36</f>
        <v>2</v>
      </c>
      <c r="E74" s="31">
        <v>2</v>
      </c>
      <c r="F74" s="31">
        <v>1</v>
      </c>
      <c r="G74" s="31">
        <v>1</v>
      </c>
      <c r="H74" s="31">
        <v>1</v>
      </c>
      <c r="I74" s="31">
        <v>1</v>
      </c>
      <c r="J74" s="31">
        <v>1</v>
      </c>
      <c r="K74" s="31">
        <v>1</v>
      </c>
      <c r="L74" s="31">
        <v>1</v>
      </c>
      <c r="M74" s="31">
        <v>1</v>
      </c>
      <c r="N74" s="31">
        <v>1</v>
      </c>
      <c r="O74" s="31">
        <v>1</v>
      </c>
      <c r="P74" s="31">
        <v>1</v>
      </c>
      <c r="Q74" s="31">
        <v>1</v>
      </c>
      <c r="R74" s="31">
        <v>1</v>
      </c>
    </row>
    <row r="75" spans="1:18" x14ac:dyDescent="0.25">
      <c r="A75" s="82"/>
      <c r="B75" s="96"/>
      <c r="C75" s="45" t="s">
        <v>18</v>
      </c>
      <c r="D75" s="24">
        <f>D37</f>
        <v>0</v>
      </c>
      <c r="E75" s="33"/>
      <c r="F75" s="33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8"/>
    </row>
    <row r="76" spans="1:18" x14ac:dyDescent="0.25">
      <c r="A76" s="82"/>
      <c r="B76" s="101"/>
      <c r="C76" s="10" t="s">
        <v>40</v>
      </c>
      <c r="D76" s="10">
        <f>SUM(D77:D79)</f>
        <v>6</v>
      </c>
      <c r="E76" s="21">
        <f t="shared" ref="E76:M76" si="38">SUM(E77:E79)</f>
        <v>6</v>
      </c>
      <c r="F76" s="21">
        <f t="shared" si="38"/>
        <v>2</v>
      </c>
      <c r="G76" s="21">
        <f t="shared" si="38"/>
        <v>-3</v>
      </c>
      <c r="H76" s="21">
        <f t="shared" si="38"/>
        <v>-3</v>
      </c>
      <c r="I76" s="21">
        <f t="shared" si="38"/>
        <v>-3</v>
      </c>
      <c r="J76" s="21">
        <f t="shared" si="38"/>
        <v>-3</v>
      </c>
      <c r="K76" s="21">
        <f t="shared" si="38"/>
        <v>-3</v>
      </c>
      <c r="L76" s="21">
        <f t="shared" si="38"/>
        <v>-3</v>
      </c>
      <c r="M76" s="21">
        <f t="shared" si="38"/>
        <v>-3</v>
      </c>
      <c r="N76" s="21">
        <f t="shared" ref="N76:R76" si="39">SUM(N77:N79)</f>
        <v>-3</v>
      </c>
      <c r="O76" s="21">
        <f t="shared" si="39"/>
        <v>-3</v>
      </c>
      <c r="P76" s="21">
        <f t="shared" si="39"/>
        <v>-3</v>
      </c>
      <c r="Q76" s="21">
        <f t="shared" si="39"/>
        <v>-3</v>
      </c>
      <c r="R76" s="13">
        <f t="shared" si="39"/>
        <v>-3</v>
      </c>
    </row>
    <row r="77" spans="1:18" x14ac:dyDescent="0.25">
      <c r="A77" s="82"/>
      <c r="B77" s="102"/>
      <c r="C77" s="45" t="s">
        <v>16</v>
      </c>
      <c r="D77" s="24">
        <f>D39</f>
        <v>0</v>
      </c>
      <c r="E77" s="31"/>
      <c r="F77" s="31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7"/>
    </row>
    <row r="78" spans="1:18" x14ac:dyDescent="0.25">
      <c r="A78" s="82"/>
      <c r="B78" s="102"/>
      <c r="C78" s="45" t="s">
        <v>17</v>
      </c>
      <c r="D78" s="24">
        <f>D40</f>
        <v>6</v>
      </c>
      <c r="E78" s="31">
        <v>6</v>
      </c>
      <c r="F78" s="31">
        <v>2</v>
      </c>
      <c r="G78" s="31">
        <v>-3</v>
      </c>
      <c r="H78" s="31">
        <v>-3</v>
      </c>
      <c r="I78" s="31">
        <v>-3</v>
      </c>
      <c r="J78" s="31">
        <v>-3</v>
      </c>
      <c r="K78" s="31">
        <v>-3</v>
      </c>
      <c r="L78" s="31">
        <v>-3</v>
      </c>
      <c r="M78" s="31">
        <v>-3</v>
      </c>
      <c r="N78" s="31">
        <v>-3</v>
      </c>
      <c r="O78" s="31">
        <v>-3</v>
      </c>
      <c r="P78" s="31">
        <v>-3</v>
      </c>
      <c r="Q78" s="31">
        <v>-3</v>
      </c>
      <c r="R78" s="31">
        <v>-3</v>
      </c>
    </row>
    <row r="79" spans="1:18" x14ac:dyDescent="0.25">
      <c r="A79" s="83"/>
      <c r="B79" s="103"/>
      <c r="C79" s="46" t="s">
        <v>18</v>
      </c>
      <c r="D79" s="26">
        <f t="shared" ref="D79" si="40">D41</f>
        <v>0</v>
      </c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9"/>
    </row>
    <row r="80" spans="1:18" x14ac:dyDescent="0.25">
      <c r="B80" s="110" t="s">
        <v>26</v>
      </c>
      <c r="C80" s="110"/>
      <c r="D80" s="2">
        <f t="shared" ref="D80:M80" si="41">SUM(D44,D64,D68,D72,D76)</f>
        <v>17.5</v>
      </c>
      <c r="E80" s="2">
        <f t="shared" si="41"/>
        <v>17.5</v>
      </c>
      <c r="F80" s="2">
        <f t="shared" si="41"/>
        <v>12.5</v>
      </c>
      <c r="G80" s="2">
        <f t="shared" si="41"/>
        <v>6.5</v>
      </c>
      <c r="H80" s="2">
        <f t="shared" si="41"/>
        <v>2.5</v>
      </c>
      <c r="I80" s="2">
        <f t="shared" si="41"/>
        <v>2.5</v>
      </c>
      <c r="J80" s="2">
        <f t="shared" si="41"/>
        <v>2.5</v>
      </c>
      <c r="K80" s="2">
        <f t="shared" si="41"/>
        <v>2.5</v>
      </c>
      <c r="L80" s="2">
        <f t="shared" si="41"/>
        <v>2.5</v>
      </c>
      <c r="M80" s="2">
        <f t="shared" si="41"/>
        <v>2.5</v>
      </c>
      <c r="N80" s="2">
        <f t="shared" ref="N80:R80" si="42">SUM(N44,N64,N68,N72,N76)</f>
        <v>2.5</v>
      </c>
      <c r="O80" s="2">
        <f t="shared" si="42"/>
        <v>2.5</v>
      </c>
      <c r="P80" s="2">
        <f t="shared" si="42"/>
        <v>2.5</v>
      </c>
      <c r="Q80" s="2">
        <f t="shared" si="42"/>
        <v>2.5</v>
      </c>
      <c r="R80" s="2">
        <f t="shared" si="42"/>
        <v>1</v>
      </c>
    </row>
    <row r="81" spans="4:18" x14ac:dyDescent="0.25">
      <c r="D81">
        <f>D80</f>
        <v>17.5</v>
      </c>
      <c r="E81">
        <f t="shared" ref="E81:F81" si="43" xml:space="preserve"> D81 - ($D$81/COUNT($E$4:$R$4))</f>
        <v>16.25</v>
      </c>
      <c r="F81">
        <f t="shared" si="43"/>
        <v>15</v>
      </c>
      <c r="G81">
        <f xml:space="preserve"> F81 - ($D$81/COUNT($E$4:$R$4))</f>
        <v>13.75</v>
      </c>
      <c r="H81">
        <f t="shared" ref="H81:R81" si="44" xml:space="preserve"> G81 - ($D$81/COUNT($E$4:$R$4))</f>
        <v>12.5</v>
      </c>
      <c r="I81">
        <f t="shared" si="44"/>
        <v>11.25</v>
      </c>
      <c r="J81">
        <f t="shared" si="44"/>
        <v>10</v>
      </c>
      <c r="K81">
        <f t="shared" si="44"/>
        <v>8.75</v>
      </c>
      <c r="L81">
        <f t="shared" si="44"/>
        <v>7.5</v>
      </c>
      <c r="M81">
        <f t="shared" si="44"/>
        <v>6.25</v>
      </c>
      <c r="N81">
        <f t="shared" si="44"/>
        <v>5</v>
      </c>
      <c r="O81">
        <f t="shared" si="44"/>
        <v>3.75</v>
      </c>
      <c r="P81">
        <f t="shared" si="44"/>
        <v>2.5</v>
      </c>
      <c r="Q81">
        <f t="shared" si="44"/>
        <v>1.25</v>
      </c>
      <c r="R81">
        <f t="shared" si="44"/>
        <v>0</v>
      </c>
    </row>
  </sheetData>
  <mergeCells count="26">
    <mergeCell ref="E2:K2"/>
    <mergeCell ref="L2:R2"/>
    <mergeCell ref="B60:B63"/>
    <mergeCell ref="B80:C80"/>
    <mergeCell ref="B6:B9"/>
    <mergeCell ref="B44:B47"/>
    <mergeCell ref="B42:C42"/>
    <mergeCell ref="B72:B75"/>
    <mergeCell ref="B76:B79"/>
    <mergeCell ref="B68:B71"/>
    <mergeCell ref="A72:A79"/>
    <mergeCell ref="B34:B37"/>
    <mergeCell ref="B38:B41"/>
    <mergeCell ref="A34:A41"/>
    <mergeCell ref="B10:B13"/>
    <mergeCell ref="B14:B17"/>
    <mergeCell ref="B18:B21"/>
    <mergeCell ref="B22:B25"/>
    <mergeCell ref="B26:B29"/>
    <mergeCell ref="B30:B33"/>
    <mergeCell ref="A6:A33"/>
    <mergeCell ref="B56:B59"/>
    <mergeCell ref="A44:A71"/>
    <mergeCell ref="B48:B51"/>
    <mergeCell ref="B52:B55"/>
    <mergeCell ref="B64:B67"/>
  </mergeCells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97"/>
  <sheetViews>
    <sheetView topLeftCell="A22" workbookViewId="0">
      <selection activeCell="D26" sqref="D26"/>
    </sheetView>
  </sheetViews>
  <sheetFormatPr defaultColWidth="8.85546875" defaultRowHeight="15" x14ac:dyDescent="0.25"/>
  <cols>
    <col min="1" max="1" width="11" customWidth="1"/>
    <col min="2" max="2" width="12.42578125" customWidth="1"/>
    <col min="3" max="3" width="61.85546875" customWidth="1"/>
    <col min="4" max="4" width="10.42578125" customWidth="1"/>
    <col min="5" max="5" width="8.42578125" customWidth="1"/>
    <col min="6" max="6" width="9.85546875" customWidth="1"/>
    <col min="7" max="7" width="9.42578125" customWidth="1"/>
    <col min="14" max="14" width="12.7109375" customWidth="1"/>
    <col min="17" max="17" width="11.7109375" customWidth="1"/>
    <col min="18" max="18" width="9.140625" customWidth="1"/>
    <col min="19" max="19" width="21" customWidth="1"/>
  </cols>
  <sheetData>
    <row r="2" spans="1:19" x14ac:dyDescent="0.25">
      <c r="E2" s="88" t="s">
        <v>10</v>
      </c>
      <c r="F2" s="89"/>
      <c r="G2" s="89"/>
      <c r="H2" s="89"/>
      <c r="I2" s="89"/>
      <c r="J2" s="89"/>
      <c r="K2" s="89"/>
      <c r="L2" s="88" t="s">
        <v>11</v>
      </c>
      <c r="M2" s="89"/>
      <c r="N2" s="89"/>
      <c r="O2" s="89"/>
      <c r="P2" s="89"/>
      <c r="Q2" s="89"/>
      <c r="R2" s="90"/>
    </row>
    <row r="3" spans="1:19" x14ac:dyDescent="0.25">
      <c r="D3" s="5" t="s">
        <v>28</v>
      </c>
      <c r="E3" s="40">
        <v>42064</v>
      </c>
      <c r="F3" s="40">
        <v>42065</v>
      </c>
      <c r="G3" s="40">
        <v>42066</v>
      </c>
      <c r="H3" s="40">
        <v>42067</v>
      </c>
      <c r="I3" s="40">
        <v>42068</v>
      </c>
      <c r="J3" s="40">
        <v>42069</v>
      </c>
      <c r="K3" s="40">
        <v>42070</v>
      </c>
      <c r="L3" s="40">
        <v>42071</v>
      </c>
      <c r="M3" s="40">
        <v>42072</v>
      </c>
      <c r="N3" s="40">
        <v>42073</v>
      </c>
      <c r="O3" s="40">
        <v>42074</v>
      </c>
      <c r="P3" s="40">
        <v>42075</v>
      </c>
      <c r="Q3" s="40">
        <v>42076</v>
      </c>
      <c r="R3" s="40">
        <v>42077</v>
      </c>
    </row>
    <row r="4" spans="1:19" x14ac:dyDescent="0.25">
      <c r="D4" s="5" t="s">
        <v>29</v>
      </c>
      <c r="E4" s="43">
        <v>1</v>
      </c>
      <c r="F4" s="43">
        <v>2</v>
      </c>
      <c r="G4" s="43">
        <v>3</v>
      </c>
      <c r="H4" s="43">
        <v>4</v>
      </c>
      <c r="I4" s="43">
        <v>5</v>
      </c>
      <c r="J4" s="43">
        <v>6</v>
      </c>
      <c r="K4" s="43">
        <v>7</v>
      </c>
      <c r="L4" s="43">
        <v>8</v>
      </c>
      <c r="M4" s="43">
        <v>9</v>
      </c>
      <c r="N4" s="43">
        <v>10</v>
      </c>
      <c r="O4" s="43">
        <v>11</v>
      </c>
      <c r="P4" s="43">
        <v>12</v>
      </c>
      <c r="Q4" s="43">
        <v>13</v>
      </c>
      <c r="R4" s="43">
        <v>14</v>
      </c>
    </row>
    <row r="5" spans="1:19" ht="15" customHeight="1" x14ac:dyDescent="0.25">
      <c r="B5" s="48" t="s">
        <v>13</v>
      </c>
      <c r="C5" s="48" t="s">
        <v>14</v>
      </c>
      <c r="D5" s="55" t="s">
        <v>22</v>
      </c>
      <c r="E5" s="53"/>
      <c r="F5" s="53"/>
      <c r="G5" s="53"/>
      <c r="H5" s="53"/>
      <c r="I5" s="53"/>
      <c r="J5" s="53"/>
      <c r="K5" s="53"/>
      <c r="L5" s="53"/>
      <c r="M5" s="53"/>
      <c r="N5" s="61"/>
      <c r="O5" s="61"/>
      <c r="P5" s="61"/>
      <c r="Q5" s="61"/>
      <c r="R5" s="61"/>
      <c r="S5" s="54" t="s">
        <v>47</v>
      </c>
    </row>
    <row r="6" spans="1:19" ht="13.5" customHeight="1" x14ac:dyDescent="0.25">
      <c r="A6" s="81" t="s">
        <v>12</v>
      </c>
      <c r="B6" s="94">
        <v>28</v>
      </c>
      <c r="C6" s="10" t="s">
        <v>48</v>
      </c>
      <c r="D6" s="15">
        <f>SUM(D7:D9)</f>
        <v>2</v>
      </c>
      <c r="E6" s="16">
        <f t="shared" ref="E6:R6" si="0">SUM(E7:E9)</f>
        <v>0</v>
      </c>
      <c r="F6" s="16">
        <f t="shared" si="0"/>
        <v>0</v>
      </c>
      <c r="G6" s="16">
        <f t="shared" si="0"/>
        <v>0</v>
      </c>
      <c r="H6" s="16">
        <f t="shared" si="0"/>
        <v>0</v>
      </c>
      <c r="I6" s="16">
        <f t="shared" si="0"/>
        <v>0</v>
      </c>
      <c r="J6" s="16">
        <f t="shared" si="0"/>
        <v>0</v>
      </c>
      <c r="K6" s="16">
        <f t="shared" si="0"/>
        <v>0</v>
      </c>
      <c r="L6" s="16">
        <f t="shared" si="0"/>
        <v>0</v>
      </c>
      <c r="M6" s="16">
        <f t="shared" si="0"/>
        <v>0</v>
      </c>
      <c r="N6" s="16">
        <f t="shared" si="0"/>
        <v>0</v>
      </c>
      <c r="O6" s="16">
        <f t="shared" si="0"/>
        <v>2</v>
      </c>
      <c r="P6" s="16">
        <f t="shared" si="0"/>
        <v>0</v>
      </c>
      <c r="Q6" s="16">
        <f t="shared" si="0"/>
        <v>0</v>
      </c>
      <c r="R6" s="16">
        <f t="shared" si="0"/>
        <v>0</v>
      </c>
      <c r="S6" s="14">
        <f>SUM(E6:R6)</f>
        <v>2</v>
      </c>
    </row>
    <row r="7" spans="1:19" x14ac:dyDescent="0.25">
      <c r="A7" s="82"/>
      <c r="B7" s="95"/>
      <c r="C7" s="66" t="s">
        <v>16</v>
      </c>
      <c r="D7" s="24">
        <v>2</v>
      </c>
      <c r="E7" s="17"/>
      <c r="F7" s="17"/>
      <c r="G7" s="27"/>
      <c r="H7" s="27"/>
      <c r="I7" s="27"/>
      <c r="J7" s="27"/>
      <c r="K7" s="27"/>
      <c r="L7" s="27"/>
      <c r="M7" s="27"/>
      <c r="N7" s="27"/>
      <c r="O7" s="27">
        <v>2</v>
      </c>
      <c r="P7" s="27"/>
      <c r="Q7" s="27"/>
      <c r="R7" s="27"/>
      <c r="S7" s="28">
        <f t="shared" ref="S7:S33" si="1">SUM(E7:R7)</f>
        <v>2</v>
      </c>
    </row>
    <row r="8" spans="1:19" x14ac:dyDescent="0.25">
      <c r="A8" s="82"/>
      <c r="B8" s="95"/>
      <c r="C8" s="66" t="s">
        <v>17</v>
      </c>
      <c r="D8" s="24"/>
      <c r="E8" s="62"/>
      <c r="F8" s="62"/>
      <c r="G8" s="62"/>
      <c r="H8" s="62"/>
      <c r="I8" s="62"/>
      <c r="J8" s="62"/>
      <c r="K8" s="62"/>
      <c r="L8" s="62"/>
      <c r="M8" s="62"/>
      <c r="N8" s="62"/>
      <c r="O8" s="62"/>
      <c r="P8" s="62"/>
      <c r="Q8" s="62"/>
      <c r="R8" s="62"/>
      <c r="S8" s="28">
        <f t="shared" si="1"/>
        <v>0</v>
      </c>
    </row>
    <row r="9" spans="1:19" x14ac:dyDescent="0.25">
      <c r="A9" s="82"/>
      <c r="B9" s="96"/>
      <c r="C9" s="46" t="s">
        <v>18</v>
      </c>
      <c r="D9" s="26"/>
      <c r="E9" s="18"/>
      <c r="F9" s="18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30">
        <f t="shared" si="1"/>
        <v>0</v>
      </c>
    </row>
    <row r="10" spans="1:19" x14ac:dyDescent="0.25">
      <c r="A10" s="82"/>
      <c r="B10" s="104">
        <v>16</v>
      </c>
      <c r="C10" s="47" t="s">
        <v>49</v>
      </c>
      <c r="D10" s="10">
        <f>SUM(D11:D13)</f>
        <v>2</v>
      </c>
      <c r="E10" s="16">
        <f t="shared" ref="E10:R10" si="2">SUM(E11:E13)</f>
        <v>0</v>
      </c>
      <c r="F10" s="16">
        <f t="shared" si="2"/>
        <v>0</v>
      </c>
      <c r="G10" s="16">
        <f t="shared" si="2"/>
        <v>0</v>
      </c>
      <c r="H10" s="16">
        <f t="shared" si="2"/>
        <v>0</v>
      </c>
      <c r="I10" s="16">
        <f t="shared" si="2"/>
        <v>0</v>
      </c>
      <c r="J10" s="16">
        <f t="shared" si="2"/>
        <v>0</v>
      </c>
      <c r="K10" s="16">
        <f t="shared" si="2"/>
        <v>0</v>
      </c>
      <c r="L10" s="16">
        <f t="shared" si="2"/>
        <v>0</v>
      </c>
      <c r="M10" s="16">
        <f t="shared" si="2"/>
        <v>0</v>
      </c>
      <c r="N10" s="16">
        <f t="shared" si="2"/>
        <v>2</v>
      </c>
      <c r="O10" s="16">
        <f t="shared" si="2"/>
        <v>0</v>
      </c>
      <c r="P10" s="16">
        <f t="shared" si="2"/>
        <v>0</v>
      </c>
      <c r="Q10" s="16">
        <f t="shared" si="2"/>
        <v>0</v>
      </c>
      <c r="R10" s="16">
        <f t="shared" si="2"/>
        <v>0</v>
      </c>
      <c r="S10" s="14">
        <f t="shared" si="1"/>
        <v>2</v>
      </c>
    </row>
    <row r="11" spans="1:19" x14ac:dyDescent="0.25">
      <c r="A11" s="82"/>
      <c r="B11" s="105"/>
      <c r="C11" s="66" t="s">
        <v>16</v>
      </c>
      <c r="D11" s="24">
        <v>2</v>
      </c>
      <c r="E11" s="17"/>
      <c r="F11" s="17"/>
      <c r="G11" s="27"/>
      <c r="H11" s="27"/>
      <c r="I11" s="27"/>
      <c r="J11" s="27"/>
      <c r="K11" s="27"/>
      <c r="L11" s="27"/>
      <c r="M11" s="27"/>
      <c r="N11" s="27">
        <v>2</v>
      </c>
      <c r="O11" s="27"/>
      <c r="P11" s="27"/>
      <c r="Q11" s="27"/>
      <c r="R11" s="27"/>
      <c r="S11" s="28">
        <f t="shared" si="1"/>
        <v>2</v>
      </c>
    </row>
    <row r="12" spans="1:19" x14ac:dyDescent="0.25">
      <c r="A12" s="82"/>
      <c r="B12" s="105"/>
      <c r="C12" s="66" t="s">
        <v>17</v>
      </c>
      <c r="D12" s="24"/>
      <c r="E12" s="17"/>
      <c r="F12" s="1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8">
        <f t="shared" si="1"/>
        <v>0</v>
      </c>
    </row>
    <row r="13" spans="1:19" x14ac:dyDescent="0.25">
      <c r="A13" s="82"/>
      <c r="B13" s="106"/>
      <c r="C13" s="46" t="s">
        <v>18</v>
      </c>
      <c r="D13" s="26"/>
      <c r="E13" s="18"/>
      <c r="F13" s="18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30">
        <f t="shared" si="1"/>
        <v>0</v>
      </c>
    </row>
    <row r="14" spans="1:19" x14ac:dyDescent="0.25">
      <c r="A14" s="82"/>
      <c r="B14" s="104">
        <v>9</v>
      </c>
      <c r="C14" s="60" t="s">
        <v>50</v>
      </c>
      <c r="D14" s="10">
        <f>SUM(D15:D17)</f>
        <v>8</v>
      </c>
      <c r="E14" s="16">
        <f t="shared" ref="E14:R14" si="3">SUM(E15:E17)</f>
        <v>0</v>
      </c>
      <c r="F14" s="16">
        <f t="shared" si="3"/>
        <v>4</v>
      </c>
      <c r="G14" s="16">
        <f t="shared" si="3"/>
        <v>0</v>
      </c>
      <c r="H14" s="16">
        <f t="shared" si="3"/>
        <v>0</v>
      </c>
      <c r="I14" s="16">
        <f t="shared" si="3"/>
        <v>0</v>
      </c>
      <c r="J14" s="16">
        <f t="shared" si="3"/>
        <v>0</v>
      </c>
      <c r="K14" s="16">
        <f t="shared" si="3"/>
        <v>0</v>
      </c>
      <c r="L14" s="16">
        <f t="shared" si="3"/>
        <v>0</v>
      </c>
      <c r="M14" s="16">
        <f t="shared" si="3"/>
        <v>4</v>
      </c>
      <c r="N14" s="16">
        <f t="shared" si="3"/>
        <v>0</v>
      </c>
      <c r="O14" s="16">
        <f t="shared" si="3"/>
        <v>0</v>
      </c>
      <c r="P14" s="16">
        <f t="shared" si="3"/>
        <v>0</v>
      </c>
      <c r="Q14" s="16">
        <f t="shared" si="3"/>
        <v>0</v>
      </c>
      <c r="R14" s="16">
        <f t="shared" si="3"/>
        <v>0</v>
      </c>
      <c r="S14" s="14">
        <f t="shared" si="1"/>
        <v>8</v>
      </c>
    </row>
    <row r="15" spans="1:19" x14ac:dyDescent="0.25">
      <c r="A15" s="82"/>
      <c r="B15" s="105"/>
      <c r="C15" s="66" t="s">
        <v>16</v>
      </c>
      <c r="D15" s="24">
        <v>4</v>
      </c>
      <c r="E15" s="17"/>
      <c r="F15" s="17"/>
      <c r="G15" s="27"/>
      <c r="H15" s="27"/>
      <c r="I15" s="27"/>
      <c r="J15" s="27"/>
      <c r="K15" s="27"/>
      <c r="L15" s="27"/>
      <c r="M15" s="27">
        <v>4</v>
      </c>
      <c r="N15" s="27"/>
      <c r="O15" s="27"/>
      <c r="P15" s="27"/>
      <c r="Q15" s="27"/>
      <c r="R15" s="27"/>
      <c r="S15" s="28">
        <f t="shared" si="1"/>
        <v>4</v>
      </c>
    </row>
    <row r="16" spans="1:19" x14ac:dyDescent="0.25">
      <c r="A16" s="82"/>
      <c r="B16" s="105"/>
      <c r="C16" s="66" t="s">
        <v>17</v>
      </c>
      <c r="D16" s="24">
        <v>4</v>
      </c>
      <c r="E16" s="17"/>
      <c r="F16" s="17">
        <v>4</v>
      </c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8">
        <f t="shared" si="1"/>
        <v>4</v>
      </c>
    </row>
    <row r="17" spans="1:19" x14ac:dyDescent="0.25">
      <c r="A17" s="82"/>
      <c r="B17" s="106"/>
      <c r="C17" s="46" t="s">
        <v>18</v>
      </c>
      <c r="D17" s="26"/>
      <c r="E17" s="18"/>
      <c r="F17" s="18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30">
        <f t="shared" si="1"/>
        <v>0</v>
      </c>
    </row>
    <row r="18" spans="1:19" x14ac:dyDescent="0.25">
      <c r="A18" s="82"/>
      <c r="B18" s="104" t="s">
        <v>56</v>
      </c>
      <c r="C18" s="10" t="s">
        <v>55</v>
      </c>
      <c r="D18" s="10">
        <f>SUM(D19:D21)</f>
        <v>4</v>
      </c>
      <c r="E18" s="16">
        <f t="shared" ref="E18:R18" si="4">SUM(E19:E21)</f>
        <v>0</v>
      </c>
      <c r="F18" s="16">
        <f t="shared" si="4"/>
        <v>0</v>
      </c>
      <c r="G18" s="16">
        <f t="shared" si="4"/>
        <v>0</v>
      </c>
      <c r="H18" s="16">
        <f t="shared" si="4"/>
        <v>0</v>
      </c>
      <c r="I18" s="16">
        <f t="shared" si="4"/>
        <v>0</v>
      </c>
      <c r="J18" s="16">
        <f t="shared" si="4"/>
        <v>0</v>
      </c>
      <c r="K18" s="16">
        <f t="shared" si="4"/>
        <v>0</v>
      </c>
      <c r="L18" s="16">
        <f t="shared" si="4"/>
        <v>0</v>
      </c>
      <c r="M18" s="16">
        <f t="shared" si="4"/>
        <v>0</v>
      </c>
      <c r="N18" s="16">
        <f t="shared" si="4"/>
        <v>0</v>
      </c>
      <c r="O18" s="16">
        <f t="shared" si="4"/>
        <v>0</v>
      </c>
      <c r="P18" s="16">
        <f t="shared" si="4"/>
        <v>0</v>
      </c>
      <c r="Q18" s="16">
        <f t="shared" si="4"/>
        <v>0</v>
      </c>
      <c r="R18" s="16">
        <f t="shared" si="4"/>
        <v>4</v>
      </c>
      <c r="S18" s="14">
        <f t="shared" si="1"/>
        <v>4</v>
      </c>
    </row>
    <row r="19" spans="1:19" x14ac:dyDescent="0.25">
      <c r="A19" s="82"/>
      <c r="B19" s="105"/>
      <c r="C19" s="66" t="s">
        <v>16</v>
      </c>
      <c r="D19" s="24"/>
      <c r="E19" s="17"/>
      <c r="F19" s="1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8">
        <f t="shared" si="1"/>
        <v>0</v>
      </c>
    </row>
    <row r="20" spans="1:19" x14ac:dyDescent="0.25">
      <c r="A20" s="82"/>
      <c r="B20" s="105"/>
      <c r="C20" s="66" t="s">
        <v>17</v>
      </c>
      <c r="D20" s="24"/>
      <c r="E20" s="17"/>
      <c r="F20" s="1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8">
        <f t="shared" si="1"/>
        <v>0</v>
      </c>
    </row>
    <row r="21" spans="1:19" x14ac:dyDescent="0.25">
      <c r="A21" s="82"/>
      <c r="B21" s="106"/>
      <c r="C21" s="46" t="s">
        <v>18</v>
      </c>
      <c r="D21" s="26">
        <v>4</v>
      </c>
      <c r="E21" s="18"/>
      <c r="F21" s="18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>
        <v>4</v>
      </c>
      <c r="S21" s="30">
        <f t="shared" si="1"/>
        <v>4</v>
      </c>
    </row>
    <row r="22" spans="1:19" ht="15" customHeight="1" x14ac:dyDescent="0.25">
      <c r="A22" s="82"/>
      <c r="B22" s="94" t="s">
        <v>57</v>
      </c>
      <c r="C22" s="10" t="s">
        <v>54</v>
      </c>
      <c r="D22" s="10">
        <f>SUM(D23:D25)</f>
        <v>5.5</v>
      </c>
      <c r="E22" s="16">
        <f t="shared" ref="E22:R22" si="5">SUM(E23:E25)</f>
        <v>0</v>
      </c>
      <c r="F22" s="16">
        <f t="shared" si="5"/>
        <v>3.5</v>
      </c>
      <c r="G22" s="16">
        <f t="shared" si="5"/>
        <v>0</v>
      </c>
      <c r="H22" s="16">
        <f t="shared" si="5"/>
        <v>0</v>
      </c>
      <c r="I22" s="16">
        <f t="shared" si="5"/>
        <v>0</v>
      </c>
      <c r="J22" s="16">
        <f t="shared" si="5"/>
        <v>0</v>
      </c>
      <c r="K22" s="16">
        <f t="shared" si="5"/>
        <v>0</v>
      </c>
      <c r="L22" s="16">
        <f t="shared" si="5"/>
        <v>0</v>
      </c>
      <c r="M22" s="16">
        <f t="shared" si="5"/>
        <v>0</v>
      </c>
      <c r="N22" s="16">
        <f t="shared" si="5"/>
        <v>0</v>
      </c>
      <c r="O22" s="16">
        <f t="shared" si="5"/>
        <v>0</v>
      </c>
      <c r="P22" s="16">
        <f t="shared" si="5"/>
        <v>0</v>
      </c>
      <c r="Q22" s="16">
        <f t="shared" si="5"/>
        <v>2</v>
      </c>
      <c r="R22" s="16">
        <f t="shared" si="5"/>
        <v>0</v>
      </c>
      <c r="S22" s="14">
        <f t="shared" si="1"/>
        <v>5.5</v>
      </c>
    </row>
    <row r="23" spans="1:19" x14ac:dyDescent="0.25">
      <c r="A23" s="82"/>
      <c r="B23" s="95"/>
      <c r="C23" s="66" t="s">
        <v>16</v>
      </c>
      <c r="D23" s="24">
        <v>2</v>
      </c>
      <c r="E23" s="17"/>
      <c r="F23" s="1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>
        <v>2</v>
      </c>
      <c r="R23" s="27"/>
      <c r="S23" s="28">
        <f t="shared" si="1"/>
        <v>2</v>
      </c>
    </row>
    <row r="24" spans="1:19" x14ac:dyDescent="0.25">
      <c r="A24" s="82"/>
      <c r="B24" s="95"/>
      <c r="C24" s="66" t="s">
        <v>17</v>
      </c>
      <c r="D24" s="24">
        <v>3.5</v>
      </c>
      <c r="E24" s="17"/>
      <c r="F24" s="17">
        <v>3.5</v>
      </c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8">
        <f t="shared" si="1"/>
        <v>3.5</v>
      </c>
    </row>
    <row r="25" spans="1:19" x14ac:dyDescent="0.25">
      <c r="A25" s="82"/>
      <c r="B25" s="96"/>
      <c r="C25" s="46" t="s">
        <v>18</v>
      </c>
      <c r="D25" s="26"/>
      <c r="E25" s="18"/>
      <c r="F25" s="18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30">
        <f t="shared" si="1"/>
        <v>0</v>
      </c>
    </row>
    <row r="26" spans="1:19" ht="15" customHeight="1" x14ac:dyDescent="0.25">
      <c r="A26" s="81" t="s">
        <v>23</v>
      </c>
      <c r="B26" s="63"/>
      <c r="C26" s="60" t="s">
        <v>51</v>
      </c>
      <c r="D26" s="10">
        <f>SUM(D27:D29)</f>
        <v>2</v>
      </c>
      <c r="E26" s="16">
        <f t="shared" ref="E26:R26" si="6">SUM(E27:E29)</f>
        <v>0</v>
      </c>
      <c r="F26" s="16">
        <f t="shared" si="6"/>
        <v>0</v>
      </c>
      <c r="G26" s="16">
        <f t="shared" si="6"/>
        <v>0</v>
      </c>
      <c r="H26" s="16">
        <f t="shared" si="6"/>
        <v>0</v>
      </c>
      <c r="I26" s="16">
        <f t="shared" si="6"/>
        <v>0</v>
      </c>
      <c r="J26" s="16">
        <f t="shared" si="6"/>
        <v>0</v>
      </c>
      <c r="K26" s="16">
        <f t="shared" si="6"/>
        <v>0</v>
      </c>
      <c r="L26" s="16">
        <f t="shared" si="6"/>
        <v>0</v>
      </c>
      <c r="M26" s="16">
        <f t="shared" si="6"/>
        <v>0</v>
      </c>
      <c r="N26" s="16">
        <f t="shared" si="6"/>
        <v>2</v>
      </c>
      <c r="O26" s="16">
        <f t="shared" si="6"/>
        <v>0</v>
      </c>
      <c r="P26" s="16">
        <f t="shared" si="6"/>
        <v>0</v>
      </c>
      <c r="Q26" s="16">
        <f t="shared" si="6"/>
        <v>0</v>
      </c>
      <c r="R26" s="16">
        <f t="shared" si="6"/>
        <v>0</v>
      </c>
      <c r="S26" s="14">
        <f t="shared" si="1"/>
        <v>2</v>
      </c>
    </row>
    <row r="27" spans="1:19" x14ac:dyDescent="0.25">
      <c r="A27" s="82"/>
      <c r="B27" s="64"/>
      <c r="C27" s="66" t="s">
        <v>16</v>
      </c>
      <c r="D27" s="24">
        <v>2</v>
      </c>
      <c r="E27" s="17"/>
      <c r="F27" s="17"/>
      <c r="G27" s="27"/>
      <c r="H27" s="27"/>
      <c r="I27" s="27"/>
      <c r="J27" s="27"/>
      <c r="K27" s="27"/>
      <c r="L27" s="27"/>
      <c r="M27" s="27"/>
      <c r="N27" s="27">
        <v>2</v>
      </c>
      <c r="O27" s="27"/>
      <c r="P27" s="27"/>
      <c r="Q27" s="27"/>
      <c r="R27" s="27"/>
      <c r="S27" s="28">
        <f t="shared" si="1"/>
        <v>2</v>
      </c>
    </row>
    <row r="28" spans="1:19" ht="15" customHeight="1" x14ac:dyDescent="0.25">
      <c r="A28" s="82"/>
      <c r="B28" s="64"/>
      <c r="C28" s="66" t="s">
        <v>17</v>
      </c>
      <c r="D28" s="24"/>
      <c r="E28" s="17"/>
      <c r="F28" s="1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8">
        <f t="shared" si="1"/>
        <v>0</v>
      </c>
    </row>
    <row r="29" spans="1:19" x14ac:dyDescent="0.25">
      <c r="A29" s="82"/>
      <c r="B29" s="65"/>
      <c r="C29" s="46" t="s">
        <v>18</v>
      </c>
      <c r="D29" s="26"/>
      <c r="E29" s="18"/>
      <c r="F29" s="18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30">
        <f t="shared" si="1"/>
        <v>0</v>
      </c>
    </row>
    <row r="30" spans="1:19" x14ac:dyDescent="0.25">
      <c r="A30" s="82"/>
      <c r="B30" s="107"/>
      <c r="C30" s="60" t="s">
        <v>52</v>
      </c>
      <c r="D30" s="10">
        <f>SUM(D31:D33)</f>
        <v>2</v>
      </c>
      <c r="E30" s="16">
        <f t="shared" ref="E30:R30" si="7">SUM(E31:E33)</f>
        <v>0</v>
      </c>
      <c r="F30" s="16">
        <f t="shared" si="7"/>
        <v>0</v>
      </c>
      <c r="G30" s="16">
        <f t="shared" si="7"/>
        <v>0</v>
      </c>
      <c r="H30" s="16">
        <f t="shared" si="7"/>
        <v>0</v>
      </c>
      <c r="I30" s="16">
        <f t="shared" si="7"/>
        <v>0</v>
      </c>
      <c r="J30" s="16">
        <f t="shared" si="7"/>
        <v>0</v>
      </c>
      <c r="K30" s="16">
        <f t="shared" si="7"/>
        <v>0</v>
      </c>
      <c r="L30" s="16">
        <f t="shared" si="7"/>
        <v>0</v>
      </c>
      <c r="M30" s="16">
        <f t="shared" si="7"/>
        <v>0</v>
      </c>
      <c r="N30" s="16">
        <f t="shared" si="7"/>
        <v>2</v>
      </c>
      <c r="O30" s="16">
        <f t="shared" si="7"/>
        <v>0</v>
      </c>
      <c r="P30" s="16">
        <f t="shared" si="7"/>
        <v>0</v>
      </c>
      <c r="Q30" s="16">
        <f t="shared" si="7"/>
        <v>0</v>
      </c>
      <c r="R30" s="16">
        <f t="shared" si="7"/>
        <v>0</v>
      </c>
      <c r="S30" s="14">
        <f t="shared" si="1"/>
        <v>2</v>
      </c>
    </row>
    <row r="31" spans="1:19" x14ac:dyDescent="0.25">
      <c r="A31" s="82"/>
      <c r="B31" s="108"/>
      <c r="C31" s="66" t="s">
        <v>16</v>
      </c>
      <c r="D31" s="24">
        <v>2</v>
      </c>
      <c r="E31" s="17"/>
      <c r="F31" s="17"/>
      <c r="G31" s="27"/>
      <c r="H31" s="27"/>
      <c r="I31" s="27"/>
      <c r="J31" s="27"/>
      <c r="K31" s="27"/>
      <c r="L31" s="27"/>
      <c r="M31" s="27"/>
      <c r="N31" s="27">
        <v>2</v>
      </c>
      <c r="O31" s="27"/>
      <c r="P31" s="27"/>
      <c r="Q31" s="27"/>
      <c r="R31" s="27"/>
      <c r="S31" s="28">
        <f t="shared" si="1"/>
        <v>2</v>
      </c>
    </row>
    <row r="32" spans="1:19" x14ac:dyDescent="0.25">
      <c r="A32" s="82"/>
      <c r="B32" s="108"/>
      <c r="C32" s="66" t="s">
        <v>17</v>
      </c>
      <c r="D32" s="24"/>
      <c r="E32" s="17"/>
      <c r="F32" s="1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8">
        <f t="shared" si="1"/>
        <v>0</v>
      </c>
    </row>
    <row r="33" spans="1:19" x14ac:dyDescent="0.25">
      <c r="A33" s="82"/>
      <c r="B33" s="109"/>
      <c r="C33" s="46" t="s">
        <v>18</v>
      </c>
      <c r="D33" s="26"/>
      <c r="E33" s="18"/>
      <c r="F33" s="18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30">
        <f t="shared" si="1"/>
        <v>0</v>
      </c>
    </row>
    <row r="34" spans="1:19" ht="15" customHeight="1" x14ac:dyDescent="0.25">
      <c r="A34" s="82"/>
      <c r="B34" s="91"/>
      <c r="C34" s="60" t="s">
        <v>58</v>
      </c>
      <c r="D34" s="10">
        <f t="shared" ref="D34:R34" si="8">SUM(D35:D37)</f>
        <v>10</v>
      </c>
      <c r="E34" s="16">
        <f t="shared" si="8"/>
        <v>0</v>
      </c>
      <c r="F34" s="16">
        <f t="shared" si="8"/>
        <v>0</v>
      </c>
      <c r="G34" s="16">
        <f t="shared" si="8"/>
        <v>0</v>
      </c>
      <c r="H34" s="16">
        <f t="shared" si="8"/>
        <v>8</v>
      </c>
      <c r="I34" s="16">
        <f t="shared" si="8"/>
        <v>0</v>
      </c>
      <c r="J34" s="16">
        <f t="shared" si="8"/>
        <v>0</v>
      </c>
      <c r="K34" s="16">
        <f t="shared" si="8"/>
        <v>0</v>
      </c>
      <c r="L34" s="16">
        <f t="shared" si="8"/>
        <v>0</v>
      </c>
      <c r="M34" s="16">
        <f t="shared" si="8"/>
        <v>0</v>
      </c>
      <c r="N34" s="16">
        <f t="shared" si="8"/>
        <v>0</v>
      </c>
      <c r="O34" s="16">
        <f t="shared" si="8"/>
        <v>0</v>
      </c>
      <c r="P34" s="16">
        <f t="shared" si="8"/>
        <v>2</v>
      </c>
      <c r="Q34" s="16">
        <f t="shared" si="8"/>
        <v>0</v>
      </c>
      <c r="R34" s="16">
        <f t="shared" si="8"/>
        <v>0</v>
      </c>
      <c r="S34" s="14">
        <f>SUM(E34:R34)</f>
        <v>10</v>
      </c>
    </row>
    <row r="35" spans="1:19" x14ac:dyDescent="0.25">
      <c r="A35" s="82"/>
      <c r="B35" s="92"/>
      <c r="C35" s="66" t="s">
        <v>16</v>
      </c>
      <c r="D35" s="24">
        <v>2</v>
      </c>
      <c r="E35" s="17"/>
      <c r="F35" s="17"/>
      <c r="G35" s="27"/>
      <c r="H35" s="27"/>
      <c r="I35" s="27"/>
      <c r="J35" s="27"/>
      <c r="K35" s="27"/>
      <c r="L35" s="27"/>
      <c r="M35" s="27"/>
      <c r="N35" s="27"/>
      <c r="O35" s="27"/>
      <c r="P35" s="27">
        <v>2</v>
      </c>
      <c r="Q35" s="27"/>
      <c r="R35" s="27"/>
      <c r="S35" s="28">
        <f>SUM(E35:R35)</f>
        <v>2</v>
      </c>
    </row>
    <row r="36" spans="1:19" x14ac:dyDescent="0.25">
      <c r="A36" s="82"/>
      <c r="B36" s="92"/>
      <c r="C36" s="66" t="s">
        <v>17</v>
      </c>
      <c r="D36" s="24">
        <v>8</v>
      </c>
      <c r="E36" s="17"/>
      <c r="F36" s="17"/>
      <c r="G36" s="27"/>
      <c r="H36" s="27">
        <v>8</v>
      </c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8">
        <f t="shared" ref="S36:S37" si="9">SUM(E36:R36)</f>
        <v>8</v>
      </c>
    </row>
    <row r="37" spans="1:19" x14ac:dyDescent="0.25">
      <c r="A37" s="82"/>
      <c r="B37" s="92"/>
      <c r="C37" s="66" t="s">
        <v>18</v>
      </c>
      <c r="D37" s="24"/>
      <c r="E37" s="17"/>
      <c r="F37" s="1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8">
        <f t="shared" si="9"/>
        <v>0</v>
      </c>
    </row>
    <row r="38" spans="1:19" x14ac:dyDescent="0.25">
      <c r="A38" s="82"/>
      <c r="B38" s="107"/>
      <c r="C38" s="60" t="s">
        <v>53</v>
      </c>
      <c r="D38" s="10">
        <f t="shared" ref="D38:R38" si="10">SUM(D39:D41)</f>
        <v>2</v>
      </c>
      <c r="E38" s="21">
        <f t="shared" si="10"/>
        <v>0</v>
      </c>
      <c r="F38" s="21">
        <f t="shared" si="10"/>
        <v>0</v>
      </c>
      <c r="G38" s="21">
        <f t="shared" si="10"/>
        <v>0</v>
      </c>
      <c r="H38" s="21">
        <f t="shared" si="10"/>
        <v>0</v>
      </c>
      <c r="I38" s="21">
        <f t="shared" si="10"/>
        <v>0</v>
      </c>
      <c r="J38" s="21">
        <f t="shared" si="10"/>
        <v>0</v>
      </c>
      <c r="K38" s="21">
        <f t="shared" si="10"/>
        <v>0</v>
      </c>
      <c r="L38" s="21">
        <f t="shared" si="10"/>
        <v>0</v>
      </c>
      <c r="M38" s="21">
        <f t="shared" si="10"/>
        <v>0</v>
      </c>
      <c r="N38" s="21">
        <f t="shared" si="10"/>
        <v>0</v>
      </c>
      <c r="O38" s="21">
        <f t="shared" si="10"/>
        <v>2</v>
      </c>
      <c r="P38" s="21">
        <f t="shared" si="10"/>
        <v>0</v>
      </c>
      <c r="Q38" s="21">
        <f t="shared" si="10"/>
        <v>0</v>
      </c>
      <c r="R38" s="21">
        <f t="shared" si="10"/>
        <v>0</v>
      </c>
      <c r="S38" s="14">
        <f>SUM(E38:R38)</f>
        <v>2</v>
      </c>
    </row>
    <row r="39" spans="1:19" x14ac:dyDescent="0.25">
      <c r="A39" s="82"/>
      <c r="B39" s="108"/>
      <c r="C39" s="66" t="s">
        <v>16</v>
      </c>
      <c r="D39" s="25">
        <v>2</v>
      </c>
      <c r="E39" s="17"/>
      <c r="F39" s="17"/>
      <c r="G39" s="27"/>
      <c r="H39" s="27"/>
      <c r="I39" s="27"/>
      <c r="J39" s="27"/>
      <c r="K39" s="27"/>
      <c r="L39" s="27"/>
      <c r="M39" s="27"/>
      <c r="N39" s="27"/>
      <c r="O39" s="27">
        <v>2</v>
      </c>
      <c r="P39" s="27"/>
      <c r="Q39" s="27"/>
      <c r="R39" s="27"/>
      <c r="S39" s="28">
        <f>SUM(E39:R39)</f>
        <v>2</v>
      </c>
    </row>
    <row r="40" spans="1:19" x14ac:dyDescent="0.25">
      <c r="A40" s="82"/>
      <c r="B40" s="108"/>
      <c r="C40" s="66" t="s">
        <v>17</v>
      </c>
      <c r="D40" s="25"/>
      <c r="E40" s="17"/>
      <c r="F40" s="1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8">
        <f t="shared" ref="S40:S45" si="11">SUM(E40:R40)</f>
        <v>0</v>
      </c>
    </row>
    <row r="41" spans="1:19" x14ac:dyDescent="0.25">
      <c r="A41" s="82"/>
      <c r="B41" s="109"/>
      <c r="C41" s="46" t="s">
        <v>18</v>
      </c>
      <c r="D41" s="26"/>
      <c r="E41" s="18"/>
      <c r="F41" s="18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30">
        <f t="shared" si="11"/>
        <v>0</v>
      </c>
    </row>
    <row r="42" spans="1:19" x14ac:dyDescent="0.25">
      <c r="A42" s="82"/>
      <c r="B42" s="107"/>
      <c r="C42" s="60" t="s">
        <v>60</v>
      </c>
      <c r="D42" s="10">
        <f>SUM(D43:D45)</f>
        <v>4.5</v>
      </c>
      <c r="E42" s="16">
        <f t="shared" ref="E42:R42" si="12">SUM(E43:E45)</f>
        <v>2.5</v>
      </c>
      <c r="F42" s="16">
        <f t="shared" si="12"/>
        <v>0</v>
      </c>
      <c r="G42" s="16">
        <f t="shared" si="12"/>
        <v>0</v>
      </c>
      <c r="H42" s="16">
        <f t="shared" si="12"/>
        <v>0</v>
      </c>
      <c r="I42" s="16">
        <f t="shared" si="12"/>
        <v>0</v>
      </c>
      <c r="J42" s="16">
        <f t="shared" si="12"/>
        <v>0</v>
      </c>
      <c r="K42" s="16">
        <f t="shared" si="12"/>
        <v>2</v>
      </c>
      <c r="L42" s="16">
        <f t="shared" si="12"/>
        <v>0</v>
      </c>
      <c r="M42" s="16">
        <f t="shared" si="12"/>
        <v>0</v>
      </c>
      <c r="N42" s="16">
        <f t="shared" si="12"/>
        <v>0</v>
      </c>
      <c r="O42" s="16">
        <f t="shared" si="12"/>
        <v>0</v>
      </c>
      <c r="P42" s="16">
        <f t="shared" si="12"/>
        <v>0</v>
      </c>
      <c r="Q42" s="16">
        <f t="shared" si="12"/>
        <v>0</v>
      </c>
      <c r="R42" s="16">
        <f t="shared" si="12"/>
        <v>0</v>
      </c>
      <c r="S42" s="14">
        <f t="shared" si="11"/>
        <v>4.5</v>
      </c>
    </row>
    <row r="43" spans="1:19" x14ac:dyDescent="0.25">
      <c r="A43" s="82"/>
      <c r="B43" s="108"/>
      <c r="C43" s="66" t="s">
        <v>16</v>
      </c>
      <c r="D43" s="24"/>
      <c r="E43" s="17"/>
      <c r="F43" s="1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8">
        <f t="shared" si="11"/>
        <v>0</v>
      </c>
    </row>
    <row r="44" spans="1:19" ht="15" customHeight="1" x14ac:dyDescent="0.25">
      <c r="A44" s="82"/>
      <c r="B44" s="108"/>
      <c r="C44" s="66" t="s">
        <v>17</v>
      </c>
      <c r="D44" s="24">
        <v>4.5</v>
      </c>
      <c r="E44" s="17">
        <v>2.5</v>
      </c>
      <c r="F44" s="17"/>
      <c r="G44" s="27"/>
      <c r="H44" s="27"/>
      <c r="I44" s="27"/>
      <c r="J44" s="27"/>
      <c r="K44" s="27">
        <v>2</v>
      </c>
      <c r="L44" s="27"/>
      <c r="M44" s="27"/>
      <c r="N44" s="27"/>
      <c r="O44" s="27"/>
      <c r="P44" s="27"/>
      <c r="Q44" s="27"/>
      <c r="R44" s="27"/>
      <c r="S44" s="28">
        <f t="shared" si="11"/>
        <v>4.5</v>
      </c>
    </row>
    <row r="45" spans="1:19" x14ac:dyDescent="0.25">
      <c r="A45" s="82"/>
      <c r="B45" s="109"/>
      <c r="C45" s="46" t="s">
        <v>18</v>
      </c>
      <c r="D45" s="26"/>
      <c r="E45" s="18"/>
      <c r="F45" s="18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30">
        <f t="shared" si="11"/>
        <v>0</v>
      </c>
    </row>
    <row r="46" spans="1:19" x14ac:dyDescent="0.25">
      <c r="A46" s="82"/>
      <c r="B46" s="107"/>
      <c r="C46" s="60" t="s">
        <v>59</v>
      </c>
      <c r="D46" s="10">
        <f>SUM(D47:D49)</f>
        <v>2</v>
      </c>
      <c r="E46" s="16">
        <f t="shared" ref="E46:R46" si="13">SUM(E47:E49)</f>
        <v>0</v>
      </c>
      <c r="F46" s="16">
        <f t="shared" si="13"/>
        <v>0</v>
      </c>
      <c r="G46" s="16">
        <f t="shared" si="13"/>
        <v>0</v>
      </c>
      <c r="H46" s="16">
        <f t="shared" si="13"/>
        <v>0</v>
      </c>
      <c r="I46" s="16">
        <f t="shared" si="13"/>
        <v>0</v>
      </c>
      <c r="J46" s="16">
        <f t="shared" si="13"/>
        <v>0</v>
      </c>
      <c r="K46" s="16">
        <f t="shared" si="13"/>
        <v>0</v>
      </c>
      <c r="L46" s="16">
        <f t="shared" si="13"/>
        <v>2</v>
      </c>
      <c r="M46" s="16">
        <f t="shared" si="13"/>
        <v>0</v>
      </c>
      <c r="N46" s="16">
        <f t="shared" si="13"/>
        <v>0</v>
      </c>
      <c r="O46" s="16">
        <f t="shared" si="13"/>
        <v>0</v>
      </c>
      <c r="P46" s="16">
        <f t="shared" si="13"/>
        <v>0</v>
      </c>
      <c r="Q46" s="16">
        <f t="shared" si="13"/>
        <v>0</v>
      </c>
      <c r="R46" s="16">
        <f t="shared" si="13"/>
        <v>0</v>
      </c>
      <c r="S46" s="14">
        <f t="shared" ref="S46:S49" si="14">SUM(E46:R46)</f>
        <v>2</v>
      </c>
    </row>
    <row r="47" spans="1:19" x14ac:dyDescent="0.25">
      <c r="A47" s="82"/>
      <c r="B47" s="108"/>
      <c r="C47" s="66" t="s">
        <v>16</v>
      </c>
      <c r="D47" s="24">
        <v>2</v>
      </c>
      <c r="E47" s="17"/>
      <c r="F47" s="17"/>
      <c r="G47" s="27"/>
      <c r="H47" s="27"/>
      <c r="I47" s="27"/>
      <c r="J47" s="27"/>
      <c r="K47" s="27"/>
      <c r="L47" s="27">
        <v>2</v>
      </c>
      <c r="M47" s="27"/>
      <c r="N47" s="27"/>
      <c r="O47" s="27"/>
      <c r="P47" s="27"/>
      <c r="Q47" s="27"/>
      <c r="R47" s="27"/>
      <c r="S47" s="28">
        <f>SUM(E47:R47)</f>
        <v>2</v>
      </c>
    </row>
    <row r="48" spans="1:19" ht="14.25" customHeight="1" x14ac:dyDescent="0.25">
      <c r="A48" s="82"/>
      <c r="B48" s="108"/>
      <c r="C48" s="66" t="s">
        <v>17</v>
      </c>
      <c r="D48" s="24"/>
      <c r="E48" s="17"/>
      <c r="F48" s="1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8">
        <f t="shared" si="14"/>
        <v>0</v>
      </c>
    </row>
    <row r="49" spans="1:19" x14ac:dyDescent="0.25">
      <c r="A49" s="83"/>
      <c r="B49" s="109"/>
      <c r="C49" s="46" t="s">
        <v>18</v>
      </c>
      <c r="D49" s="26"/>
      <c r="E49" s="18"/>
      <c r="F49" s="18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30">
        <f t="shared" si="14"/>
        <v>0</v>
      </c>
    </row>
    <row r="50" spans="1:19" x14ac:dyDescent="0.25">
      <c r="A50" s="77"/>
      <c r="B50" s="111" t="s">
        <v>26</v>
      </c>
      <c r="C50" s="111"/>
      <c r="D50" s="2">
        <f>SUM(D6,D10,D14,D34,D38,D18,D22,D26,D30,D42,D46)</f>
        <v>44</v>
      </c>
      <c r="E50" s="2">
        <f t="shared" ref="E50:R50" si="15">SUM(E6,E10,E14,E34,E38,E18,E22,E26,E30,E42,E46)</f>
        <v>2.5</v>
      </c>
      <c r="F50" s="2">
        <f t="shared" si="15"/>
        <v>7.5</v>
      </c>
      <c r="G50" s="2">
        <f t="shared" si="15"/>
        <v>0</v>
      </c>
      <c r="H50" s="2">
        <f t="shared" si="15"/>
        <v>8</v>
      </c>
      <c r="I50" s="2">
        <f t="shared" si="15"/>
        <v>0</v>
      </c>
      <c r="J50" s="2">
        <f t="shared" si="15"/>
        <v>0</v>
      </c>
      <c r="K50" s="2">
        <f t="shared" si="15"/>
        <v>2</v>
      </c>
      <c r="L50" s="2">
        <f t="shared" si="15"/>
        <v>2</v>
      </c>
      <c r="M50" s="2">
        <f t="shared" si="15"/>
        <v>4</v>
      </c>
      <c r="N50" s="2">
        <f t="shared" si="15"/>
        <v>6</v>
      </c>
      <c r="O50" s="2">
        <f t="shared" si="15"/>
        <v>4</v>
      </c>
      <c r="P50" s="2">
        <f t="shared" si="15"/>
        <v>2</v>
      </c>
      <c r="Q50" s="2">
        <f t="shared" si="15"/>
        <v>2</v>
      </c>
      <c r="R50" s="2">
        <f t="shared" si="15"/>
        <v>4</v>
      </c>
      <c r="S50" s="23">
        <f>SUM(E50:R50)</f>
        <v>44</v>
      </c>
    </row>
    <row r="51" spans="1:19" ht="16.5" customHeight="1" x14ac:dyDescent="0.25"/>
    <row r="52" spans="1:19" ht="16.5" customHeight="1" x14ac:dyDescent="0.25">
      <c r="A52" s="81" t="s">
        <v>12</v>
      </c>
      <c r="B52" s="94">
        <v>28</v>
      </c>
      <c r="C52" s="10" t="s">
        <v>48</v>
      </c>
      <c r="D52" s="15">
        <f>SUM(D53:D55)</f>
        <v>2</v>
      </c>
      <c r="E52" s="16">
        <f t="shared" ref="E52:R52" si="16">SUM(E53:E55)</f>
        <v>2</v>
      </c>
      <c r="F52" s="16">
        <f t="shared" si="16"/>
        <v>2</v>
      </c>
      <c r="G52" s="16">
        <f t="shared" si="16"/>
        <v>2</v>
      </c>
      <c r="H52" s="16">
        <f t="shared" si="16"/>
        <v>2</v>
      </c>
      <c r="I52" s="16">
        <f t="shared" si="16"/>
        <v>2</v>
      </c>
      <c r="J52" s="16">
        <f t="shared" si="16"/>
        <v>2</v>
      </c>
      <c r="K52" s="16">
        <f t="shared" si="16"/>
        <v>2</v>
      </c>
      <c r="L52" s="16">
        <f t="shared" si="16"/>
        <v>2</v>
      </c>
      <c r="M52" s="16">
        <f t="shared" si="16"/>
        <v>2</v>
      </c>
      <c r="N52" s="16">
        <f t="shared" si="16"/>
        <v>2</v>
      </c>
      <c r="O52" s="16">
        <f t="shared" si="16"/>
        <v>2</v>
      </c>
      <c r="P52" s="16">
        <f t="shared" si="16"/>
        <v>2</v>
      </c>
      <c r="Q52" s="16">
        <f t="shared" si="16"/>
        <v>1</v>
      </c>
      <c r="R52" s="35">
        <f t="shared" si="16"/>
        <v>1</v>
      </c>
    </row>
    <row r="53" spans="1:19" x14ac:dyDescent="0.25">
      <c r="A53" s="82"/>
      <c r="B53" s="95"/>
      <c r="C53" s="70" t="s">
        <v>16</v>
      </c>
      <c r="D53" s="24">
        <f>D7</f>
        <v>2</v>
      </c>
      <c r="E53" s="31">
        <v>2</v>
      </c>
      <c r="F53" s="31">
        <v>2</v>
      </c>
      <c r="G53" s="31">
        <v>2</v>
      </c>
      <c r="H53" s="31">
        <v>2</v>
      </c>
      <c r="I53" s="31">
        <v>2</v>
      </c>
      <c r="J53" s="31">
        <v>2</v>
      </c>
      <c r="K53" s="31">
        <v>2</v>
      </c>
      <c r="L53" s="31">
        <v>2</v>
      </c>
      <c r="M53" s="31">
        <v>2</v>
      </c>
      <c r="N53" s="31">
        <v>2</v>
      </c>
      <c r="O53" s="31">
        <v>2</v>
      </c>
      <c r="P53" s="31">
        <v>2</v>
      </c>
      <c r="Q53" s="31">
        <v>1</v>
      </c>
      <c r="R53" s="36">
        <v>1</v>
      </c>
    </row>
    <row r="54" spans="1:19" x14ac:dyDescent="0.25">
      <c r="A54" s="82"/>
      <c r="B54" s="95"/>
      <c r="C54" s="70" t="s">
        <v>17</v>
      </c>
      <c r="D54" s="24">
        <f>D8</f>
        <v>0</v>
      </c>
      <c r="E54" s="31"/>
      <c r="F54" s="31"/>
      <c r="G54" s="31"/>
      <c r="H54" s="31"/>
      <c r="I54" s="32"/>
      <c r="J54" s="32"/>
      <c r="K54" s="32"/>
      <c r="L54" s="32"/>
      <c r="M54" s="32"/>
      <c r="N54" s="32"/>
      <c r="O54" s="32"/>
      <c r="P54" s="32"/>
      <c r="Q54" s="32"/>
      <c r="R54" s="37"/>
    </row>
    <row r="55" spans="1:19" ht="15" customHeight="1" x14ac:dyDescent="0.25">
      <c r="A55" s="82"/>
      <c r="B55" s="96"/>
      <c r="C55" s="46" t="s">
        <v>18</v>
      </c>
      <c r="D55" s="24">
        <f>D9</f>
        <v>0</v>
      </c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6"/>
    </row>
    <row r="56" spans="1:19" x14ac:dyDescent="0.25">
      <c r="A56" s="82"/>
      <c r="B56" s="104">
        <v>16</v>
      </c>
      <c r="C56" s="47" t="s">
        <v>49</v>
      </c>
      <c r="D56" s="10">
        <f>SUM(D57:D59)</f>
        <v>2</v>
      </c>
      <c r="E56" s="16">
        <f t="shared" ref="E56:R56" si="17">SUM(E57:E59)</f>
        <v>2</v>
      </c>
      <c r="F56" s="16">
        <f t="shared" si="17"/>
        <v>2</v>
      </c>
      <c r="G56" s="16">
        <f t="shared" si="17"/>
        <v>2</v>
      </c>
      <c r="H56" s="16">
        <f t="shared" si="17"/>
        <v>2</v>
      </c>
      <c r="I56" s="16">
        <f t="shared" si="17"/>
        <v>2</v>
      </c>
      <c r="J56" s="16">
        <f t="shared" si="17"/>
        <v>2</v>
      </c>
      <c r="K56" s="16">
        <f t="shared" si="17"/>
        <v>2</v>
      </c>
      <c r="L56" s="16">
        <f t="shared" si="17"/>
        <v>2</v>
      </c>
      <c r="M56" s="16">
        <f t="shared" si="17"/>
        <v>2</v>
      </c>
      <c r="N56" s="16">
        <f t="shared" si="17"/>
        <v>1</v>
      </c>
      <c r="O56" s="16">
        <f t="shared" si="17"/>
        <v>1</v>
      </c>
      <c r="P56" s="16">
        <f t="shared" si="17"/>
        <v>1</v>
      </c>
      <c r="Q56" s="16">
        <f t="shared" si="17"/>
        <v>1</v>
      </c>
      <c r="R56" s="35">
        <f t="shared" si="17"/>
        <v>1</v>
      </c>
    </row>
    <row r="57" spans="1:19" x14ac:dyDescent="0.25">
      <c r="A57" s="82"/>
      <c r="B57" s="105"/>
      <c r="C57" s="70" t="s">
        <v>16</v>
      </c>
      <c r="D57" s="24">
        <f>D11</f>
        <v>2</v>
      </c>
      <c r="E57" s="31">
        <v>2</v>
      </c>
      <c r="F57" s="31">
        <v>2</v>
      </c>
      <c r="G57" s="31">
        <v>2</v>
      </c>
      <c r="H57" s="31">
        <v>2</v>
      </c>
      <c r="I57" s="31">
        <v>2</v>
      </c>
      <c r="J57" s="31">
        <v>2</v>
      </c>
      <c r="K57" s="31">
        <v>2</v>
      </c>
      <c r="L57" s="31">
        <v>2</v>
      </c>
      <c r="M57" s="31">
        <v>2</v>
      </c>
      <c r="N57" s="32">
        <v>1</v>
      </c>
      <c r="O57" s="32">
        <v>1</v>
      </c>
      <c r="P57" s="32">
        <v>1</v>
      </c>
      <c r="Q57" s="32">
        <v>1</v>
      </c>
      <c r="R57" s="37">
        <v>1</v>
      </c>
    </row>
    <row r="58" spans="1:19" x14ac:dyDescent="0.25">
      <c r="A58" s="82"/>
      <c r="B58" s="105"/>
      <c r="C58" s="70" t="s">
        <v>17</v>
      </c>
      <c r="D58" s="24">
        <f>D12</f>
        <v>0</v>
      </c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6"/>
    </row>
    <row r="59" spans="1:19" x14ac:dyDescent="0.25">
      <c r="A59" s="82"/>
      <c r="B59" s="106"/>
      <c r="C59" s="46" t="s">
        <v>18</v>
      </c>
      <c r="D59" s="24">
        <f>D13</f>
        <v>0</v>
      </c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9"/>
    </row>
    <row r="60" spans="1:19" x14ac:dyDescent="0.25">
      <c r="A60" s="82"/>
      <c r="B60" s="104">
        <v>9</v>
      </c>
      <c r="C60" s="60" t="s">
        <v>50</v>
      </c>
      <c r="D60" s="10">
        <f>SUM(D61:D63)</f>
        <v>8</v>
      </c>
      <c r="E60" s="16">
        <f t="shared" ref="E60:R60" si="18">SUM(E61:E63)</f>
        <v>8</v>
      </c>
      <c r="F60" s="16">
        <f t="shared" si="18"/>
        <v>8</v>
      </c>
      <c r="G60" s="16">
        <f t="shared" si="18"/>
        <v>8</v>
      </c>
      <c r="H60" s="16">
        <f t="shared" si="18"/>
        <v>8</v>
      </c>
      <c r="I60" s="16">
        <f t="shared" si="18"/>
        <v>8</v>
      </c>
      <c r="J60" s="16">
        <f t="shared" si="18"/>
        <v>8</v>
      </c>
      <c r="K60" s="16">
        <f t="shared" si="18"/>
        <v>8</v>
      </c>
      <c r="L60" s="16">
        <f t="shared" si="18"/>
        <v>8</v>
      </c>
      <c r="M60" s="16">
        <f t="shared" si="18"/>
        <v>8</v>
      </c>
      <c r="N60" s="16">
        <f t="shared" si="18"/>
        <v>8</v>
      </c>
      <c r="O60" s="16">
        <f t="shared" si="18"/>
        <v>8</v>
      </c>
      <c r="P60" s="16">
        <f t="shared" si="18"/>
        <v>4.25</v>
      </c>
      <c r="Q60" s="16">
        <f t="shared" si="18"/>
        <v>4.25</v>
      </c>
      <c r="R60" s="35">
        <f t="shared" si="18"/>
        <v>4.25</v>
      </c>
    </row>
    <row r="61" spans="1:19" x14ac:dyDescent="0.25">
      <c r="A61" s="82"/>
      <c r="B61" s="105"/>
      <c r="C61" s="70" t="s">
        <v>16</v>
      </c>
      <c r="D61" s="24">
        <f>D15</f>
        <v>4</v>
      </c>
      <c r="E61" s="31">
        <v>4</v>
      </c>
      <c r="F61" s="31">
        <v>4</v>
      </c>
      <c r="G61" s="31">
        <v>4</v>
      </c>
      <c r="H61" s="31">
        <v>4</v>
      </c>
      <c r="I61" s="31">
        <v>4</v>
      </c>
      <c r="J61" s="31">
        <v>4</v>
      </c>
      <c r="K61" s="31">
        <v>4</v>
      </c>
      <c r="L61" s="31">
        <v>4</v>
      </c>
      <c r="M61" s="31">
        <v>4</v>
      </c>
      <c r="N61" s="31">
        <v>4</v>
      </c>
      <c r="O61" s="31">
        <v>4</v>
      </c>
      <c r="P61" s="32">
        <v>0.5</v>
      </c>
      <c r="Q61" s="32">
        <v>0.5</v>
      </c>
      <c r="R61" s="37">
        <v>0.5</v>
      </c>
    </row>
    <row r="62" spans="1:19" x14ac:dyDescent="0.25">
      <c r="A62" s="82"/>
      <c r="B62" s="105"/>
      <c r="C62" s="70" t="s">
        <v>17</v>
      </c>
      <c r="D62" s="24">
        <f>D16</f>
        <v>4</v>
      </c>
      <c r="E62" s="31">
        <v>4</v>
      </c>
      <c r="F62" s="31">
        <v>4</v>
      </c>
      <c r="G62" s="31">
        <v>4</v>
      </c>
      <c r="H62" s="31">
        <v>4</v>
      </c>
      <c r="I62" s="31">
        <v>4</v>
      </c>
      <c r="J62" s="31">
        <v>4</v>
      </c>
      <c r="K62" s="31">
        <v>4</v>
      </c>
      <c r="L62" s="31">
        <v>4</v>
      </c>
      <c r="M62" s="31">
        <v>4</v>
      </c>
      <c r="N62" s="31">
        <v>4</v>
      </c>
      <c r="O62" s="31">
        <v>4</v>
      </c>
      <c r="P62" s="32">
        <v>3.75</v>
      </c>
      <c r="Q62" s="32">
        <v>3.75</v>
      </c>
      <c r="R62" s="37">
        <v>3.75</v>
      </c>
    </row>
    <row r="63" spans="1:19" x14ac:dyDescent="0.25">
      <c r="A63" s="82"/>
      <c r="B63" s="106"/>
      <c r="C63" s="46" t="s">
        <v>18</v>
      </c>
      <c r="D63" s="24">
        <f>D17</f>
        <v>0</v>
      </c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9"/>
    </row>
    <row r="64" spans="1:19" x14ac:dyDescent="0.25">
      <c r="A64" s="82"/>
      <c r="B64" s="104" t="s">
        <v>56</v>
      </c>
      <c r="C64" s="10" t="s">
        <v>55</v>
      </c>
      <c r="D64" s="10">
        <f>SUM(D65:D67)</f>
        <v>4</v>
      </c>
      <c r="E64" s="16">
        <f t="shared" ref="E64:R64" si="19">SUM(E65:E67)</f>
        <v>4</v>
      </c>
      <c r="F64" s="16">
        <f t="shared" si="19"/>
        <v>4</v>
      </c>
      <c r="G64" s="16">
        <f t="shared" si="19"/>
        <v>4</v>
      </c>
      <c r="H64" s="16">
        <f t="shared" si="19"/>
        <v>4</v>
      </c>
      <c r="I64" s="16">
        <f t="shared" si="19"/>
        <v>4</v>
      </c>
      <c r="J64" s="16">
        <f t="shared" si="19"/>
        <v>4</v>
      </c>
      <c r="K64" s="16">
        <f t="shared" si="19"/>
        <v>4</v>
      </c>
      <c r="L64" s="16">
        <f t="shared" si="19"/>
        <v>4</v>
      </c>
      <c r="M64" s="16">
        <f t="shared" si="19"/>
        <v>4</v>
      </c>
      <c r="N64" s="16">
        <f t="shared" si="19"/>
        <v>4</v>
      </c>
      <c r="O64" s="16">
        <f t="shared" si="19"/>
        <v>4</v>
      </c>
      <c r="P64" s="16">
        <f t="shared" si="19"/>
        <v>4</v>
      </c>
      <c r="Q64" s="16">
        <f t="shared" si="19"/>
        <v>4</v>
      </c>
      <c r="R64" s="35">
        <f t="shared" si="19"/>
        <v>-4</v>
      </c>
    </row>
    <row r="65" spans="1:18" x14ac:dyDescent="0.25">
      <c r="A65" s="82"/>
      <c r="B65" s="105"/>
      <c r="C65" s="70" t="s">
        <v>16</v>
      </c>
      <c r="D65" s="24">
        <f>D19</f>
        <v>0</v>
      </c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6"/>
    </row>
    <row r="66" spans="1:18" x14ac:dyDescent="0.25">
      <c r="A66" s="82"/>
      <c r="B66" s="105"/>
      <c r="C66" s="70" t="s">
        <v>17</v>
      </c>
      <c r="D66" s="24">
        <f>D20</f>
        <v>0</v>
      </c>
      <c r="E66" s="31"/>
      <c r="F66" s="31"/>
      <c r="G66" s="31"/>
      <c r="H66" s="31"/>
      <c r="I66" s="31"/>
      <c r="J66" s="32"/>
      <c r="K66" s="32"/>
      <c r="L66" s="32"/>
      <c r="M66" s="32"/>
      <c r="N66" s="32"/>
      <c r="O66" s="32"/>
      <c r="P66" s="32"/>
      <c r="Q66" s="32"/>
      <c r="R66" s="37"/>
    </row>
    <row r="67" spans="1:18" ht="15" customHeight="1" x14ac:dyDescent="0.25">
      <c r="A67" s="82"/>
      <c r="B67" s="106"/>
      <c r="C67" s="46" t="s">
        <v>18</v>
      </c>
      <c r="D67" s="24">
        <f>D21</f>
        <v>4</v>
      </c>
      <c r="E67" s="33">
        <v>4</v>
      </c>
      <c r="F67" s="33">
        <v>4</v>
      </c>
      <c r="G67" s="33">
        <v>4</v>
      </c>
      <c r="H67" s="33">
        <v>4</v>
      </c>
      <c r="I67" s="33">
        <v>4</v>
      </c>
      <c r="J67" s="33">
        <v>4</v>
      </c>
      <c r="K67" s="33">
        <v>4</v>
      </c>
      <c r="L67" s="33">
        <v>4</v>
      </c>
      <c r="M67" s="33">
        <v>4</v>
      </c>
      <c r="N67" s="33">
        <v>4</v>
      </c>
      <c r="O67" s="33">
        <v>4</v>
      </c>
      <c r="P67" s="33">
        <v>4</v>
      </c>
      <c r="Q67" s="33">
        <v>4</v>
      </c>
      <c r="R67" s="38">
        <v>-4</v>
      </c>
    </row>
    <row r="68" spans="1:18" x14ac:dyDescent="0.25">
      <c r="A68" s="82"/>
      <c r="B68" s="94" t="s">
        <v>57</v>
      </c>
      <c r="C68" s="10" t="s">
        <v>54</v>
      </c>
      <c r="D68" s="10">
        <f>SUM(D69:D71)</f>
        <v>5.5</v>
      </c>
      <c r="E68" s="21">
        <f t="shared" ref="E68:R68" si="20">SUM(E69:E71)</f>
        <v>5.5</v>
      </c>
      <c r="F68" s="21">
        <f t="shared" si="20"/>
        <v>5.5</v>
      </c>
      <c r="G68" s="21">
        <f t="shared" si="20"/>
        <v>5.5</v>
      </c>
      <c r="H68" s="21">
        <f t="shared" si="20"/>
        <v>5.5</v>
      </c>
      <c r="I68" s="21">
        <f t="shared" si="20"/>
        <v>5.5</v>
      </c>
      <c r="J68" s="21">
        <f t="shared" si="20"/>
        <v>5.5</v>
      </c>
      <c r="K68" s="21">
        <f t="shared" si="20"/>
        <v>5.5</v>
      </c>
      <c r="L68" s="21">
        <f t="shared" si="20"/>
        <v>5.5</v>
      </c>
      <c r="M68" s="21">
        <f t="shared" si="20"/>
        <v>4.5</v>
      </c>
      <c r="N68" s="21">
        <f t="shared" si="20"/>
        <v>1.5</v>
      </c>
      <c r="O68" s="21">
        <f t="shared" si="20"/>
        <v>1.5</v>
      </c>
      <c r="P68" s="21">
        <f t="shared" si="20"/>
        <v>1.5</v>
      </c>
      <c r="Q68" s="21">
        <f t="shared" si="20"/>
        <v>0.5</v>
      </c>
      <c r="R68" s="13">
        <f t="shared" si="20"/>
        <v>-4.5</v>
      </c>
    </row>
    <row r="69" spans="1:18" x14ac:dyDescent="0.25">
      <c r="A69" s="82"/>
      <c r="B69" s="95"/>
      <c r="C69" s="70" t="s">
        <v>16</v>
      </c>
      <c r="D69" s="24">
        <f>D23</f>
        <v>2</v>
      </c>
      <c r="E69" s="31">
        <v>2</v>
      </c>
      <c r="F69" s="31">
        <v>2</v>
      </c>
      <c r="G69" s="31">
        <v>2</v>
      </c>
      <c r="H69" s="31">
        <v>2</v>
      </c>
      <c r="I69" s="31">
        <v>2</v>
      </c>
      <c r="J69" s="31">
        <v>2</v>
      </c>
      <c r="K69" s="31">
        <v>2</v>
      </c>
      <c r="L69" s="31">
        <v>2</v>
      </c>
      <c r="M69" s="32">
        <v>1</v>
      </c>
      <c r="N69" s="32">
        <v>-2</v>
      </c>
      <c r="O69" s="32">
        <v>-2</v>
      </c>
      <c r="P69" s="32">
        <v>-2</v>
      </c>
      <c r="Q69" s="32">
        <v>-3</v>
      </c>
      <c r="R69" s="37">
        <v>-4</v>
      </c>
    </row>
    <row r="70" spans="1:18" x14ac:dyDescent="0.25">
      <c r="A70" s="82"/>
      <c r="B70" s="95"/>
      <c r="C70" s="70" t="s">
        <v>17</v>
      </c>
      <c r="D70" s="24">
        <f>D24</f>
        <v>3.5</v>
      </c>
      <c r="E70" s="31">
        <v>3.5</v>
      </c>
      <c r="F70" s="31">
        <v>3.5</v>
      </c>
      <c r="G70" s="31">
        <v>3.5</v>
      </c>
      <c r="H70" s="31">
        <v>3.5</v>
      </c>
      <c r="I70" s="31">
        <v>3.5</v>
      </c>
      <c r="J70" s="31">
        <v>3.5</v>
      </c>
      <c r="K70" s="31">
        <v>3.5</v>
      </c>
      <c r="L70" s="31">
        <v>3.5</v>
      </c>
      <c r="M70" s="31">
        <v>3.5</v>
      </c>
      <c r="N70" s="31">
        <v>3.5</v>
      </c>
      <c r="O70" s="31">
        <v>3.5</v>
      </c>
      <c r="P70" s="31">
        <v>3.5</v>
      </c>
      <c r="Q70" s="31">
        <v>3.5</v>
      </c>
      <c r="R70" s="36">
        <v>-0.5</v>
      </c>
    </row>
    <row r="71" spans="1:18" x14ac:dyDescent="0.25">
      <c r="A71" s="83"/>
      <c r="B71" s="96"/>
      <c r="C71" s="46" t="s">
        <v>18</v>
      </c>
      <c r="D71" s="24">
        <f>D25</f>
        <v>0</v>
      </c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9"/>
    </row>
    <row r="72" spans="1:18" ht="15" customHeight="1" x14ac:dyDescent="0.25">
      <c r="A72" s="112" t="s">
        <v>23</v>
      </c>
      <c r="B72" s="67"/>
      <c r="C72" s="60" t="s">
        <v>51</v>
      </c>
      <c r="D72" s="10">
        <f>SUM(D73:D75)</f>
        <v>2</v>
      </c>
      <c r="E72" s="16">
        <f t="shared" ref="E72:R72" si="21">SUM(E73:E75)</f>
        <v>2</v>
      </c>
      <c r="F72" s="16">
        <f t="shared" si="21"/>
        <v>2</v>
      </c>
      <c r="G72" s="16">
        <f t="shared" si="21"/>
        <v>2</v>
      </c>
      <c r="H72" s="16">
        <f t="shared" si="21"/>
        <v>2</v>
      </c>
      <c r="I72" s="16">
        <f t="shared" si="21"/>
        <v>2</v>
      </c>
      <c r="J72" s="16">
        <f t="shared" si="21"/>
        <v>2</v>
      </c>
      <c r="K72" s="16">
        <f t="shared" si="21"/>
        <v>2</v>
      </c>
      <c r="L72" s="16">
        <f t="shared" si="21"/>
        <v>2</v>
      </c>
      <c r="M72" s="16">
        <f t="shared" si="21"/>
        <v>2</v>
      </c>
      <c r="N72" s="16">
        <f t="shared" si="21"/>
        <v>2</v>
      </c>
      <c r="O72" s="16">
        <f t="shared" si="21"/>
        <v>2</v>
      </c>
      <c r="P72" s="16">
        <f t="shared" si="21"/>
        <v>2</v>
      </c>
      <c r="Q72" s="16">
        <f t="shared" si="21"/>
        <v>1</v>
      </c>
      <c r="R72" s="35">
        <f t="shared" si="21"/>
        <v>1</v>
      </c>
    </row>
    <row r="73" spans="1:18" x14ac:dyDescent="0.25">
      <c r="A73" s="113"/>
      <c r="B73" s="68"/>
      <c r="C73" s="70" t="s">
        <v>16</v>
      </c>
      <c r="D73" s="24">
        <f>D27</f>
        <v>2</v>
      </c>
      <c r="E73" s="31">
        <v>2</v>
      </c>
      <c r="F73" s="31">
        <v>2</v>
      </c>
      <c r="G73" s="31">
        <v>2</v>
      </c>
      <c r="H73" s="31">
        <v>2</v>
      </c>
      <c r="I73" s="31">
        <v>2</v>
      </c>
      <c r="J73" s="31">
        <v>2</v>
      </c>
      <c r="K73" s="31">
        <v>2</v>
      </c>
      <c r="L73" s="31">
        <v>2</v>
      </c>
      <c r="M73" s="31">
        <v>2</v>
      </c>
      <c r="N73" s="31">
        <v>2</v>
      </c>
      <c r="O73" s="31">
        <v>2</v>
      </c>
      <c r="P73" s="31">
        <v>2</v>
      </c>
      <c r="Q73" s="32">
        <v>1</v>
      </c>
      <c r="R73" s="37">
        <v>1</v>
      </c>
    </row>
    <row r="74" spans="1:18" x14ac:dyDescent="0.25">
      <c r="A74" s="113"/>
      <c r="B74" s="68"/>
      <c r="C74" s="70" t="s">
        <v>17</v>
      </c>
      <c r="D74" s="24">
        <f>D28</f>
        <v>0</v>
      </c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6"/>
    </row>
    <row r="75" spans="1:18" x14ac:dyDescent="0.25">
      <c r="A75" s="113"/>
      <c r="B75" s="69"/>
      <c r="C75" s="46" t="s">
        <v>18</v>
      </c>
      <c r="D75" s="24">
        <f>D29</f>
        <v>0</v>
      </c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9"/>
    </row>
    <row r="76" spans="1:18" x14ac:dyDescent="0.25">
      <c r="A76" s="113"/>
      <c r="B76" s="107"/>
      <c r="C76" s="60" t="s">
        <v>52</v>
      </c>
      <c r="D76" s="10">
        <f>SUM(D77:D79)</f>
        <v>2</v>
      </c>
      <c r="E76" s="16">
        <f t="shared" ref="E76:R76" si="22">SUM(E77:E79)</f>
        <v>2</v>
      </c>
      <c r="F76" s="16">
        <f t="shared" si="22"/>
        <v>2</v>
      </c>
      <c r="G76" s="16">
        <f t="shared" si="22"/>
        <v>2</v>
      </c>
      <c r="H76" s="16">
        <f t="shared" si="22"/>
        <v>2</v>
      </c>
      <c r="I76" s="16">
        <f t="shared" si="22"/>
        <v>2</v>
      </c>
      <c r="J76" s="16">
        <f t="shared" si="22"/>
        <v>2</v>
      </c>
      <c r="K76" s="16">
        <f t="shared" si="22"/>
        <v>2</v>
      </c>
      <c r="L76" s="16">
        <f t="shared" si="22"/>
        <v>2</v>
      </c>
      <c r="M76" s="16">
        <f t="shared" si="22"/>
        <v>2</v>
      </c>
      <c r="N76" s="16">
        <f t="shared" si="22"/>
        <v>2</v>
      </c>
      <c r="O76" s="16">
        <f t="shared" si="22"/>
        <v>2</v>
      </c>
      <c r="P76" s="16">
        <f t="shared" si="22"/>
        <v>2</v>
      </c>
      <c r="Q76" s="16">
        <f t="shared" si="22"/>
        <v>1</v>
      </c>
      <c r="R76" s="35">
        <f t="shared" si="22"/>
        <v>1</v>
      </c>
    </row>
    <row r="77" spans="1:18" x14ac:dyDescent="0.25">
      <c r="A77" s="113"/>
      <c r="B77" s="108"/>
      <c r="C77" s="70" t="s">
        <v>16</v>
      </c>
      <c r="D77" s="24">
        <f>D31</f>
        <v>2</v>
      </c>
      <c r="E77" s="31">
        <v>2</v>
      </c>
      <c r="F77" s="31">
        <v>2</v>
      </c>
      <c r="G77" s="31">
        <v>2</v>
      </c>
      <c r="H77" s="31">
        <v>2</v>
      </c>
      <c r="I77" s="31">
        <v>2</v>
      </c>
      <c r="J77" s="31">
        <v>2</v>
      </c>
      <c r="K77" s="31">
        <v>2</v>
      </c>
      <c r="L77" s="31">
        <v>2</v>
      </c>
      <c r="M77" s="31">
        <v>2</v>
      </c>
      <c r="N77" s="31">
        <v>2</v>
      </c>
      <c r="O77" s="31">
        <v>2</v>
      </c>
      <c r="P77" s="31">
        <v>2</v>
      </c>
      <c r="Q77" s="31">
        <v>1</v>
      </c>
      <c r="R77" s="36">
        <v>1</v>
      </c>
    </row>
    <row r="78" spans="1:18" x14ac:dyDescent="0.25">
      <c r="A78" s="113"/>
      <c r="B78" s="108"/>
      <c r="C78" s="70" t="s">
        <v>17</v>
      </c>
      <c r="D78" s="24">
        <f>D32</f>
        <v>0</v>
      </c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6"/>
    </row>
    <row r="79" spans="1:18" x14ac:dyDescent="0.25">
      <c r="A79" s="113"/>
      <c r="B79" s="109"/>
      <c r="C79" s="46" t="s">
        <v>18</v>
      </c>
      <c r="D79" s="24">
        <f>D33</f>
        <v>0</v>
      </c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9"/>
    </row>
    <row r="80" spans="1:18" x14ac:dyDescent="0.25">
      <c r="A80" s="113"/>
      <c r="B80" s="94"/>
      <c r="C80" s="60" t="s">
        <v>58</v>
      </c>
      <c r="D80" s="10">
        <f>SUM(D81:D83)</f>
        <v>10</v>
      </c>
      <c r="E80" s="16">
        <f t="shared" ref="E80:R80" si="23">SUM(E81:E83)</f>
        <v>10</v>
      </c>
      <c r="F80" s="16">
        <f t="shared" si="23"/>
        <v>10</v>
      </c>
      <c r="G80" s="16">
        <f t="shared" si="23"/>
        <v>10</v>
      </c>
      <c r="H80" s="16">
        <f t="shared" si="23"/>
        <v>10</v>
      </c>
      <c r="I80" s="16">
        <f t="shared" si="23"/>
        <v>10</v>
      </c>
      <c r="J80" s="16">
        <f t="shared" si="23"/>
        <v>10</v>
      </c>
      <c r="K80" s="16">
        <f t="shared" si="23"/>
        <v>10</v>
      </c>
      <c r="L80" s="16">
        <f t="shared" si="23"/>
        <v>10</v>
      </c>
      <c r="M80" s="16">
        <f t="shared" si="23"/>
        <v>10</v>
      </c>
      <c r="N80" s="16">
        <f t="shared" si="23"/>
        <v>8</v>
      </c>
      <c r="O80" s="16">
        <f t="shared" si="23"/>
        <v>8</v>
      </c>
      <c r="P80" s="16">
        <f t="shared" si="23"/>
        <v>7.5</v>
      </c>
      <c r="Q80" s="16">
        <f t="shared" si="23"/>
        <v>4.5</v>
      </c>
      <c r="R80" s="35">
        <f t="shared" si="23"/>
        <v>-1</v>
      </c>
    </row>
    <row r="81" spans="1:18" x14ac:dyDescent="0.25">
      <c r="A81" s="113"/>
      <c r="B81" s="95"/>
      <c r="C81" s="70" t="s">
        <v>16</v>
      </c>
      <c r="D81" s="24">
        <f>D35</f>
        <v>2</v>
      </c>
      <c r="E81" s="31">
        <v>2</v>
      </c>
      <c r="F81" s="31">
        <v>2</v>
      </c>
      <c r="G81" s="31">
        <v>2</v>
      </c>
      <c r="H81" s="31">
        <v>2</v>
      </c>
      <c r="I81" s="31">
        <v>2</v>
      </c>
      <c r="J81" s="31">
        <v>2</v>
      </c>
      <c r="K81" s="31">
        <v>2</v>
      </c>
      <c r="L81" s="31">
        <v>2</v>
      </c>
      <c r="M81" s="31">
        <v>2</v>
      </c>
      <c r="N81" s="31">
        <v>0</v>
      </c>
      <c r="O81" s="31">
        <v>0</v>
      </c>
      <c r="P81" s="31">
        <v>0</v>
      </c>
      <c r="Q81" s="31">
        <v>-1</v>
      </c>
      <c r="R81" s="36">
        <v>-2</v>
      </c>
    </row>
    <row r="82" spans="1:18" x14ac:dyDescent="0.25">
      <c r="A82" s="113"/>
      <c r="B82" s="95"/>
      <c r="C82" s="70" t="s">
        <v>17</v>
      </c>
      <c r="D82" s="24">
        <f>D36</f>
        <v>8</v>
      </c>
      <c r="E82" s="31">
        <v>8</v>
      </c>
      <c r="F82" s="31">
        <v>8</v>
      </c>
      <c r="G82" s="31">
        <v>8</v>
      </c>
      <c r="H82" s="31">
        <v>8</v>
      </c>
      <c r="I82" s="31">
        <v>8</v>
      </c>
      <c r="J82" s="31">
        <v>8</v>
      </c>
      <c r="K82" s="31">
        <v>8</v>
      </c>
      <c r="L82" s="31">
        <v>8</v>
      </c>
      <c r="M82" s="31">
        <v>8</v>
      </c>
      <c r="N82" s="31">
        <v>8</v>
      </c>
      <c r="O82" s="31">
        <v>8</v>
      </c>
      <c r="P82" s="31">
        <v>7.5</v>
      </c>
      <c r="Q82" s="31">
        <v>5.5</v>
      </c>
      <c r="R82" s="36">
        <v>1</v>
      </c>
    </row>
    <row r="83" spans="1:18" x14ac:dyDescent="0.25">
      <c r="A83" s="113"/>
      <c r="B83" s="96"/>
      <c r="C83" s="46" t="s">
        <v>18</v>
      </c>
      <c r="D83" s="26">
        <f>D37</f>
        <v>0</v>
      </c>
      <c r="E83" s="33"/>
      <c r="F83" s="33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8"/>
    </row>
    <row r="84" spans="1:18" x14ac:dyDescent="0.25">
      <c r="A84" s="113"/>
      <c r="B84" s="107"/>
      <c r="C84" s="60" t="s">
        <v>53</v>
      </c>
      <c r="D84" s="10">
        <f>SUM(D85:D87)</f>
        <v>2</v>
      </c>
      <c r="E84" s="21">
        <f t="shared" ref="E84:R84" si="24">SUM(E85:E87)</f>
        <v>2</v>
      </c>
      <c r="F84" s="21">
        <f t="shared" si="24"/>
        <v>2</v>
      </c>
      <c r="G84" s="21">
        <f t="shared" si="24"/>
        <v>2</v>
      </c>
      <c r="H84" s="21">
        <f t="shared" si="24"/>
        <v>2</v>
      </c>
      <c r="I84" s="21">
        <f t="shared" si="24"/>
        <v>2</v>
      </c>
      <c r="J84" s="21">
        <f t="shared" si="24"/>
        <v>2</v>
      </c>
      <c r="K84" s="21">
        <f t="shared" si="24"/>
        <v>2</v>
      </c>
      <c r="L84" s="21">
        <f t="shared" si="24"/>
        <v>2</v>
      </c>
      <c r="M84" s="21">
        <f t="shared" si="24"/>
        <v>2</v>
      </c>
      <c r="N84" s="21">
        <f t="shared" si="24"/>
        <v>2</v>
      </c>
      <c r="O84" s="21">
        <f t="shared" si="24"/>
        <v>2</v>
      </c>
      <c r="P84" s="21">
        <f t="shared" si="24"/>
        <v>-3.5</v>
      </c>
      <c r="Q84" s="21">
        <f t="shared" si="24"/>
        <v>-6</v>
      </c>
      <c r="R84" s="13">
        <f t="shared" si="24"/>
        <v>-6</v>
      </c>
    </row>
    <row r="85" spans="1:18" x14ac:dyDescent="0.25">
      <c r="A85" s="113"/>
      <c r="B85" s="108"/>
      <c r="C85" s="70" t="s">
        <v>16</v>
      </c>
      <c r="D85" s="24">
        <f>D39</f>
        <v>2</v>
      </c>
      <c r="E85" s="31">
        <v>2</v>
      </c>
      <c r="F85" s="31">
        <v>2</v>
      </c>
      <c r="G85" s="31">
        <v>2</v>
      </c>
      <c r="H85" s="31">
        <v>2</v>
      </c>
      <c r="I85" s="31">
        <v>2</v>
      </c>
      <c r="J85" s="31">
        <v>2</v>
      </c>
      <c r="K85" s="31">
        <v>2</v>
      </c>
      <c r="L85" s="31">
        <v>2</v>
      </c>
      <c r="M85" s="31">
        <v>2</v>
      </c>
      <c r="N85" s="31">
        <v>2</v>
      </c>
      <c r="O85" s="31">
        <v>2</v>
      </c>
      <c r="P85" s="31">
        <v>0</v>
      </c>
      <c r="Q85" s="32">
        <v>0</v>
      </c>
      <c r="R85" s="37">
        <v>0</v>
      </c>
    </row>
    <row r="86" spans="1:18" x14ac:dyDescent="0.25">
      <c r="A86" s="113"/>
      <c r="B86" s="108"/>
      <c r="C86" s="70" t="s">
        <v>17</v>
      </c>
      <c r="D86" s="24">
        <f>D40</f>
        <v>0</v>
      </c>
      <c r="E86" s="31">
        <v>0</v>
      </c>
      <c r="F86" s="31">
        <v>0</v>
      </c>
      <c r="G86" s="31">
        <v>0</v>
      </c>
      <c r="H86" s="31">
        <v>0</v>
      </c>
      <c r="I86" s="31">
        <v>0</v>
      </c>
      <c r="J86" s="31">
        <v>0</v>
      </c>
      <c r="K86" s="31">
        <v>0</v>
      </c>
      <c r="L86" s="31">
        <v>0</v>
      </c>
      <c r="M86" s="31">
        <v>0</v>
      </c>
      <c r="N86" s="31">
        <v>0</v>
      </c>
      <c r="O86" s="31">
        <v>0</v>
      </c>
      <c r="P86" s="31">
        <v>-3.5</v>
      </c>
      <c r="Q86" s="31">
        <v>-6</v>
      </c>
      <c r="R86" s="36">
        <v>-6</v>
      </c>
    </row>
    <row r="87" spans="1:18" x14ac:dyDescent="0.25">
      <c r="A87" s="113"/>
      <c r="B87" s="109"/>
      <c r="C87" s="46" t="s">
        <v>18</v>
      </c>
      <c r="D87" s="26">
        <f>D41</f>
        <v>0</v>
      </c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9"/>
    </row>
    <row r="88" spans="1:18" x14ac:dyDescent="0.25">
      <c r="A88" s="113"/>
      <c r="B88" s="107"/>
      <c r="C88" s="60" t="s">
        <v>60</v>
      </c>
      <c r="D88" s="10">
        <f>SUM(D89:D91)</f>
        <v>4.5</v>
      </c>
      <c r="E88" s="21">
        <f t="shared" ref="E88:R88" si="25">SUM(E89:E91)</f>
        <v>4.5</v>
      </c>
      <c r="F88" s="21">
        <f t="shared" si="25"/>
        <v>4.5</v>
      </c>
      <c r="G88" s="21">
        <f t="shared" si="25"/>
        <v>4.5</v>
      </c>
      <c r="H88" s="21">
        <f t="shared" si="25"/>
        <v>4.5</v>
      </c>
      <c r="I88" s="21">
        <f t="shared" si="25"/>
        <v>4.5</v>
      </c>
      <c r="J88" s="21">
        <f t="shared" si="25"/>
        <v>4.5</v>
      </c>
      <c r="K88" s="21">
        <f t="shared" si="25"/>
        <v>4.5</v>
      </c>
      <c r="L88" s="21">
        <f t="shared" si="25"/>
        <v>4.5</v>
      </c>
      <c r="M88" s="21">
        <f t="shared" si="25"/>
        <v>4.5</v>
      </c>
      <c r="N88" s="21">
        <f t="shared" si="25"/>
        <v>4.5</v>
      </c>
      <c r="O88" s="21">
        <f t="shared" si="25"/>
        <v>4.5</v>
      </c>
      <c r="P88" s="21">
        <f t="shared" si="25"/>
        <v>4.5</v>
      </c>
      <c r="Q88" s="21">
        <f t="shared" si="25"/>
        <v>3</v>
      </c>
      <c r="R88" s="13">
        <f t="shared" si="25"/>
        <v>1.75</v>
      </c>
    </row>
    <row r="89" spans="1:18" x14ac:dyDescent="0.25">
      <c r="A89" s="113"/>
      <c r="B89" s="108"/>
      <c r="C89" s="70" t="s">
        <v>16</v>
      </c>
      <c r="D89" s="24">
        <f>D43</f>
        <v>0</v>
      </c>
      <c r="E89" s="31"/>
      <c r="F89" s="31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7"/>
    </row>
    <row r="90" spans="1:18" x14ac:dyDescent="0.25">
      <c r="A90" s="113"/>
      <c r="B90" s="108"/>
      <c r="C90" s="70" t="s">
        <v>17</v>
      </c>
      <c r="D90" s="24">
        <f>D44</f>
        <v>4.5</v>
      </c>
      <c r="E90" s="31">
        <v>4.5</v>
      </c>
      <c r="F90" s="31">
        <v>4.5</v>
      </c>
      <c r="G90" s="31">
        <v>4.5</v>
      </c>
      <c r="H90" s="31">
        <v>4.5</v>
      </c>
      <c r="I90" s="31">
        <v>4.5</v>
      </c>
      <c r="J90" s="31">
        <v>4.5</v>
      </c>
      <c r="K90" s="31">
        <v>4.5</v>
      </c>
      <c r="L90" s="31">
        <v>4.5</v>
      </c>
      <c r="M90" s="31">
        <v>4.5</v>
      </c>
      <c r="N90" s="31">
        <v>4.5</v>
      </c>
      <c r="O90" s="31">
        <v>4.5</v>
      </c>
      <c r="P90" s="31">
        <v>4.5</v>
      </c>
      <c r="Q90" s="31">
        <v>3</v>
      </c>
      <c r="R90" s="36">
        <v>1.75</v>
      </c>
    </row>
    <row r="91" spans="1:18" x14ac:dyDescent="0.25">
      <c r="A91" s="113"/>
      <c r="B91" s="109"/>
      <c r="C91" s="46" t="s">
        <v>18</v>
      </c>
      <c r="D91" s="26">
        <f>D45</f>
        <v>0</v>
      </c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9"/>
    </row>
    <row r="92" spans="1:18" x14ac:dyDescent="0.25">
      <c r="A92" s="113"/>
      <c r="B92" s="107"/>
      <c r="C92" s="60" t="s">
        <v>59</v>
      </c>
      <c r="D92" s="10">
        <f>SUM(D93:D95)</f>
        <v>2</v>
      </c>
      <c r="E92" s="21">
        <f t="shared" ref="E92:R92" si="26">SUM(E93:E95)</f>
        <v>2</v>
      </c>
      <c r="F92" s="21">
        <f t="shared" si="26"/>
        <v>2</v>
      </c>
      <c r="G92" s="21">
        <f t="shared" si="26"/>
        <v>2</v>
      </c>
      <c r="H92" s="21">
        <f t="shared" si="26"/>
        <v>2</v>
      </c>
      <c r="I92" s="21">
        <f t="shared" si="26"/>
        <v>-2</v>
      </c>
      <c r="J92" s="21">
        <f t="shared" si="26"/>
        <v>-2</v>
      </c>
      <c r="K92" s="21">
        <f t="shared" si="26"/>
        <v>-2</v>
      </c>
      <c r="L92" s="21">
        <f t="shared" si="26"/>
        <v>-2</v>
      </c>
      <c r="M92" s="21">
        <f t="shared" si="26"/>
        <v>-4</v>
      </c>
      <c r="N92" s="21">
        <f t="shared" si="26"/>
        <v>-4</v>
      </c>
      <c r="O92" s="21">
        <f t="shared" si="26"/>
        <v>-4</v>
      </c>
      <c r="P92" s="21">
        <f t="shared" si="26"/>
        <v>-4</v>
      </c>
      <c r="Q92" s="21">
        <f t="shared" si="26"/>
        <v>-4</v>
      </c>
      <c r="R92" s="13">
        <f t="shared" si="26"/>
        <v>-4</v>
      </c>
    </row>
    <row r="93" spans="1:18" x14ac:dyDescent="0.25">
      <c r="A93" s="113"/>
      <c r="B93" s="108"/>
      <c r="C93" s="70" t="s">
        <v>16</v>
      </c>
      <c r="D93" s="24">
        <f>D47</f>
        <v>2</v>
      </c>
      <c r="E93" s="31">
        <v>2</v>
      </c>
      <c r="F93" s="31">
        <v>2</v>
      </c>
      <c r="G93" s="31">
        <v>2</v>
      </c>
      <c r="H93" s="31">
        <v>2</v>
      </c>
      <c r="I93" s="31">
        <v>2</v>
      </c>
      <c r="J93" s="31">
        <v>2</v>
      </c>
      <c r="K93" s="31">
        <v>2</v>
      </c>
      <c r="L93" s="31">
        <v>2</v>
      </c>
      <c r="M93" s="32">
        <v>0</v>
      </c>
      <c r="N93" s="32">
        <v>0</v>
      </c>
      <c r="O93" s="32">
        <v>0</v>
      </c>
      <c r="P93" s="32">
        <v>0</v>
      </c>
      <c r="Q93" s="32">
        <v>0</v>
      </c>
      <c r="R93" s="37">
        <v>0</v>
      </c>
    </row>
    <row r="94" spans="1:18" x14ac:dyDescent="0.25">
      <c r="A94" s="113"/>
      <c r="B94" s="108"/>
      <c r="C94" s="70" t="s">
        <v>17</v>
      </c>
      <c r="D94" s="24">
        <f>D48</f>
        <v>0</v>
      </c>
      <c r="E94" s="31">
        <v>0</v>
      </c>
      <c r="F94" s="31">
        <v>0</v>
      </c>
      <c r="G94" s="31">
        <v>0</v>
      </c>
      <c r="H94" s="31">
        <v>0</v>
      </c>
      <c r="I94" s="31">
        <v>-4</v>
      </c>
      <c r="J94" s="31">
        <v>-4</v>
      </c>
      <c r="K94" s="31">
        <v>-4</v>
      </c>
      <c r="L94" s="31">
        <v>-4</v>
      </c>
      <c r="M94" s="31">
        <v>-4</v>
      </c>
      <c r="N94" s="31">
        <v>-4</v>
      </c>
      <c r="O94" s="31">
        <v>-4</v>
      </c>
      <c r="P94" s="31">
        <v>-4</v>
      </c>
      <c r="Q94" s="31">
        <v>-4</v>
      </c>
      <c r="R94" s="36">
        <v>-4</v>
      </c>
    </row>
    <row r="95" spans="1:18" x14ac:dyDescent="0.25">
      <c r="A95" s="113"/>
      <c r="B95" s="109"/>
      <c r="C95" s="46" t="s">
        <v>18</v>
      </c>
      <c r="D95" s="26">
        <f>D49</f>
        <v>0</v>
      </c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9"/>
    </row>
    <row r="96" spans="1:18" x14ac:dyDescent="0.25">
      <c r="B96" s="110" t="s">
        <v>26</v>
      </c>
      <c r="C96" s="110"/>
      <c r="D96" s="2">
        <f>SUM(D52,D56,D60,D64,D68,D72,D76,D80,D84,D88,D92)</f>
        <v>44</v>
      </c>
      <c r="E96" s="2">
        <f t="shared" ref="E96:Q96" si="27">SUM(E52,E56,E60,E64,E68,E72,E76,E80,E84,E88,E92)</f>
        <v>44</v>
      </c>
      <c r="F96" s="2">
        <f t="shared" si="27"/>
        <v>44</v>
      </c>
      <c r="G96" s="2">
        <f t="shared" si="27"/>
        <v>44</v>
      </c>
      <c r="H96" s="2">
        <f t="shared" si="27"/>
        <v>44</v>
      </c>
      <c r="I96" s="2">
        <f t="shared" si="27"/>
        <v>40</v>
      </c>
      <c r="J96" s="2">
        <f t="shared" si="27"/>
        <v>40</v>
      </c>
      <c r="K96" s="2">
        <f t="shared" si="27"/>
        <v>40</v>
      </c>
      <c r="L96" s="2">
        <f t="shared" si="27"/>
        <v>40</v>
      </c>
      <c r="M96" s="2">
        <f t="shared" si="27"/>
        <v>37</v>
      </c>
      <c r="N96" s="2">
        <f t="shared" si="27"/>
        <v>31</v>
      </c>
      <c r="O96" s="2">
        <f t="shared" si="27"/>
        <v>31</v>
      </c>
      <c r="P96" s="2">
        <f t="shared" si="27"/>
        <v>21.25</v>
      </c>
      <c r="Q96" s="2">
        <f t="shared" si="27"/>
        <v>10.25</v>
      </c>
      <c r="R96" s="2">
        <f>SUM(R52,R56,R60,R64,R68,R72,R76,R80,R84,R88,R92)</f>
        <v>-9.5</v>
      </c>
    </row>
    <row r="97" spans="4:18" x14ac:dyDescent="0.25">
      <c r="D97">
        <f>D96</f>
        <v>44</v>
      </c>
      <c r="E97">
        <f xml:space="preserve"> D97 - ($D$96/COUNT($E$4:$R$4))</f>
        <v>40.857142857142854</v>
      </c>
      <c r="F97">
        <f t="shared" ref="F97:Q97" si="28" xml:space="preserve"> E97 - ($D$96/COUNT($E$4:$R$4))</f>
        <v>37.714285714285708</v>
      </c>
      <c r="G97">
        <f t="shared" si="28"/>
        <v>34.571428571428562</v>
      </c>
      <c r="H97">
        <f xml:space="preserve"> G97 - ($D$96/COUNT($E$4:$R$4))</f>
        <v>31.42857142857142</v>
      </c>
      <c r="I97">
        <f t="shared" si="28"/>
        <v>28.285714285714278</v>
      </c>
      <c r="J97">
        <f t="shared" si="28"/>
        <v>25.142857142857135</v>
      </c>
      <c r="K97">
        <f t="shared" si="28"/>
        <v>21.999999999999993</v>
      </c>
      <c r="L97">
        <f t="shared" si="28"/>
        <v>18.857142857142851</v>
      </c>
      <c r="M97">
        <f t="shared" si="28"/>
        <v>15.714285714285708</v>
      </c>
      <c r="N97">
        <f t="shared" si="28"/>
        <v>12.571428571428566</v>
      </c>
      <c r="O97">
        <f t="shared" si="28"/>
        <v>9.4285714285714235</v>
      </c>
      <c r="P97">
        <f t="shared" si="28"/>
        <v>6.2857142857142811</v>
      </c>
      <c r="Q97">
        <f t="shared" si="28"/>
        <v>3.1428571428571384</v>
      </c>
      <c r="R97">
        <f xml:space="preserve"> Q97 - ($D$96/COUNT($E$4:$R$4))</f>
        <v>-4.4408920985006262E-15</v>
      </c>
    </row>
  </sheetData>
  <mergeCells count="28">
    <mergeCell ref="L2:R2"/>
    <mergeCell ref="B6:B9"/>
    <mergeCell ref="B10:B13"/>
    <mergeCell ref="B14:B17"/>
    <mergeCell ref="B80:B83"/>
    <mergeCell ref="B34:B37"/>
    <mergeCell ref="B22:B25"/>
    <mergeCell ref="B50:C50"/>
    <mergeCell ref="B52:B55"/>
    <mergeCell ref="B56:B59"/>
    <mergeCell ref="B60:B63"/>
    <mergeCell ref="B64:B67"/>
    <mergeCell ref="B68:B71"/>
    <mergeCell ref="B38:B41"/>
    <mergeCell ref="B30:B33"/>
    <mergeCell ref="B42:B45"/>
    <mergeCell ref="B92:B95"/>
    <mergeCell ref="A72:A95"/>
    <mergeCell ref="A52:A71"/>
    <mergeCell ref="B96:C96"/>
    <mergeCell ref="E2:K2"/>
    <mergeCell ref="B84:B87"/>
    <mergeCell ref="B88:B91"/>
    <mergeCell ref="A6:A25"/>
    <mergeCell ref="B46:B49"/>
    <mergeCell ref="A26:A49"/>
    <mergeCell ref="B76:B79"/>
    <mergeCell ref="B18:B21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72"/>
  <sheetViews>
    <sheetView workbookViewId="0">
      <selection activeCell="D30" sqref="D30"/>
    </sheetView>
  </sheetViews>
  <sheetFormatPr defaultColWidth="8.85546875" defaultRowHeight="15" x14ac:dyDescent="0.25"/>
  <cols>
    <col min="1" max="1" width="11" customWidth="1"/>
    <col min="2" max="2" width="12.42578125" customWidth="1"/>
    <col min="3" max="3" width="61.85546875" customWidth="1"/>
    <col min="4" max="4" width="10.42578125" customWidth="1"/>
    <col min="5" max="5" width="8.42578125" customWidth="1"/>
    <col min="6" max="6" width="9.85546875" customWidth="1"/>
    <col min="7" max="7" width="9.42578125" customWidth="1"/>
    <col min="14" max="14" width="9.7109375" customWidth="1"/>
    <col min="17" max="17" width="11.7109375" customWidth="1"/>
    <col min="18" max="18" width="9.140625" customWidth="1"/>
    <col min="19" max="19" width="21" customWidth="1"/>
  </cols>
  <sheetData>
    <row r="2" spans="1:19" x14ac:dyDescent="0.25">
      <c r="E2" s="88" t="s">
        <v>10</v>
      </c>
      <c r="F2" s="89"/>
      <c r="G2" s="89"/>
      <c r="H2" s="89"/>
      <c r="I2" s="89"/>
      <c r="J2" s="89"/>
      <c r="K2" s="89"/>
      <c r="L2" s="88" t="s">
        <v>11</v>
      </c>
      <c r="M2" s="89"/>
      <c r="N2" s="89"/>
      <c r="O2" s="89"/>
      <c r="P2" s="89"/>
      <c r="Q2" s="89"/>
      <c r="R2" s="90"/>
    </row>
    <row r="3" spans="1:19" x14ac:dyDescent="0.25">
      <c r="D3" s="5" t="s">
        <v>28</v>
      </c>
      <c r="E3" s="40">
        <v>42079</v>
      </c>
      <c r="F3" s="40">
        <v>42080</v>
      </c>
      <c r="G3" s="40">
        <v>42081</v>
      </c>
      <c r="H3" s="40">
        <v>42082</v>
      </c>
      <c r="I3" s="40">
        <v>42083</v>
      </c>
      <c r="J3" s="40">
        <v>42084</v>
      </c>
      <c r="K3" s="40">
        <v>42085</v>
      </c>
      <c r="L3" s="40">
        <v>42086</v>
      </c>
      <c r="M3" s="40">
        <v>42087</v>
      </c>
      <c r="N3" s="40">
        <v>42088</v>
      </c>
      <c r="O3" s="40">
        <v>42089</v>
      </c>
      <c r="P3" s="40">
        <v>42090</v>
      </c>
      <c r="Q3" s="40">
        <v>42091</v>
      </c>
      <c r="R3" s="40">
        <v>42092</v>
      </c>
    </row>
    <row r="4" spans="1:19" x14ac:dyDescent="0.25">
      <c r="D4" s="5" t="s">
        <v>29</v>
      </c>
      <c r="E4" s="43">
        <v>1</v>
      </c>
      <c r="F4" s="43">
        <v>2</v>
      </c>
      <c r="G4" s="43">
        <v>3</v>
      </c>
      <c r="H4" s="43">
        <v>4</v>
      </c>
      <c r="I4" s="43">
        <v>5</v>
      </c>
      <c r="J4" s="43">
        <v>6</v>
      </c>
      <c r="K4" s="43">
        <v>7</v>
      </c>
      <c r="L4" s="43">
        <v>8</v>
      </c>
      <c r="M4" s="43">
        <v>9</v>
      </c>
      <c r="N4" s="43">
        <v>10</v>
      </c>
      <c r="O4" s="43">
        <v>11</v>
      </c>
      <c r="P4" s="43">
        <v>12</v>
      </c>
      <c r="Q4" s="43">
        <v>13</v>
      </c>
      <c r="R4" s="43">
        <v>14</v>
      </c>
    </row>
    <row r="5" spans="1:19" ht="15" customHeight="1" x14ac:dyDescent="0.25">
      <c r="B5" s="48" t="s">
        <v>13</v>
      </c>
      <c r="C5" s="48" t="s">
        <v>14</v>
      </c>
      <c r="D5" s="55" t="s">
        <v>22</v>
      </c>
      <c r="E5" s="53"/>
      <c r="F5" s="53"/>
      <c r="G5" s="53"/>
      <c r="H5" s="53"/>
      <c r="I5" s="53"/>
      <c r="J5" s="53"/>
      <c r="K5" s="53"/>
      <c r="L5" s="53"/>
      <c r="M5" s="53"/>
      <c r="N5" s="61"/>
      <c r="O5" s="61"/>
      <c r="P5" s="61"/>
      <c r="Q5" s="61"/>
      <c r="R5" s="61"/>
      <c r="S5" s="54" t="s">
        <v>47</v>
      </c>
    </row>
    <row r="6" spans="1:19" ht="13.5" customHeight="1" x14ac:dyDescent="0.25">
      <c r="A6" s="81" t="s">
        <v>12</v>
      </c>
      <c r="B6" s="114" t="s">
        <v>62</v>
      </c>
      <c r="C6" s="10" t="s">
        <v>61</v>
      </c>
      <c r="D6" s="15">
        <f>SUM(D7:D9)</f>
        <v>4</v>
      </c>
      <c r="E6" s="16">
        <f t="shared" ref="E6:R6" si="0">SUM(E7:E9)</f>
        <v>1</v>
      </c>
      <c r="F6" s="16">
        <f t="shared" si="0"/>
        <v>0</v>
      </c>
      <c r="G6" s="16">
        <f t="shared" si="0"/>
        <v>0</v>
      </c>
      <c r="H6" s="16">
        <f t="shared" si="0"/>
        <v>0</v>
      </c>
      <c r="I6" s="16">
        <f t="shared" si="0"/>
        <v>3</v>
      </c>
      <c r="J6" s="16">
        <f t="shared" si="0"/>
        <v>0</v>
      </c>
      <c r="K6" s="16">
        <f t="shared" si="0"/>
        <v>0</v>
      </c>
      <c r="L6" s="16">
        <f t="shared" si="0"/>
        <v>0</v>
      </c>
      <c r="M6" s="16">
        <f t="shared" si="0"/>
        <v>0</v>
      </c>
      <c r="N6" s="16">
        <f t="shared" si="0"/>
        <v>0</v>
      </c>
      <c r="O6" s="16">
        <f t="shared" si="0"/>
        <v>0</v>
      </c>
      <c r="P6" s="16">
        <f t="shared" si="0"/>
        <v>0</v>
      </c>
      <c r="Q6" s="16">
        <f t="shared" si="0"/>
        <v>0</v>
      </c>
      <c r="R6" s="16">
        <f t="shared" si="0"/>
        <v>0</v>
      </c>
      <c r="S6" s="14">
        <f>SUM(E6:R6)</f>
        <v>4</v>
      </c>
    </row>
    <row r="7" spans="1:19" x14ac:dyDescent="0.25">
      <c r="A7" s="82"/>
      <c r="B7" s="115"/>
      <c r="C7" s="70" t="s">
        <v>16</v>
      </c>
      <c r="D7" s="24">
        <v>1</v>
      </c>
      <c r="E7" s="17">
        <v>1</v>
      </c>
      <c r="F7" s="1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8">
        <f t="shared" ref="S7:S29" si="1">SUM(E7:R7)</f>
        <v>1</v>
      </c>
    </row>
    <row r="8" spans="1:19" x14ac:dyDescent="0.25">
      <c r="A8" s="82"/>
      <c r="B8" s="115"/>
      <c r="C8" s="70" t="s">
        <v>17</v>
      </c>
      <c r="D8" s="24">
        <v>3</v>
      </c>
      <c r="E8" s="62"/>
      <c r="F8" s="62"/>
      <c r="G8" s="62"/>
      <c r="H8" s="62"/>
      <c r="I8" s="62">
        <v>3</v>
      </c>
      <c r="J8" s="62"/>
      <c r="K8" s="62"/>
      <c r="L8" s="62"/>
      <c r="M8" s="62"/>
      <c r="N8" s="62"/>
      <c r="O8" s="62"/>
      <c r="P8" s="62"/>
      <c r="Q8" s="62"/>
      <c r="R8" s="62"/>
      <c r="S8" s="28">
        <f t="shared" si="1"/>
        <v>3</v>
      </c>
    </row>
    <row r="9" spans="1:19" x14ac:dyDescent="0.25">
      <c r="A9" s="82"/>
      <c r="B9" s="116"/>
      <c r="C9" s="46" t="s">
        <v>18</v>
      </c>
      <c r="D9" s="26"/>
      <c r="E9" s="18"/>
      <c r="F9" s="18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30">
        <f t="shared" si="1"/>
        <v>0</v>
      </c>
    </row>
    <row r="10" spans="1:19" x14ac:dyDescent="0.25">
      <c r="A10" s="82"/>
      <c r="B10" s="117">
        <v>26</v>
      </c>
      <c r="C10" s="47" t="s">
        <v>63</v>
      </c>
      <c r="D10" s="10">
        <f>SUM(D11:D13)</f>
        <v>3</v>
      </c>
      <c r="E10" s="16">
        <f t="shared" ref="E10:R10" si="2">SUM(E11:E13)</f>
        <v>0</v>
      </c>
      <c r="F10" s="16">
        <f t="shared" si="2"/>
        <v>0</v>
      </c>
      <c r="G10" s="16">
        <f t="shared" si="2"/>
        <v>0</v>
      </c>
      <c r="H10" s="16">
        <f t="shared" si="2"/>
        <v>0</v>
      </c>
      <c r="I10" s="16">
        <f t="shared" si="2"/>
        <v>0</v>
      </c>
      <c r="J10" s="16">
        <f t="shared" si="2"/>
        <v>0</v>
      </c>
      <c r="K10" s="16">
        <f t="shared" si="2"/>
        <v>0</v>
      </c>
      <c r="L10" s="16">
        <f t="shared" si="2"/>
        <v>0</v>
      </c>
      <c r="M10" s="16">
        <f t="shared" si="2"/>
        <v>0</v>
      </c>
      <c r="N10" s="16">
        <f t="shared" si="2"/>
        <v>0</v>
      </c>
      <c r="O10" s="16">
        <f t="shared" si="2"/>
        <v>0</v>
      </c>
      <c r="P10" s="16">
        <f t="shared" si="2"/>
        <v>0</v>
      </c>
      <c r="Q10" s="16">
        <f t="shared" si="2"/>
        <v>3</v>
      </c>
      <c r="R10" s="16">
        <f t="shared" si="2"/>
        <v>0</v>
      </c>
      <c r="S10" s="14">
        <f t="shared" si="1"/>
        <v>3</v>
      </c>
    </row>
    <row r="11" spans="1:19" x14ac:dyDescent="0.25">
      <c r="A11" s="82"/>
      <c r="B11" s="118"/>
      <c r="C11" s="70" t="s">
        <v>16</v>
      </c>
      <c r="D11" s="24">
        <v>2</v>
      </c>
      <c r="E11" s="17"/>
      <c r="F11" s="1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>
        <v>2</v>
      </c>
      <c r="R11" s="27"/>
      <c r="S11" s="28">
        <f t="shared" si="1"/>
        <v>2</v>
      </c>
    </row>
    <row r="12" spans="1:19" x14ac:dyDescent="0.25">
      <c r="A12" s="82"/>
      <c r="B12" s="118"/>
      <c r="C12" s="70" t="s">
        <v>17</v>
      </c>
      <c r="D12" s="24">
        <v>1</v>
      </c>
      <c r="E12" s="17"/>
      <c r="F12" s="1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>
        <v>1</v>
      </c>
      <c r="R12" s="27"/>
      <c r="S12" s="28">
        <f t="shared" si="1"/>
        <v>1</v>
      </c>
    </row>
    <row r="13" spans="1:19" x14ac:dyDescent="0.25">
      <c r="A13" s="82"/>
      <c r="B13" s="119"/>
      <c r="C13" s="46" t="s">
        <v>18</v>
      </c>
      <c r="D13" s="26"/>
      <c r="E13" s="18"/>
      <c r="F13" s="18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30">
        <f t="shared" si="1"/>
        <v>0</v>
      </c>
    </row>
    <row r="14" spans="1:19" x14ac:dyDescent="0.25">
      <c r="A14" s="82"/>
      <c r="B14" s="117">
        <v>26</v>
      </c>
      <c r="C14" s="60" t="s">
        <v>64</v>
      </c>
      <c r="D14" s="10">
        <f>SUM(D15:D17)</f>
        <v>25</v>
      </c>
      <c r="E14" s="16">
        <f t="shared" ref="E14:R14" si="3">SUM(E15:E17)</f>
        <v>0</v>
      </c>
      <c r="F14" s="16">
        <f t="shared" si="3"/>
        <v>0</v>
      </c>
      <c r="G14" s="16">
        <f t="shared" si="3"/>
        <v>5</v>
      </c>
      <c r="H14" s="16">
        <f t="shared" si="3"/>
        <v>0</v>
      </c>
      <c r="I14" s="16">
        <f t="shared" si="3"/>
        <v>5</v>
      </c>
      <c r="J14" s="16">
        <f t="shared" si="3"/>
        <v>5</v>
      </c>
      <c r="K14" s="16">
        <f t="shared" si="3"/>
        <v>0</v>
      </c>
      <c r="L14" s="16">
        <f t="shared" si="3"/>
        <v>0</v>
      </c>
      <c r="M14" s="16">
        <f t="shared" si="3"/>
        <v>0</v>
      </c>
      <c r="N14" s="16">
        <f t="shared" si="3"/>
        <v>5</v>
      </c>
      <c r="O14" s="16">
        <f t="shared" si="3"/>
        <v>0</v>
      </c>
      <c r="P14" s="16">
        <f t="shared" si="3"/>
        <v>0</v>
      </c>
      <c r="Q14" s="16">
        <f t="shared" si="3"/>
        <v>5</v>
      </c>
      <c r="R14" s="16">
        <f t="shared" si="3"/>
        <v>0</v>
      </c>
      <c r="S14" s="14">
        <f t="shared" si="1"/>
        <v>25</v>
      </c>
    </row>
    <row r="15" spans="1:19" x14ac:dyDescent="0.25">
      <c r="A15" s="82"/>
      <c r="B15" s="118"/>
      <c r="C15" s="70" t="s">
        <v>16</v>
      </c>
      <c r="D15" s="24">
        <v>10</v>
      </c>
      <c r="E15" s="17"/>
      <c r="F15" s="17"/>
      <c r="G15" s="27"/>
      <c r="H15" s="27"/>
      <c r="I15" s="27"/>
      <c r="J15" s="27">
        <v>5</v>
      </c>
      <c r="K15" s="27"/>
      <c r="L15" s="27"/>
      <c r="M15" s="27"/>
      <c r="N15" s="27"/>
      <c r="O15" s="27"/>
      <c r="P15" s="27"/>
      <c r="Q15" s="27">
        <v>5</v>
      </c>
      <c r="R15" s="27"/>
      <c r="S15" s="28">
        <f t="shared" si="1"/>
        <v>10</v>
      </c>
    </row>
    <row r="16" spans="1:19" x14ac:dyDescent="0.25">
      <c r="A16" s="82"/>
      <c r="B16" s="118"/>
      <c r="C16" s="70" t="s">
        <v>17</v>
      </c>
      <c r="D16" s="24"/>
      <c r="E16" s="17"/>
      <c r="F16" s="1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8">
        <f t="shared" si="1"/>
        <v>0</v>
      </c>
    </row>
    <row r="17" spans="1:19" x14ac:dyDescent="0.25">
      <c r="A17" s="82"/>
      <c r="B17" s="119"/>
      <c r="C17" s="46" t="s">
        <v>18</v>
      </c>
      <c r="D17" s="26">
        <v>15</v>
      </c>
      <c r="E17" s="18"/>
      <c r="F17" s="18"/>
      <c r="G17" s="29">
        <v>5</v>
      </c>
      <c r="H17" s="29"/>
      <c r="I17" s="29">
        <v>5</v>
      </c>
      <c r="J17" s="29"/>
      <c r="K17" s="29"/>
      <c r="L17" s="29"/>
      <c r="M17" s="29"/>
      <c r="N17" s="29">
        <v>5</v>
      </c>
      <c r="O17" s="29"/>
      <c r="P17" s="29"/>
      <c r="Q17" s="29"/>
      <c r="R17" s="29"/>
      <c r="S17" s="30">
        <f t="shared" si="1"/>
        <v>15</v>
      </c>
    </row>
    <row r="18" spans="1:19" x14ac:dyDescent="0.25">
      <c r="A18" s="82"/>
      <c r="B18" s="117" t="s">
        <v>66</v>
      </c>
      <c r="C18" s="10" t="s">
        <v>65</v>
      </c>
      <c r="D18" s="10">
        <f>SUM(D19:D21)</f>
        <v>7</v>
      </c>
      <c r="E18" s="16">
        <f t="shared" ref="E18:R18" si="4">SUM(E19:E21)</f>
        <v>0</v>
      </c>
      <c r="F18" s="16">
        <f t="shared" si="4"/>
        <v>0</v>
      </c>
      <c r="G18" s="16">
        <f t="shared" si="4"/>
        <v>4</v>
      </c>
      <c r="H18" s="16">
        <f t="shared" si="4"/>
        <v>3</v>
      </c>
      <c r="I18" s="16">
        <f t="shared" si="4"/>
        <v>0</v>
      </c>
      <c r="J18" s="16">
        <f t="shared" si="4"/>
        <v>0</v>
      </c>
      <c r="K18" s="16">
        <f t="shared" si="4"/>
        <v>0</v>
      </c>
      <c r="L18" s="16">
        <f t="shared" si="4"/>
        <v>0</v>
      </c>
      <c r="M18" s="16">
        <f t="shared" si="4"/>
        <v>0</v>
      </c>
      <c r="N18" s="16">
        <f t="shared" si="4"/>
        <v>0</v>
      </c>
      <c r="O18" s="16">
        <f t="shared" si="4"/>
        <v>0</v>
      </c>
      <c r="P18" s="16">
        <f t="shared" si="4"/>
        <v>0</v>
      </c>
      <c r="Q18" s="16">
        <f t="shared" si="4"/>
        <v>0</v>
      </c>
      <c r="R18" s="16">
        <f t="shared" si="4"/>
        <v>0</v>
      </c>
      <c r="S18" s="14">
        <f t="shared" si="1"/>
        <v>7</v>
      </c>
    </row>
    <row r="19" spans="1:19" x14ac:dyDescent="0.25">
      <c r="A19" s="82"/>
      <c r="B19" s="118"/>
      <c r="C19" s="70" t="s">
        <v>16</v>
      </c>
      <c r="D19" s="24"/>
      <c r="E19" s="17"/>
      <c r="F19" s="1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8">
        <f t="shared" si="1"/>
        <v>0</v>
      </c>
    </row>
    <row r="20" spans="1:19" x14ac:dyDescent="0.25">
      <c r="A20" s="82"/>
      <c r="B20" s="118"/>
      <c r="C20" s="70" t="s">
        <v>17</v>
      </c>
      <c r="D20" s="24">
        <v>7</v>
      </c>
      <c r="E20" s="17"/>
      <c r="F20" s="17"/>
      <c r="G20" s="27">
        <v>4</v>
      </c>
      <c r="H20" s="27">
        <v>3</v>
      </c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8">
        <f t="shared" si="1"/>
        <v>7</v>
      </c>
    </row>
    <row r="21" spans="1:19" x14ac:dyDescent="0.25">
      <c r="A21" s="82"/>
      <c r="B21" s="119"/>
      <c r="C21" s="46" t="s">
        <v>18</v>
      </c>
      <c r="D21" s="26"/>
      <c r="E21" s="18"/>
      <c r="F21" s="18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30">
        <f t="shared" si="1"/>
        <v>0</v>
      </c>
    </row>
    <row r="22" spans="1:19" ht="15" customHeight="1" x14ac:dyDescent="0.25">
      <c r="A22" s="81" t="s">
        <v>23</v>
      </c>
      <c r="B22" s="114"/>
      <c r="C22" s="10" t="s">
        <v>67</v>
      </c>
      <c r="D22" s="10">
        <f>SUM(D23:D25)</f>
        <v>12</v>
      </c>
      <c r="E22" s="16">
        <f t="shared" ref="E22:R22" si="5">SUM(E23:E25)</f>
        <v>0</v>
      </c>
      <c r="F22" s="16">
        <f t="shared" si="5"/>
        <v>0</v>
      </c>
      <c r="G22" s="16">
        <f t="shared" si="5"/>
        <v>0</v>
      </c>
      <c r="H22" s="16">
        <f t="shared" si="5"/>
        <v>0</v>
      </c>
      <c r="I22" s="16">
        <f t="shared" si="5"/>
        <v>0</v>
      </c>
      <c r="J22" s="16">
        <f t="shared" si="5"/>
        <v>2</v>
      </c>
      <c r="K22" s="16">
        <f t="shared" si="5"/>
        <v>0</v>
      </c>
      <c r="L22" s="16">
        <f t="shared" si="5"/>
        <v>0</v>
      </c>
      <c r="M22" s="16">
        <f t="shared" si="5"/>
        <v>0</v>
      </c>
      <c r="N22" s="16">
        <f t="shared" si="5"/>
        <v>0</v>
      </c>
      <c r="O22" s="16">
        <f t="shared" si="5"/>
        <v>0</v>
      </c>
      <c r="P22" s="16">
        <f t="shared" si="5"/>
        <v>0</v>
      </c>
      <c r="Q22" s="16">
        <f t="shared" si="5"/>
        <v>2</v>
      </c>
      <c r="R22" s="16">
        <f t="shared" si="5"/>
        <v>8</v>
      </c>
      <c r="S22" s="14">
        <f t="shared" si="1"/>
        <v>12</v>
      </c>
    </row>
    <row r="23" spans="1:19" x14ac:dyDescent="0.25">
      <c r="A23" s="82"/>
      <c r="B23" s="115"/>
      <c r="C23" s="70" t="s">
        <v>16</v>
      </c>
      <c r="D23" s="24">
        <v>5</v>
      </c>
      <c r="E23" s="17"/>
      <c r="F23" s="1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>
        <v>5</v>
      </c>
      <c r="S23" s="28">
        <f t="shared" si="1"/>
        <v>5</v>
      </c>
    </row>
    <row r="24" spans="1:19" x14ac:dyDescent="0.25">
      <c r="A24" s="82"/>
      <c r="B24" s="115"/>
      <c r="C24" s="70" t="s">
        <v>17</v>
      </c>
      <c r="D24" s="24">
        <v>3</v>
      </c>
      <c r="E24" s="17"/>
      <c r="F24" s="1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>
        <v>3</v>
      </c>
      <c r="S24" s="28">
        <f t="shared" si="1"/>
        <v>3</v>
      </c>
    </row>
    <row r="25" spans="1:19" x14ac:dyDescent="0.25">
      <c r="A25" s="82"/>
      <c r="B25" s="116"/>
      <c r="C25" s="46" t="s">
        <v>18</v>
      </c>
      <c r="D25" s="26">
        <v>4</v>
      </c>
      <c r="E25" s="18"/>
      <c r="F25" s="18"/>
      <c r="G25" s="29"/>
      <c r="H25" s="29"/>
      <c r="I25" s="29"/>
      <c r="J25" s="29">
        <v>2</v>
      </c>
      <c r="K25" s="29"/>
      <c r="L25" s="29"/>
      <c r="M25" s="29"/>
      <c r="N25" s="29"/>
      <c r="O25" s="29"/>
      <c r="P25" s="29"/>
      <c r="Q25" s="29">
        <v>2</v>
      </c>
      <c r="R25" s="29"/>
      <c r="S25" s="30">
        <f t="shared" si="1"/>
        <v>4</v>
      </c>
    </row>
    <row r="26" spans="1:19" ht="15" customHeight="1" x14ac:dyDescent="0.25">
      <c r="A26" s="82"/>
      <c r="B26" s="74"/>
      <c r="C26" s="60" t="s">
        <v>68</v>
      </c>
      <c r="D26" s="10">
        <f>SUM(D27:D29)</f>
        <v>15</v>
      </c>
      <c r="E26" s="16">
        <f t="shared" ref="E26:R26" si="6">SUM(E27:E29)</f>
        <v>9</v>
      </c>
      <c r="F26" s="16">
        <f t="shared" si="6"/>
        <v>4</v>
      </c>
      <c r="G26" s="16">
        <f t="shared" si="6"/>
        <v>2</v>
      </c>
      <c r="H26" s="16">
        <f t="shared" si="6"/>
        <v>0</v>
      </c>
      <c r="I26" s="16">
        <f t="shared" si="6"/>
        <v>0</v>
      </c>
      <c r="J26" s="16">
        <f t="shared" si="6"/>
        <v>0</v>
      </c>
      <c r="K26" s="16">
        <f t="shared" si="6"/>
        <v>0</v>
      </c>
      <c r="L26" s="16">
        <f t="shared" si="6"/>
        <v>0</v>
      </c>
      <c r="M26" s="16">
        <f t="shared" si="6"/>
        <v>0</v>
      </c>
      <c r="N26" s="16">
        <f t="shared" si="6"/>
        <v>0</v>
      </c>
      <c r="O26" s="16">
        <f t="shared" si="6"/>
        <v>0</v>
      </c>
      <c r="P26" s="16">
        <f t="shared" si="6"/>
        <v>0</v>
      </c>
      <c r="Q26" s="16">
        <f t="shared" si="6"/>
        <v>0</v>
      </c>
      <c r="R26" s="16">
        <f t="shared" si="6"/>
        <v>0</v>
      </c>
      <c r="S26" s="14">
        <f t="shared" si="1"/>
        <v>15</v>
      </c>
    </row>
    <row r="27" spans="1:19" x14ac:dyDescent="0.25">
      <c r="A27" s="82"/>
      <c r="B27" s="75"/>
      <c r="C27" s="70" t="s">
        <v>16</v>
      </c>
      <c r="D27" s="24">
        <v>5</v>
      </c>
      <c r="E27" s="17">
        <v>3</v>
      </c>
      <c r="F27" s="17"/>
      <c r="G27" s="27">
        <v>2</v>
      </c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8">
        <f t="shared" si="1"/>
        <v>5</v>
      </c>
    </row>
    <row r="28" spans="1:19" ht="15" customHeight="1" x14ac:dyDescent="0.25">
      <c r="A28" s="82"/>
      <c r="B28" s="75"/>
      <c r="C28" s="70" t="s">
        <v>17</v>
      </c>
      <c r="D28" s="24">
        <v>5</v>
      </c>
      <c r="E28" s="17">
        <v>3</v>
      </c>
      <c r="F28" s="17">
        <v>2</v>
      </c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8">
        <f t="shared" si="1"/>
        <v>5</v>
      </c>
    </row>
    <row r="29" spans="1:19" x14ac:dyDescent="0.25">
      <c r="A29" s="83"/>
      <c r="B29" s="76"/>
      <c r="C29" s="46" t="s">
        <v>18</v>
      </c>
      <c r="D29" s="26">
        <v>5</v>
      </c>
      <c r="E29" s="18">
        <v>3</v>
      </c>
      <c r="F29" s="18">
        <v>2</v>
      </c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30">
        <f t="shared" si="1"/>
        <v>5</v>
      </c>
    </row>
    <row r="30" spans="1:19" x14ac:dyDescent="0.25">
      <c r="A30" s="72"/>
      <c r="B30" s="111" t="s">
        <v>26</v>
      </c>
      <c r="C30" s="111"/>
      <c r="D30" s="2">
        <f>SUM(D6,D10,D14,D18,D22,D26)</f>
        <v>66</v>
      </c>
      <c r="E30" s="2">
        <f>SUM(E6,E10,E14,E18,E22,E26)</f>
        <v>10</v>
      </c>
      <c r="F30" s="2">
        <f t="shared" ref="F30:R30" si="7">SUM(F6,F10,F14,F18,F22,F26)</f>
        <v>4</v>
      </c>
      <c r="G30" s="2">
        <f t="shared" si="7"/>
        <v>11</v>
      </c>
      <c r="H30" s="2">
        <f t="shared" si="7"/>
        <v>3</v>
      </c>
      <c r="I30" s="2">
        <f t="shared" si="7"/>
        <v>8</v>
      </c>
      <c r="J30" s="2">
        <f t="shared" si="7"/>
        <v>7</v>
      </c>
      <c r="K30" s="2">
        <f t="shared" si="7"/>
        <v>0</v>
      </c>
      <c r="L30" s="2">
        <f t="shared" si="7"/>
        <v>0</v>
      </c>
      <c r="M30" s="2">
        <f t="shared" si="7"/>
        <v>0</v>
      </c>
      <c r="N30" s="2">
        <f t="shared" si="7"/>
        <v>5</v>
      </c>
      <c r="O30" s="2">
        <f t="shared" si="7"/>
        <v>0</v>
      </c>
      <c r="P30" s="2">
        <f t="shared" si="7"/>
        <v>0</v>
      </c>
      <c r="Q30" s="2">
        <f t="shared" si="7"/>
        <v>10</v>
      </c>
      <c r="R30" s="2">
        <f t="shared" si="7"/>
        <v>8</v>
      </c>
      <c r="S30" s="23">
        <f>SUM(E30:R30)</f>
        <v>66</v>
      </c>
    </row>
    <row r="31" spans="1:19" ht="15.75" customHeight="1" x14ac:dyDescent="0.25"/>
    <row r="32" spans="1:19" ht="15" customHeight="1" x14ac:dyDescent="0.25">
      <c r="A32" s="71" t="s">
        <v>12</v>
      </c>
      <c r="B32" s="94">
        <v>12</v>
      </c>
      <c r="C32" s="10" t="s">
        <v>36</v>
      </c>
      <c r="D32" s="15">
        <f>SUM(D33:D35)</f>
        <v>4</v>
      </c>
      <c r="E32" s="16">
        <f t="shared" ref="E32:R32" si="8">SUM(E33:E35)</f>
        <v>0</v>
      </c>
      <c r="F32" s="16">
        <f t="shared" si="8"/>
        <v>0</v>
      </c>
      <c r="G32" s="16">
        <f t="shared" si="8"/>
        <v>0</v>
      </c>
      <c r="H32" s="16">
        <f t="shared" si="8"/>
        <v>0</v>
      </c>
      <c r="I32" s="16">
        <f t="shared" si="8"/>
        <v>0</v>
      </c>
      <c r="J32" s="16">
        <f t="shared" si="8"/>
        <v>0</v>
      </c>
      <c r="K32" s="16">
        <f t="shared" si="8"/>
        <v>0</v>
      </c>
      <c r="L32" s="16">
        <f t="shared" si="8"/>
        <v>0</v>
      </c>
      <c r="M32" s="16">
        <f t="shared" si="8"/>
        <v>0</v>
      </c>
      <c r="N32" s="16">
        <f t="shared" si="8"/>
        <v>0</v>
      </c>
      <c r="O32" s="16">
        <f t="shared" si="8"/>
        <v>0</v>
      </c>
      <c r="P32" s="16">
        <f t="shared" si="8"/>
        <v>0</v>
      </c>
      <c r="Q32" s="16">
        <f t="shared" si="8"/>
        <v>0</v>
      </c>
      <c r="R32" s="35">
        <f t="shared" si="8"/>
        <v>0</v>
      </c>
    </row>
    <row r="33" spans="1:18" x14ac:dyDescent="0.25">
      <c r="A33" s="72"/>
      <c r="B33" s="95"/>
      <c r="C33" s="70" t="s">
        <v>16</v>
      </c>
      <c r="D33" s="24">
        <f>D7</f>
        <v>1</v>
      </c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6"/>
    </row>
    <row r="34" spans="1:18" ht="15" customHeight="1" x14ac:dyDescent="0.25">
      <c r="A34" s="72"/>
      <c r="B34" s="95"/>
      <c r="C34" s="70" t="s">
        <v>17</v>
      </c>
      <c r="D34" s="24">
        <f>D8</f>
        <v>3</v>
      </c>
      <c r="E34" s="31"/>
      <c r="F34" s="31"/>
      <c r="G34" s="31"/>
      <c r="H34" s="31"/>
      <c r="I34" s="32"/>
      <c r="J34" s="32"/>
      <c r="K34" s="32"/>
      <c r="L34" s="32"/>
      <c r="M34" s="32"/>
      <c r="N34" s="32"/>
      <c r="O34" s="32"/>
      <c r="P34" s="32"/>
      <c r="Q34" s="32"/>
      <c r="R34" s="37"/>
    </row>
    <row r="35" spans="1:18" x14ac:dyDescent="0.25">
      <c r="A35" s="72"/>
      <c r="B35" s="96"/>
      <c r="C35" s="46" t="s">
        <v>18</v>
      </c>
      <c r="D35" s="24">
        <f>D9</f>
        <v>0</v>
      </c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</row>
    <row r="36" spans="1:18" x14ac:dyDescent="0.25">
      <c r="A36" s="72"/>
      <c r="B36" s="104">
        <v>15</v>
      </c>
      <c r="C36" s="47" t="s">
        <v>37</v>
      </c>
      <c r="D36" s="10">
        <f>SUM(D37:D39)</f>
        <v>3</v>
      </c>
      <c r="E36" s="16">
        <f t="shared" ref="E36:R36" si="9">SUM(E37:E39)</f>
        <v>0</v>
      </c>
      <c r="F36" s="16">
        <f t="shared" si="9"/>
        <v>0</v>
      </c>
      <c r="G36" s="16">
        <f t="shared" si="9"/>
        <v>0</v>
      </c>
      <c r="H36" s="16">
        <f t="shared" si="9"/>
        <v>0</v>
      </c>
      <c r="I36" s="16">
        <f t="shared" si="9"/>
        <v>0</v>
      </c>
      <c r="J36" s="16">
        <f t="shared" si="9"/>
        <v>0</v>
      </c>
      <c r="K36" s="16">
        <f t="shared" si="9"/>
        <v>0</v>
      </c>
      <c r="L36" s="16">
        <f t="shared" si="9"/>
        <v>0</v>
      </c>
      <c r="M36" s="16">
        <f t="shared" si="9"/>
        <v>0</v>
      </c>
      <c r="N36" s="16">
        <f t="shared" si="9"/>
        <v>0</v>
      </c>
      <c r="O36" s="16">
        <f t="shared" si="9"/>
        <v>0</v>
      </c>
      <c r="P36" s="16">
        <f t="shared" si="9"/>
        <v>0</v>
      </c>
      <c r="Q36" s="16">
        <f t="shared" si="9"/>
        <v>0</v>
      </c>
      <c r="R36" s="35">
        <f t="shared" si="9"/>
        <v>0</v>
      </c>
    </row>
    <row r="37" spans="1:18" x14ac:dyDescent="0.25">
      <c r="A37" s="72"/>
      <c r="B37" s="105"/>
      <c r="C37" s="70" t="s">
        <v>16</v>
      </c>
      <c r="D37" s="24">
        <f>D11</f>
        <v>2</v>
      </c>
      <c r="E37" s="31"/>
      <c r="F37" s="31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7"/>
    </row>
    <row r="38" spans="1:18" x14ac:dyDescent="0.25">
      <c r="A38" s="72"/>
      <c r="B38" s="105"/>
      <c r="C38" s="70" t="s">
        <v>17</v>
      </c>
      <c r="D38" s="24">
        <f>D12</f>
        <v>1</v>
      </c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6"/>
    </row>
    <row r="39" spans="1:18" x14ac:dyDescent="0.25">
      <c r="A39" s="72"/>
      <c r="B39" s="106"/>
      <c r="C39" s="46" t="s">
        <v>18</v>
      </c>
      <c r="D39" s="24">
        <f>D13</f>
        <v>0</v>
      </c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9"/>
    </row>
    <row r="40" spans="1:18" x14ac:dyDescent="0.25">
      <c r="A40" s="72"/>
      <c r="B40" s="104">
        <v>21</v>
      </c>
      <c r="C40" s="60" t="s">
        <v>38</v>
      </c>
      <c r="D40" s="10">
        <f>SUM(D41:D43)</f>
        <v>25</v>
      </c>
      <c r="E40" s="16">
        <f t="shared" ref="E40:R40" si="10">SUM(E41:E43)</f>
        <v>0</v>
      </c>
      <c r="F40" s="16">
        <f t="shared" si="10"/>
        <v>0</v>
      </c>
      <c r="G40" s="16">
        <f t="shared" si="10"/>
        <v>0</v>
      </c>
      <c r="H40" s="16">
        <f t="shared" si="10"/>
        <v>0</v>
      </c>
      <c r="I40" s="16">
        <f t="shared" si="10"/>
        <v>0</v>
      </c>
      <c r="J40" s="16">
        <f t="shared" si="10"/>
        <v>0</v>
      </c>
      <c r="K40" s="16">
        <f t="shared" si="10"/>
        <v>0</v>
      </c>
      <c r="L40" s="16">
        <f t="shared" si="10"/>
        <v>0</v>
      </c>
      <c r="M40" s="16">
        <f t="shared" si="10"/>
        <v>0</v>
      </c>
      <c r="N40" s="16">
        <f t="shared" si="10"/>
        <v>0</v>
      </c>
      <c r="O40" s="16">
        <f t="shared" si="10"/>
        <v>0</v>
      </c>
      <c r="P40" s="16">
        <f t="shared" si="10"/>
        <v>0</v>
      </c>
      <c r="Q40" s="16">
        <f t="shared" si="10"/>
        <v>0</v>
      </c>
      <c r="R40" s="35">
        <f t="shared" si="10"/>
        <v>0</v>
      </c>
    </row>
    <row r="41" spans="1:18" x14ac:dyDescent="0.25">
      <c r="A41" s="72"/>
      <c r="B41" s="105"/>
      <c r="C41" s="70" t="s">
        <v>16</v>
      </c>
      <c r="D41" s="24">
        <f>D15</f>
        <v>10</v>
      </c>
      <c r="E41" s="31"/>
      <c r="F41" s="31"/>
      <c r="G41" s="31"/>
      <c r="H41" s="31"/>
      <c r="I41" s="31"/>
      <c r="J41" s="31"/>
      <c r="K41" s="31"/>
      <c r="L41" s="32"/>
      <c r="M41" s="32"/>
      <c r="N41" s="32"/>
      <c r="O41" s="32"/>
      <c r="P41" s="32"/>
      <c r="Q41" s="32"/>
      <c r="R41" s="32"/>
    </row>
    <row r="42" spans="1:18" x14ac:dyDescent="0.25">
      <c r="A42" s="72"/>
      <c r="B42" s="105"/>
      <c r="C42" s="70" t="s">
        <v>17</v>
      </c>
      <c r="D42" s="24">
        <f>D16</f>
        <v>0</v>
      </c>
      <c r="E42" s="31"/>
      <c r="F42" s="31"/>
      <c r="G42" s="31"/>
      <c r="H42" s="31"/>
      <c r="I42" s="31"/>
      <c r="J42" s="32"/>
      <c r="K42" s="32"/>
      <c r="L42" s="32"/>
      <c r="M42" s="32"/>
      <c r="N42" s="32"/>
      <c r="O42" s="32"/>
      <c r="P42" s="32"/>
      <c r="Q42" s="32"/>
      <c r="R42" s="37"/>
    </row>
    <row r="43" spans="1:18" x14ac:dyDescent="0.25">
      <c r="A43" s="72"/>
      <c r="B43" s="106"/>
      <c r="C43" s="46" t="s">
        <v>18</v>
      </c>
      <c r="D43" s="24">
        <f>D17</f>
        <v>15</v>
      </c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9"/>
    </row>
    <row r="44" spans="1:18" ht="15" customHeight="1" x14ac:dyDescent="0.25">
      <c r="A44" s="72"/>
      <c r="B44" s="104">
        <v>18</v>
      </c>
      <c r="C44" s="60" t="s">
        <v>41</v>
      </c>
      <c r="D44" s="10">
        <f>SUM(D45:D47)</f>
        <v>7</v>
      </c>
      <c r="E44" s="16">
        <f t="shared" ref="E44:R44" si="11">SUM(E45:E47)</f>
        <v>0</v>
      </c>
      <c r="F44" s="16">
        <f t="shared" si="11"/>
        <v>0</v>
      </c>
      <c r="G44" s="16">
        <f t="shared" si="11"/>
        <v>0</v>
      </c>
      <c r="H44" s="16">
        <f t="shared" si="11"/>
        <v>0</v>
      </c>
      <c r="I44" s="16">
        <f t="shared" si="11"/>
        <v>0</v>
      </c>
      <c r="J44" s="16">
        <f t="shared" si="11"/>
        <v>0</v>
      </c>
      <c r="K44" s="16">
        <f t="shared" si="11"/>
        <v>0</v>
      </c>
      <c r="L44" s="16">
        <f t="shared" si="11"/>
        <v>0</v>
      </c>
      <c r="M44" s="16">
        <f t="shared" si="11"/>
        <v>0</v>
      </c>
      <c r="N44" s="16">
        <f t="shared" si="11"/>
        <v>0</v>
      </c>
      <c r="O44" s="16">
        <f t="shared" si="11"/>
        <v>0</v>
      </c>
      <c r="P44" s="16">
        <f t="shared" si="11"/>
        <v>0</v>
      </c>
      <c r="Q44" s="16">
        <f t="shared" si="11"/>
        <v>0</v>
      </c>
      <c r="R44" s="35">
        <f t="shared" si="11"/>
        <v>0</v>
      </c>
    </row>
    <row r="45" spans="1:18" x14ac:dyDescent="0.25">
      <c r="A45" s="72"/>
      <c r="B45" s="105"/>
      <c r="C45" s="70" t="s">
        <v>16</v>
      </c>
      <c r="D45" s="24">
        <f>D19</f>
        <v>0</v>
      </c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</row>
    <row r="46" spans="1:18" x14ac:dyDescent="0.25">
      <c r="A46" s="72"/>
      <c r="B46" s="105"/>
      <c r="C46" s="70" t="s">
        <v>17</v>
      </c>
      <c r="D46" s="24">
        <f>D20</f>
        <v>7</v>
      </c>
      <c r="E46" s="31"/>
      <c r="F46" s="31"/>
      <c r="G46" s="31"/>
      <c r="H46" s="31"/>
      <c r="I46" s="31"/>
      <c r="J46" s="32"/>
      <c r="K46" s="32"/>
      <c r="L46" s="32"/>
      <c r="M46" s="32"/>
      <c r="N46" s="32"/>
      <c r="O46" s="32"/>
      <c r="P46" s="32"/>
      <c r="Q46" s="32"/>
      <c r="R46" s="37"/>
    </row>
    <row r="47" spans="1:18" x14ac:dyDescent="0.25">
      <c r="A47" s="72"/>
      <c r="B47" s="106"/>
      <c r="C47" s="46" t="s">
        <v>18</v>
      </c>
      <c r="D47" s="24">
        <f>D21</f>
        <v>0</v>
      </c>
      <c r="E47" s="33"/>
      <c r="F47" s="33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8"/>
    </row>
    <row r="48" spans="1:18" ht="14.25" customHeight="1" x14ac:dyDescent="0.25">
      <c r="A48" s="72"/>
      <c r="B48" s="107" t="s">
        <v>42</v>
      </c>
      <c r="C48" s="60" t="s">
        <v>43</v>
      </c>
      <c r="D48" s="10">
        <f>SUM(D49:D51)</f>
        <v>12</v>
      </c>
      <c r="E48" s="21">
        <f t="shared" ref="E48:R48" si="12">SUM(E49:E51)</f>
        <v>0</v>
      </c>
      <c r="F48" s="21">
        <f t="shared" si="12"/>
        <v>0</v>
      </c>
      <c r="G48" s="21">
        <f t="shared" si="12"/>
        <v>0</v>
      </c>
      <c r="H48" s="21">
        <f t="shared" si="12"/>
        <v>0</v>
      </c>
      <c r="I48" s="21">
        <f t="shared" si="12"/>
        <v>0</v>
      </c>
      <c r="J48" s="21">
        <f t="shared" si="12"/>
        <v>0</v>
      </c>
      <c r="K48" s="21">
        <f t="shared" si="12"/>
        <v>0</v>
      </c>
      <c r="L48" s="21">
        <f t="shared" si="12"/>
        <v>0</v>
      </c>
      <c r="M48" s="21">
        <f t="shared" si="12"/>
        <v>0</v>
      </c>
      <c r="N48" s="21">
        <f t="shared" si="12"/>
        <v>0</v>
      </c>
      <c r="O48" s="21">
        <f t="shared" si="12"/>
        <v>0</v>
      </c>
      <c r="P48" s="21">
        <f t="shared" si="12"/>
        <v>0</v>
      </c>
      <c r="Q48" s="21">
        <f t="shared" si="12"/>
        <v>0</v>
      </c>
      <c r="R48" s="13">
        <f t="shared" si="12"/>
        <v>0</v>
      </c>
    </row>
    <row r="49" spans="1:18" x14ac:dyDescent="0.25">
      <c r="A49" s="72"/>
      <c r="B49" s="108"/>
      <c r="C49" s="70" t="s">
        <v>16</v>
      </c>
      <c r="D49" s="24">
        <f>D23</f>
        <v>5</v>
      </c>
      <c r="E49" s="31"/>
      <c r="F49" s="31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7"/>
    </row>
    <row r="50" spans="1:18" x14ac:dyDescent="0.25">
      <c r="A50" s="72"/>
      <c r="B50" s="108"/>
      <c r="C50" s="70" t="s">
        <v>17</v>
      </c>
      <c r="D50" s="24">
        <f>D24</f>
        <v>3</v>
      </c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6"/>
    </row>
    <row r="51" spans="1:18" ht="16.5" customHeight="1" x14ac:dyDescent="0.25">
      <c r="A51" s="73"/>
      <c r="B51" s="109"/>
      <c r="C51" s="46" t="s">
        <v>18</v>
      </c>
      <c r="D51" s="24">
        <f>D25</f>
        <v>4</v>
      </c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9"/>
    </row>
    <row r="52" spans="1:18" x14ac:dyDescent="0.25">
      <c r="A52" s="81" t="s">
        <v>23</v>
      </c>
      <c r="B52" s="107" t="s">
        <v>45</v>
      </c>
      <c r="C52" s="60" t="s">
        <v>44</v>
      </c>
      <c r="D52" s="10">
        <f>SUM(D53:D55)</f>
        <v>15</v>
      </c>
      <c r="E52" s="16">
        <f t="shared" ref="E52:R52" si="13">SUM(E53:E55)</f>
        <v>0</v>
      </c>
      <c r="F52" s="16">
        <f t="shared" si="13"/>
        <v>0</v>
      </c>
      <c r="G52" s="16">
        <f t="shared" si="13"/>
        <v>0</v>
      </c>
      <c r="H52" s="16">
        <f t="shared" si="13"/>
        <v>0</v>
      </c>
      <c r="I52" s="16">
        <f t="shared" si="13"/>
        <v>0</v>
      </c>
      <c r="J52" s="16">
        <f t="shared" si="13"/>
        <v>0</v>
      </c>
      <c r="K52" s="16">
        <f t="shared" si="13"/>
        <v>0</v>
      </c>
      <c r="L52" s="16">
        <f t="shared" si="13"/>
        <v>0</v>
      </c>
      <c r="M52" s="16">
        <f t="shared" si="13"/>
        <v>0</v>
      </c>
      <c r="N52" s="16">
        <f t="shared" si="13"/>
        <v>0</v>
      </c>
      <c r="O52" s="16">
        <f t="shared" si="13"/>
        <v>0</v>
      </c>
      <c r="P52" s="16">
        <f t="shared" si="13"/>
        <v>0</v>
      </c>
      <c r="Q52" s="16">
        <f t="shared" si="13"/>
        <v>0</v>
      </c>
      <c r="R52" s="35">
        <f t="shared" si="13"/>
        <v>0</v>
      </c>
    </row>
    <row r="53" spans="1:18" x14ac:dyDescent="0.25">
      <c r="A53" s="82"/>
      <c r="B53" s="108"/>
      <c r="C53" s="70" t="s">
        <v>16</v>
      </c>
      <c r="D53" s="24">
        <f>D27</f>
        <v>5</v>
      </c>
      <c r="E53" s="31"/>
      <c r="F53" s="31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7"/>
    </row>
    <row r="54" spans="1:18" x14ac:dyDescent="0.25">
      <c r="A54" s="82"/>
      <c r="B54" s="108"/>
      <c r="C54" s="70" t="s">
        <v>17</v>
      </c>
      <c r="D54" s="24">
        <f>D28</f>
        <v>5</v>
      </c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6"/>
    </row>
    <row r="55" spans="1:18" ht="15" customHeight="1" x14ac:dyDescent="0.25">
      <c r="A55" s="82"/>
      <c r="B55" s="109"/>
      <c r="C55" s="46" t="s">
        <v>18</v>
      </c>
      <c r="D55" s="24">
        <f>D29</f>
        <v>5</v>
      </c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9"/>
    </row>
    <row r="56" spans="1:18" x14ac:dyDescent="0.25">
      <c r="A56" s="82"/>
      <c r="B56" s="107">
        <v>31</v>
      </c>
      <c r="C56" s="60" t="s">
        <v>46</v>
      </c>
      <c r="D56" s="10" t="e">
        <f>SUM(D57:D59)</f>
        <v>#REF!</v>
      </c>
      <c r="E56" s="16">
        <f t="shared" ref="E56:R56" si="14">SUM(E57:E59)</f>
        <v>0</v>
      </c>
      <c r="F56" s="16">
        <f t="shared" si="14"/>
        <v>0</v>
      </c>
      <c r="G56" s="16">
        <f t="shared" si="14"/>
        <v>0</v>
      </c>
      <c r="H56" s="16">
        <f t="shared" si="14"/>
        <v>0</v>
      </c>
      <c r="I56" s="16">
        <f t="shared" si="14"/>
        <v>0</v>
      </c>
      <c r="J56" s="16">
        <f t="shared" si="14"/>
        <v>0</v>
      </c>
      <c r="K56" s="16">
        <f t="shared" si="14"/>
        <v>0</v>
      </c>
      <c r="L56" s="16">
        <f t="shared" si="14"/>
        <v>0</v>
      </c>
      <c r="M56" s="16">
        <f t="shared" si="14"/>
        <v>0</v>
      </c>
      <c r="N56" s="16">
        <f t="shared" si="14"/>
        <v>0</v>
      </c>
      <c r="O56" s="16">
        <f t="shared" si="14"/>
        <v>0</v>
      </c>
      <c r="P56" s="16">
        <f t="shared" si="14"/>
        <v>0</v>
      </c>
      <c r="Q56" s="16">
        <f t="shared" si="14"/>
        <v>0</v>
      </c>
      <c r="R56" s="35">
        <f t="shared" si="14"/>
        <v>0</v>
      </c>
    </row>
    <row r="57" spans="1:18" x14ac:dyDescent="0.25">
      <c r="A57" s="82"/>
      <c r="B57" s="108"/>
      <c r="C57" s="70" t="s">
        <v>16</v>
      </c>
      <c r="D57" s="24" t="e">
        <f>#REF!</f>
        <v>#REF!</v>
      </c>
      <c r="E57" s="31"/>
      <c r="F57" s="31"/>
      <c r="G57" s="31"/>
      <c r="H57" s="31"/>
      <c r="I57" s="31"/>
      <c r="J57" s="32"/>
      <c r="K57" s="32"/>
      <c r="L57" s="32"/>
      <c r="M57" s="32"/>
      <c r="N57" s="32"/>
      <c r="O57" s="32"/>
      <c r="P57" s="32"/>
      <c r="Q57" s="32"/>
      <c r="R57" s="37"/>
    </row>
    <row r="58" spans="1:18" x14ac:dyDescent="0.25">
      <c r="A58" s="82"/>
      <c r="B58" s="108"/>
      <c r="C58" s="70" t="s">
        <v>17</v>
      </c>
      <c r="D58" s="24" t="e">
        <f>#REF!</f>
        <v>#REF!</v>
      </c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</row>
    <row r="59" spans="1:18" x14ac:dyDescent="0.25">
      <c r="A59" s="83"/>
      <c r="B59" s="109"/>
      <c r="C59" s="46" t="s">
        <v>18</v>
      </c>
      <c r="D59" s="24" t="e">
        <f>#REF!</f>
        <v>#REF!</v>
      </c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9"/>
    </row>
    <row r="60" spans="1:18" x14ac:dyDescent="0.25">
      <c r="B60" s="94"/>
      <c r="C60" s="10" t="s">
        <v>39</v>
      </c>
      <c r="D60" s="10" t="e">
        <f>SUM(D61:D63)</f>
        <v>#REF!</v>
      </c>
      <c r="E60" s="16">
        <f t="shared" ref="E60:R60" si="15">SUM(E61:E63)</f>
        <v>0</v>
      </c>
      <c r="F60" s="16">
        <f t="shared" si="15"/>
        <v>0</v>
      </c>
      <c r="G60" s="16">
        <f t="shared" si="15"/>
        <v>0</v>
      </c>
      <c r="H60" s="16">
        <f t="shared" si="15"/>
        <v>0</v>
      </c>
      <c r="I60" s="16">
        <f t="shared" si="15"/>
        <v>0</v>
      </c>
      <c r="J60" s="16">
        <f t="shared" si="15"/>
        <v>0</v>
      </c>
      <c r="K60" s="16">
        <f t="shared" si="15"/>
        <v>0</v>
      </c>
      <c r="L60" s="16">
        <f t="shared" si="15"/>
        <v>0</v>
      </c>
      <c r="M60" s="16">
        <f t="shared" si="15"/>
        <v>0</v>
      </c>
      <c r="N60" s="16">
        <f t="shared" si="15"/>
        <v>0</v>
      </c>
      <c r="O60" s="16">
        <f t="shared" si="15"/>
        <v>0</v>
      </c>
      <c r="P60" s="16">
        <f t="shared" si="15"/>
        <v>0</v>
      </c>
      <c r="Q60" s="16">
        <f t="shared" si="15"/>
        <v>0</v>
      </c>
      <c r="R60" s="35">
        <f t="shared" si="15"/>
        <v>0</v>
      </c>
    </row>
    <row r="61" spans="1:18" x14ac:dyDescent="0.25">
      <c r="B61" s="95"/>
      <c r="C61" s="70" t="s">
        <v>16</v>
      </c>
      <c r="D61" s="24" t="e">
        <f>#REF!</f>
        <v>#REF!</v>
      </c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6"/>
    </row>
    <row r="62" spans="1:18" x14ac:dyDescent="0.25">
      <c r="B62" s="95"/>
      <c r="C62" s="70" t="s">
        <v>17</v>
      </c>
      <c r="D62" s="24" t="e">
        <f>#REF!</f>
        <v>#REF!</v>
      </c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</row>
    <row r="63" spans="1:18" x14ac:dyDescent="0.25">
      <c r="B63" s="96"/>
      <c r="C63" s="70" t="s">
        <v>18</v>
      </c>
      <c r="D63" s="24" t="e">
        <f>#REF!</f>
        <v>#REF!</v>
      </c>
      <c r="E63" s="33"/>
      <c r="F63" s="33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8"/>
    </row>
    <row r="64" spans="1:18" x14ac:dyDescent="0.25">
      <c r="B64" s="101"/>
      <c r="C64" s="10" t="s">
        <v>40</v>
      </c>
      <c r="D64" s="10" t="e">
        <f>SUM(D65:D67)</f>
        <v>#REF!</v>
      </c>
      <c r="E64" s="21">
        <f t="shared" ref="E64:R64" si="16">SUM(E65:E67)</f>
        <v>0</v>
      </c>
      <c r="F64" s="21">
        <f t="shared" si="16"/>
        <v>0</v>
      </c>
      <c r="G64" s="21">
        <f t="shared" si="16"/>
        <v>0</v>
      </c>
      <c r="H64" s="21">
        <f t="shared" si="16"/>
        <v>0</v>
      </c>
      <c r="I64" s="21">
        <f t="shared" si="16"/>
        <v>0</v>
      </c>
      <c r="J64" s="21">
        <f t="shared" si="16"/>
        <v>0</v>
      </c>
      <c r="K64" s="21">
        <f t="shared" si="16"/>
        <v>0</v>
      </c>
      <c r="L64" s="21">
        <f t="shared" si="16"/>
        <v>0</v>
      </c>
      <c r="M64" s="21">
        <f t="shared" si="16"/>
        <v>0</v>
      </c>
      <c r="N64" s="21">
        <f t="shared" si="16"/>
        <v>0</v>
      </c>
      <c r="O64" s="21">
        <f t="shared" si="16"/>
        <v>0</v>
      </c>
      <c r="P64" s="21">
        <f t="shared" si="16"/>
        <v>0</v>
      </c>
      <c r="Q64" s="21">
        <f t="shared" si="16"/>
        <v>0</v>
      </c>
      <c r="R64" s="13">
        <f t="shared" si="16"/>
        <v>0</v>
      </c>
    </row>
    <row r="65" spans="2:18" x14ac:dyDescent="0.25">
      <c r="B65" s="102"/>
      <c r="C65" s="70" t="s">
        <v>16</v>
      </c>
      <c r="D65" s="24" t="e">
        <f>#REF!</f>
        <v>#REF!</v>
      </c>
      <c r="E65" s="31"/>
      <c r="F65" s="31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7"/>
    </row>
    <row r="66" spans="2:18" x14ac:dyDescent="0.25">
      <c r="B66" s="102"/>
      <c r="C66" s="70" t="s">
        <v>17</v>
      </c>
      <c r="D66" s="24" t="e">
        <f>#REF!</f>
        <v>#REF!</v>
      </c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</row>
    <row r="67" spans="2:18" ht="15" customHeight="1" x14ac:dyDescent="0.25">
      <c r="B67" s="103"/>
      <c r="C67" s="46" t="s">
        <v>18</v>
      </c>
      <c r="D67" s="26" t="e">
        <f>#REF!</f>
        <v>#REF!</v>
      </c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9"/>
    </row>
    <row r="68" spans="2:18" x14ac:dyDescent="0.25">
      <c r="B68" s="110" t="s">
        <v>26</v>
      </c>
      <c r="C68" s="110"/>
      <c r="D68" s="2" t="e">
        <f t="shared" ref="D68:R68" si="17">SUM(D32,D52,D56,D60,D64)</f>
        <v>#REF!</v>
      </c>
      <c r="E68" s="2">
        <f t="shared" si="17"/>
        <v>0</v>
      </c>
      <c r="F68" s="2">
        <f t="shared" si="17"/>
        <v>0</v>
      </c>
      <c r="G68" s="2">
        <f t="shared" si="17"/>
        <v>0</v>
      </c>
      <c r="H68" s="2">
        <f t="shared" si="17"/>
        <v>0</v>
      </c>
      <c r="I68" s="2">
        <f t="shared" si="17"/>
        <v>0</v>
      </c>
      <c r="J68" s="2">
        <f t="shared" si="17"/>
        <v>0</v>
      </c>
      <c r="K68" s="2">
        <f t="shared" si="17"/>
        <v>0</v>
      </c>
      <c r="L68" s="2">
        <f t="shared" si="17"/>
        <v>0</v>
      </c>
      <c r="M68" s="2">
        <f t="shared" si="17"/>
        <v>0</v>
      </c>
      <c r="N68" s="2">
        <f t="shared" si="17"/>
        <v>0</v>
      </c>
      <c r="O68" s="2">
        <f t="shared" si="17"/>
        <v>0</v>
      </c>
      <c r="P68" s="2">
        <f t="shared" si="17"/>
        <v>0</v>
      </c>
      <c r="Q68" s="2">
        <f t="shared" si="17"/>
        <v>0</v>
      </c>
      <c r="R68" s="2">
        <f t="shared" si="17"/>
        <v>0</v>
      </c>
    </row>
    <row r="69" spans="2:18" x14ac:dyDescent="0.25">
      <c r="D69" t="e">
        <f>D68</f>
        <v>#REF!</v>
      </c>
      <c r="E69" t="e">
        <f t="shared" ref="E69:R69" si="18" xml:space="preserve"> D69 - ($D$69/COUNT($D$4:$M$4))</f>
        <v>#REF!</v>
      </c>
      <c r="F69" t="e">
        <f t="shared" si="18"/>
        <v>#REF!</v>
      </c>
      <c r="G69" t="e">
        <f t="shared" si="18"/>
        <v>#REF!</v>
      </c>
      <c r="H69" t="e">
        <f t="shared" si="18"/>
        <v>#REF!</v>
      </c>
      <c r="I69" t="e">
        <f t="shared" si="18"/>
        <v>#REF!</v>
      </c>
      <c r="J69" t="e">
        <f t="shared" si="18"/>
        <v>#REF!</v>
      </c>
      <c r="K69" t="e">
        <f t="shared" si="18"/>
        <v>#REF!</v>
      </c>
      <c r="L69" t="e">
        <f t="shared" si="18"/>
        <v>#REF!</v>
      </c>
      <c r="M69" t="e">
        <f t="shared" si="18"/>
        <v>#REF!</v>
      </c>
      <c r="N69" t="e">
        <f t="shared" si="18"/>
        <v>#REF!</v>
      </c>
      <c r="O69" t="e">
        <f t="shared" si="18"/>
        <v>#REF!</v>
      </c>
      <c r="P69" t="e">
        <f t="shared" si="18"/>
        <v>#REF!</v>
      </c>
      <c r="Q69" t="e">
        <f t="shared" si="18"/>
        <v>#REF!</v>
      </c>
      <c r="R69" t="e">
        <f t="shared" si="18"/>
        <v>#REF!</v>
      </c>
    </row>
    <row r="72" spans="2:18" ht="15" customHeight="1" x14ac:dyDescent="0.25"/>
  </sheetData>
  <mergeCells count="21">
    <mergeCell ref="A22:A29"/>
    <mergeCell ref="E2:K2"/>
    <mergeCell ref="L2:R2"/>
    <mergeCell ref="B6:B9"/>
    <mergeCell ref="B10:B13"/>
    <mergeCell ref="B14:B17"/>
    <mergeCell ref="B18:B21"/>
    <mergeCell ref="B22:B25"/>
    <mergeCell ref="A6:A21"/>
    <mergeCell ref="B68:C68"/>
    <mergeCell ref="B30:C30"/>
    <mergeCell ref="B32:B35"/>
    <mergeCell ref="B36:B39"/>
    <mergeCell ref="B40:B43"/>
    <mergeCell ref="B44:B47"/>
    <mergeCell ref="B48:B51"/>
    <mergeCell ref="A52:A59"/>
    <mergeCell ref="B52:B55"/>
    <mergeCell ref="B56:B59"/>
    <mergeCell ref="B60:B63"/>
    <mergeCell ref="B64:B6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Product Burndown</vt:lpstr>
      <vt:lpstr>Sp1</vt:lpstr>
      <vt:lpstr>Sp2</vt:lpstr>
      <vt:lpstr>Sp3</vt:lpstr>
      <vt:lpstr>Sp4</vt:lpstr>
      <vt:lpstr>Sp5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2015-03-24T04:08:43Z</dcterms:modified>
</cp:coreProperties>
</file>