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  <sheet name="2026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4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b val="1"/>
      <color rgb="00FFFFFF"/>
      <sz val="10"/>
    </font>
    <font>
      <b val="1"/>
      <color rgb="00FFFFFF"/>
      <sz val="11"/>
    </font>
  </fonts>
  <fills count="44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A7A4A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62828"/>
      </patternFill>
    </fill>
    <fill>
      <patternFill patternType="solid">
        <fgColor rgb="00E53935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6D4C41"/>
      </patternFill>
    </fill>
    <fill>
      <patternFill patternType="solid">
        <fgColor rgb="004E342E"/>
      </patternFill>
    </fill>
    <fill>
      <patternFill patternType="solid">
        <fgColor rgb="0037474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43"/>
  </cellStyleXfs>
  <cellXfs count="3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  <xf numFmtId="0" fontId="32" fillId="32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 wrapText="1"/>
    </xf>
    <xf numFmtId="0" fontId="0" fillId="0" borderId="54" applyAlignment="1" pivotButton="0" quotePrefix="0" xfId="0">
      <alignment horizontal="right" vertical="center"/>
    </xf>
    <xf numFmtId="0" fontId="0" fillId="0" borderId="54" applyAlignment="1" pivotButton="0" quotePrefix="0" xfId="0">
      <alignment horizontal="center" vertical="center"/>
    </xf>
    <xf numFmtId="4" fontId="0" fillId="33" borderId="54" applyAlignment="1" pivotButton="0" quotePrefix="0" xfId="0">
      <alignment horizontal="right" vertical="center"/>
    </xf>
    <xf numFmtId="0" fontId="33" fillId="32" borderId="54" applyAlignment="1" pivotButton="0" quotePrefix="0" xfId="0">
      <alignment horizontal="center" vertical="center"/>
    </xf>
    <xf numFmtId="0" fontId="0" fillId="0" borderId="57" pivotButton="0" quotePrefix="0" xfId="0"/>
    <xf numFmtId="0" fontId="32" fillId="34" borderId="54" applyAlignment="1" pivotButton="0" quotePrefix="0" xfId="0">
      <alignment horizontal="left" vertical="center"/>
    </xf>
    <xf numFmtId="0" fontId="0" fillId="34" borderId="54" pivotButton="0" quotePrefix="0" xfId="0"/>
    <xf numFmtId="0" fontId="0" fillId="0" borderId="54" applyAlignment="1" pivotButton="0" quotePrefix="0" xfId="0">
      <alignment horizontal="left" vertical="center" indent="1"/>
    </xf>
    <xf numFmtId="0" fontId="32" fillId="35" borderId="54" applyAlignment="1" pivotButton="0" quotePrefix="0" xfId="0">
      <alignment horizontal="left" vertical="center"/>
    </xf>
    <xf numFmtId="0" fontId="0" fillId="35" borderId="54" pivotButton="0" quotePrefix="0" xfId="0"/>
    <xf numFmtId="0" fontId="32" fillId="36" borderId="54" applyAlignment="1" pivotButton="0" quotePrefix="0" xfId="0">
      <alignment horizontal="left" vertical="center"/>
    </xf>
    <xf numFmtId="0" fontId="0" fillId="36" borderId="54" pivotButton="0" quotePrefix="0" xfId="0"/>
    <xf numFmtId="0" fontId="32" fillId="37" borderId="54" applyAlignment="1" pivotButton="0" quotePrefix="0" xfId="0">
      <alignment horizontal="left" vertical="center"/>
    </xf>
    <xf numFmtId="0" fontId="0" fillId="37" borderId="54" pivotButton="0" quotePrefix="0" xfId="0"/>
    <xf numFmtId="0" fontId="32" fillId="38" borderId="54" applyAlignment="1" pivotButton="0" quotePrefix="0" xfId="0">
      <alignment horizontal="left" vertical="center"/>
    </xf>
    <xf numFmtId="0" fontId="0" fillId="38" borderId="54" pivotButton="0" quotePrefix="0" xfId="0"/>
    <xf numFmtId="0" fontId="32" fillId="39" borderId="54" applyAlignment="1" pivotButton="0" quotePrefix="0" xfId="0">
      <alignment horizontal="left" vertical="center"/>
    </xf>
    <xf numFmtId="0" fontId="0" fillId="39" borderId="54" pivotButton="0" quotePrefix="0" xfId="0"/>
    <xf numFmtId="0" fontId="32" fillId="40" borderId="54" applyAlignment="1" pivotButton="0" quotePrefix="0" xfId="0">
      <alignment horizontal="left" vertical="center"/>
    </xf>
    <xf numFmtId="0" fontId="0" fillId="40" borderId="54" pivotButton="0" quotePrefix="0" xfId="0"/>
    <xf numFmtId="0" fontId="32" fillId="41" borderId="54" applyAlignment="1" pivotButton="0" quotePrefix="0" xfId="0">
      <alignment horizontal="left" vertical="center"/>
    </xf>
    <xf numFmtId="0" fontId="0" fillId="41" borderId="54" pivotButton="0" quotePrefix="0" xfId="0"/>
    <xf numFmtId="0" fontId="32" fillId="42" borderId="54" applyAlignment="1" pivotButton="0" quotePrefix="0" xfId="0">
      <alignment horizontal="left" vertical="center"/>
    </xf>
    <xf numFmtId="0" fontId="0" fillId="42" borderId="54" pivotButton="0" quotePrefix="0" xfId="0"/>
    <xf numFmtId="0" fontId="32" fillId="43" borderId="54" applyAlignment="1" pivotButton="0" quotePrefix="0" xfId="0">
      <alignment horizontal="left" vertical="center"/>
    </xf>
    <xf numFmtId="0" fontId="0" fillId="43" borderId="5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Relationship Type="http://schemas.openxmlformats.org/officeDocument/2006/relationships/image" Target="/xl/media/image15.png" Id="rId13" /><Relationship Type="http://schemas.openxmlformats.org/officeDocument/2006/relationships/image" Target="/xl/media/image16.png" Id="rId14" /><Relationship Type="http://schemas.openxmlformats.org/officeDocument/2006/relationships/image" Target="/xl/media/image17.png" Id="rId15" /><Relationship Type="http://schemas.openxmlformats.org/officeDocument/2006/relationships/image" Target="/xl/media/image18.png" Id="rId16" /><Relationship Type="http://schemas.openxmlformats.org/officeDocument/2006/relationships/image" Target="/xl/media/image19.png" Id="rId17" /><Relationship Type="http://schemas.openxmlformats.org/officeDocument/2006/relationships/image" Target="/xl/media/image20.png" Id="rId18" /><Relationship Type="http://schemas.openxmlformats.org/officeDocument/2006/relationships/image" Target="/xl/media/image21.png" Id="rId19" /><Relationship Type="http://schemas.openxmlformats.org/officeDocument/2006/relationships/image" Target="/xl/media/image22.png" Id="rId20" /><Relationship Type="http://schemas.openxmlformats.org/officeDocument/2006/relationships/image" Target="/xl/media/image23.png" Id="rId21" /><Relationship Type="http://schemas.openxmlformats.org/officeDocument/2006/relationships/image" Target="/xl/media/image24.png" Id="rId22" /><Relationship Type="http://schemas.openxmlformats.org/officeDocument/2006/relationships/image" Target="/xl/media/image25.png" Id="rId23" /><Relationship Type="http://schemas.openxmlformats.org/officeDocument/2006/relationships/image" Target="/xl/media/image26.png" Id="rId24" /><Relationship Type="http://schemas.openxmlformats.org/officeDocument/2006/relationships/image" Target="/xl/media/image27.png" Id="rId25" /><Relationship Type="http://schemas.openxmlformats.org/officeDocument/2006/relationships/image" Target="/xl/media/image28.png" Id="rId26" /><Relationship Type="http://schemas.openxmlformats.org/officeDocument/2006/relationships/image" Target="/xl/media/image29.png" Id="rId27" /><Relationship Type="http://schemas.openxmlformats.org/officeDocument/2006/relationships/image" Target="/xl/media/image30.png" Id="rId28" /><Relationship Type="http://schemas.openxmlformats.org/officeDocument/2006/relationships/image" Target="/xl/media/image31.png" Id="rId29" /><Relationship Type="http://schemas.openxmlformats.org/officeDocument/2006/relationships/image" Target="/xl/media/image32.png" Id="rId30" /><Relationship Type="http://schemas.openxmlformats.org/officeDocument/2006/relationships/image" Target="/xl/media/image33.png" Id="rId31" /><Relationship Type="http://schemas.openxmlformats.org/officeDocument/2006/relationships/image" Target="/xl/media/image34.png" Id="rId32" /><Relationship Type="http://schemas.openxmlformats.org/officeDocument/2006/relationships/image" Target="/xl/media/image35.png" Id="rId33" /><Relationship Type="http://schemas.openxmlformats.org/officeDocument/2006/relationships/image" Target="/xl/media/image36.png" Id="rId34" /><Relationship Type="http://schemas.openxmlformats.org/officeDocument/2006/relationships/image" Target="/xl/media/image37.png" Id="rId35" /><Relationship Type="http://schemas.openxmlformats.org/officeDocument/2006/relationships/image" Target="/xl/media/image38.png" Id="rId36" /><Relationship Type="http://schemas.openxmlformats.org/officeDocument/2006/relationships/image" Target="/xl/media/image39.png" Id="rId37" /><Relationship Type="http://schemas.openxmlformats.org/officeDocument/2006/relationships/image" Target="/xl/media/image40.png" Id="rId38" /><Relationship Type="http://schemas.openxmlformats.org/officeDocument/2006/relationships/image" Target="/xl/media/image41.png" Id="rId39" /><Relationship Type="http://schemas.openxmlformats.org/officeDocument/2006/relationships/image" Target="/xl/media/image42.png" Id="rId40" /><Relationship Type="http://schemas.openxmlformats.org/officeDocument/2006/relationships/image" Target="/xl/media/image43.png" Id="rId41" /><Relationship Type="http://schemas.openxmlformats.org/officeDocument/2006/relationships/image" Target="/xl/media/image44.png" Id="rId42" /><Relationship Type="http://schemas.openxmlformats.org/officeDocument/2006/relationships/image" Target="/xl/media/image45.png" Id="rId43" /><Relationship Type="http://schemas.openxmlformats.org/officeDocument/2006/relationships/image" Target="/xl/media/image46.png" Id="rId44" /><Relationship Type="http://schemas.openxmlformats.org/officeDocument/2006/relationships/image" Target="/xl/media/image47.png" Id="rId45" /><Relationship Type="http://schemas.openxmlformats.org/officeDocument/2006/relationships/image" Target="/xl/media/image48.png" Id="rId46" /><Relationship Type="http://schemas.openxmlformats.org/officeDocument/2006/relationships/image" Target="/xl/media/image49.png" Id="rId47" /><Relationship Type="http://schemas.openxmlformats.org/officeDocument/2006/relationships/image" Target="/xl/media/image50.png" Id="rId48" /><Relationship Type="http://schemas.openxmlformats.org/officeDocument/2006/relationships/image" Target="/xl/media/image51.png" Id="rId49" /><Relationship Type="http://schemas.openxmlformats.org/officeDocument/2006/relationships/image" Target="/xl/media/image52.png" Id="rId50" /><Relationship Type="http://schemas.openxmlformats.org/officeDocument/2006/relationships/image" Target="/xl/media/image53.png" Id="rId51" /><Relationship Type="http://schemas.openxmlformats.org/officeDocument/2006/relationships/image" Target="/xl/media/image54.png" Id="rId52" /><Relationship Type="http://schemas.openxmlformats.org/officeDocument/2006/relationships/image" Target="/xl/media/image55.png" Id="rId53" /><Relationship Type="http://schemas.openxmlformats.org/officeDocument/2006/relationships/image" Target="/xl/media/image56.png" Id="rId54" /><Relationship Type="http://schemas.openxmlformats.org/officeDocument/2006/relationships/image" Target="/xl/media/image57.png" Id="rId55" /><Relationship Type="http://schemas.openxmlformats.org/officeDocument/2006/relationships/image" Target="/xl/media/image58.png" Id="rId56" /><Relationship Type="http://schemas.openxmlformats.org/officeDocument/2006/relationships/image" Target="/xl/media/image59.png" Id="rId57" /><Relationship Type="http://schemas.openxmlformats.org/officeDocument/2006/relationships/image" Target="/xl/media/image60.png" Id="rId58" /><Relationship Type="http://schemas.openxmlformats.org/officeDocument/2006/relationships/image" Target="/xl/media/image61.png" Id="rId59" /><Relationship Type="http://schemas.openxmlformats.org/officeDocument/2006/relationships/image" Target="/xl/media/image62.png" Id="rId60" /><Relationship Type="http://schemas.openxmlformats.org/officeDocument/2006/relationships/image" Target="/xl/media/image63.png" Id="rId61" /><Relationship Type="http://schemas.openxmlformats.org/officeDocument/2006/relationships/image" Target="/xl/media/image64.png" Id="rId62" /><Relationship Type="http://schemas.openxmlformats.org/officeDocument/2006/relationships/image" Target="/xl/media/image65.png" Id="rId63" /><Relationship Type="http://schemas.openxmlformats.org/officeDocument/2006/relationships/image" Target="/xl/media/image66.png" Id="rId64" /><Relationship Type="http://schemas.openxmlformats.org/officeDocument/2006/relationships/image" Target="/xl/media/image67.png" Id="rId65" /><Relationship Type="http://schemas.openxmlformats.org/officeDocument/2006/relationships/image" Target="/xl/media/image68.png" Id="rId66" /><Relationship Type="http://schemas.openxmlformats.org/officeDocument/2006/relationships/image" Target="/xl/media/image69.png" Id="rId67" /><Relationship Type="http://schemas.openxmlformats.org/officeDocument/2006/relationships/image" Target="/xl/media/image70.png" Id="rId68" /><Relationship Type="http://schemas.openxmlformats.org/officeDocument/2006/relationships/image" Target="/xl/media/image71.png" Id="rId69" /><Relationship Type="http://schemas.openxmlformats.org/officeDocument/2006/relationships/image" Target="/xl/media/image72.png" Id="rId70" /><Relationship Type="http://schemas.openxmlformats.org/officeDocument/2006/relationships/image" Target="/xl/media/image73.png" Id="rId71" /><Relationship Type="http://schemas.openxmlformats.org/officeDocument/2006/relationships/image" Target="/xl/media/image74.png" Id="rId72" /><Relationship Type="http://schemas.openxmlformats.org/officeDocument/2006/relationships/image" Target="/xl/media/image75.png" Id="rId73" /><Relationship Type="http://schemas.openxmlformats.org/officeDocument/2006/relationships/image" Target="/xl/media/image76.png" Id="rId74" /><Relationship Type="http://schemas.openxmlformats.org/officeDocument/2006/relationships/image" Target="/xl/media/image77.png" Id="rId75" /><Relationship Type="http://schemas.openxmlformats.org/officeDocument/2006/relationships/image" Target="/xl/media/image78.png" Id="rId7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810000" cy="257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3810000" cy="257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0" cy="133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3810000" cy="133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3810000" cy="133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3810000" cy="1333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3810000" cy="9810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3810000" cy="9810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3810000" cy="9810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3810000" cy="9810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3810000" cy="9810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3810000" cy="152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3810000" cy="152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3810000" cy="152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3810000" cy="1333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3810000" cy="1333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3810000" cy="142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3810000" cy="142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3810000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3810000" cy="6572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3810000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3810000" cy="6572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3810000" cy="400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3810000" cy="1809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3810000" cy="342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3810000" cy="2476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3810000" cy="2381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3810000" cy="2000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38100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38100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3810000" cy="2381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3810000" cy="428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3810000" cy="276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3810000" cy="4095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3810000" cy="228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3810000" cy="3143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3810000" cy="2095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3810000" cy="2000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3810000" cy="2000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3810000" cy="2000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3810000" cy="1809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3810000" cy="1809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3810000" cy="1714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3810000" cy="1714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3810000" cy="2571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3810000" cy="2095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3810000" cy="2095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3810000" cy="209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3810000" cy="1809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3810000" cy="1714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3810000" cy="2000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3810000" cy="2476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3810000" cy="3238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3810000" cy="2000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3810000" cy="2000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3810000" cy="1619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3810000" cy="1619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3810000" cy="1619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59</row>
      <rowOff>0</rowOff>
    </from>
    <ext cx="3810000" cy="1809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3810000" cy="2095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3810000" cy="3429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3810000" cy="5810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3810000" cy="4191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3810000" cy="4191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65</row>
      <rowOff>0</rowOff>
    </from>
    <ext cx="3810000" cy="2381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3810000" cy="2762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3810000" cy="2286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3810000" cy="1619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69</row>
      <rowOff>0</rowOff>
    </from>
    <ext cx="3810000" cy="2095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3810000" cy="2952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71</row>
      <rowOff>0</rowOff>
    </from>
    <ext cx="3810000" cy="1809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3810000" cy="1809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3810000" cy="1619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74</row>
      <rowOff>0</rowOff>
    </from>
    <ext cx="3810000" cy="1714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75</row>
      <rowOff>0</rowOff>
    </from>
    <ext cx="3810000" cy="2095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3810000" cy="2381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/>
      <c r="C9" s="44">
        <f>B9/$B$43</f>
        <v/>
      </c>
      <c r="D9" s="43" t="n"/>
      <c r="E9" s="44">
        <f>D9/$D$43</f>
        <v/>
      </c>
      <c r="F9" s="43" t="n"/>
      <c r="G9" s="45">
        <f>F9/$F$43</f>
        <v/>
      </c>
      <c r="H9" s="43">
        <f>'2026'!H4</f>
        <v/>
      </c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/>
      <c r="C10" s="44">
        <f>B10/$B$43</f>
        <v/>
      </c>
      <c r="D10" s="43" t="n"/>
      <c r="E10" s="44">
        <f>D10/$D$43</f>
        <v/>
      </c>
      <c r="F10" s="43" t="n"/>
      <c r="G10" s="45">
        <f>F10/$F$43</f>
        <v/>
      </c>
      <c r="H10" s="43">
        <f>'2026'!H5</f>
        <v/>
      </c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/>
      <c r="C11" s="44">
        <f>B11/$B$43</f>
        <v/>
      </c>
      <c r="D11" s="43" t="n"/>
      <c r="E11" s="44">
        <f>D11/$D$43</f>
        <v/>
      </c>
      <c r="F11" s="43" t="n"/>
      <c r="G11" s="45">
        <f>F11/$F$43</f>
        <v/>
      </c>
      <c r="H11" s="43">
        <f>'2026'!H6</f>
        <v/>
      </c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/>
      <c r="C12" s="44">
        <f>B12/$B$43</f>
        <v/>
      </c>
      <c r="D12" s="43" t="n"/>
      <c r="E12" s="44">
        <f>D12/$D$43</f>
        <v/>
      </c>
      <c r="F12" s="43" t="n"/>
      <c r="G12" s="45">
        <f>F12/$F$43</f>
        <v/>
      </c>
      <c r="H12" s="43">
        <f>'2026'!H7</f>
        <v/>
      </c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/>
      <c r="C13" s="44">
        <f>B13/$B$43</f>
        <v/>
      </c>
      <c r="D13" s="43" t="n"/>
      <c r="E13" s="44">
        <f>D13/$D$43</f>
        <v/>
      </c>
      <c r="F13" s="43" t="n"/>
      <c r="G13" s="45">
        <f>F13/$F$43</f>
        <v/>
      </c>
      <c r="H13" s="43">
        <f>'2026'!H8</f>
        <v/>
      </c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/>
      <c r="C14" s="44">
        <f>B14/$B$43</f>
        <v/>
      </c>
      <c r="D14" s="43" t="n"/>
      <c r="E14" s="44">
        <f>D14/$D$43</f>
        <v/>
      </c>
      <c r="F14" s="43" t="n"/>
      <c r="G14" s="45">
        <f>F14/$F$43</f>
        <v/>
      </c>
      <c r="H14" s="43">
        <f>'2026'!H9</f>
        <v/>
      </c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/>
      <c r="C15" s="44">
        <f>B15/$B$43</f>
        <v/>
      </c>
      <c r="D15" s="43" t="n"/>
      <c r="E15" s="44">
        <f>D15/$D$43</f>
        <v/>
      </c>
      <c r="F15" s="43" t="n"/>
      <c r="G15" s="45">
        <f>F15/$F$43</f>
        <v/>
      </c>
      <c r="H15" s="43">
        <f>'2026'!H10</f>
        <v/>
      </c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/>
      <c r="C16" s="44">
        <f>B16/$B$43</f>
        <v/>
      </c>
      <c r="D16" s="43" t="n"/>
      <c r="E16" s="44">
        <f>D16/$D$43</f>
        <v/>
      </c>
      <c r="F16" s="43" t="n"/>
      <c r="G16" s="45">
        <f>F16/$F$43</f>
        <v/>
      </c>
      <c r="H16" s="43">
        <f>'2026'!H11</f>
        <v/>
      </c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/>
      <c r="C17" s="44">
        <f>B17/$B$43</f>
        <v/>
      </c>
      <c r="D17" s="43" t="n"/>
      <c r="E17" s="54">
        <f>D17/$D$43</f>
        <v/>
      </c>
      <c r="F17" s="43" t="n"/>
      <c r="G17" s="45">
        <f>F17/$F$43</f>
        <v/>
      </c>
      <c r="H17" s="43">
        <f>'2026'!H12</f>
        <v/>
      </c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/>
      <c r="C18" s="44">
        <f>B18/$B$43</f>
        <v/>
      </c>
      <c r="D18" s="43" t="n"/>
      <c r="E18" s="54">
        <f>D18/$D$43</f>
        <v/>
      </c>
      <c r="F18" s="43" t="n"/>
      <c r="G18" s="45">
        <f>F18/$F$43</f>
        <v/>
      </c>
      <c r="H18" s="43">
        <f>'2026'!H13</f>
        <v/>
      </c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/>
      <c r="C24" s="44">
        <f>B24/$B$43</f>
        <v/>
      </c>
      <c r="D24" s="43" t="n"/>
      <c r="E24" s="44">
        <f>D24/$D$43</f>
        <v/>
      </c>
      <c r="F24" s="43" t="n"/>
      <c r="G24" s="45">
        <f>F24/$F$43</f>
        <v/>
      </c>
      <c r="H24" s="43">
        <f>'2026'!H15</f>
        <v/>
      </c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/>
      <c r="C25" s="44">
        <f>B25/$B$43</f>
        <v/>
      </c>
      <c r="D25" s="43" t="n"/>
      <c r="E25" s="44">
        <f>D25/$D$43</f>
        <v/>
      </c>
      <c r="F25" s="43" t="n"/>
      <c r="G25" s="45">
        <f>F25/$F$43</f>
        <v/>
      </c>
      <c r="H25" s="43">
        <f>'2026'!H16</f>
        <v/>
      </c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/>
      <c r="C26" s="44">
        <f>B26/$B$43</f>
        <v/>
      </c>
      <c r="D26" s="43" t="n"/>
      <c r="E26" s="54">
        <f>D26/$D$43</f>
        <v/>
      </c>
      <c r="F26" s="43" t="n"/>
      <c r="G26" s="61">
        <f>F26/$F$43</f>
        <v/>
      </c>
      <c r="H26" s="43">
        <f>'2026'!H17</f>
        <v/>
      </c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/>
      <c r="C27" s="44">
        <f>B27/$B$43</f>
        <v/>
      </c>
      <c r="D27" s="43" t="n"/>
      <c r="E27" s="54">
        <f>D27/$D$43</f>
        <v/>
      </c>
      <c r="F27" s="43" t="n"/>
      <c r="G27" s="61">
        <f>F27/$F$43</f>
        <v/>
      </c>
      <c r="H27" s="43">
        <f>'2026'!H18</f>
        <v/>
      </c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/>
      <c r="C28" s="44">
        <f>B28/$B$43</f>
        <v/>
      </c>
      <c r="D28" s="43" t="n"/>
      <c r="E28" s="54">
        <f>D28/$D$43</f>
        <v/>
      </c>
      <c r="F28" s="43" t="n"/>
      <c r="G28" s="61">
        <f>F28/$F$43</f>
        <v/>
      </c>
      <c r="H28" s="43">
        <f>'2026'!H19</f>
        <v/>
      </c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/>
      <c r="C29" s="44">
        <f>B29/$B$43</f>
        <v/>
      </c>
      <c r="D29" s="43" t="n"/>
      <c r="E29" s="54">
        <f>D29/$D$43</f>
        <v/>
      </c>
      <c r="F29" s="43" t="n"/>
      <c r="G29" s="61">
        <f>F29/$F$43</f>
        <v/>
      </c>
      <c r="H29" s="43">
        <f>'2026'!H20</f>
        <v/>
      </c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/>
      <c r="C30" s="44">
        <f>B30/$B$43</f>
        <v/>
      </c>
      <c r="D30" s="43" t="n"/>
      <c r="E30" s="54">
        <f>D30/$D$43</f>
        <v/>
      </c>
      <c r="F30" s="43" t="n"/>
      <c r="G30" s="61">
        <f>F30/$F$43</f>
        <v/>
      </c>
      <c r="H30" s="43">
        <f>'2026'!H21</f>
        <v/>
      </c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/>
      <c r="C31" s="44">
        <f>B31/$B$43</f>
        <v/>
      </c>
      <c r="D31" s="76" t="n"/>
      <c r="E31" s="54">
        <f>D31/$D$43</f>
        <v/>
      </c>
      <c r="F31" s="76" t="n"/>
      <c r="G31" s="61">
        <f>F31/$F$43</f>
        <v/>
      </c>
      <c r="H31" s="76">
        <f>'2026'!H22</f>
        <v/>
      </c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/>
      <c r="C37" s="44">
        <f>B37/$B$43</f>
        <v/>
      </c>
      <c r="D37" s="43" t="n"/>
      <c r="E37" s="44">
        <f>D37/$D$43</f>
        <v/>
      </c>
      <c r="F37" s="43" t="n"/>
      <c r="G37" s="45">
        <f>F37/$F$43</f>
        <v/>
      </c>
      <c r="H37" s="43">
        <f>'2026'!H24</f>
        <v/>
      </c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/>
      <c r="C38" s="44">
        <f>B38/$B$43</f>
        <v/>
      </c>
      <c r="D38" s="43" t="n"/>
      <c r="E38" s="44">
        <f>D38/$D$43</f>
        <v/>
      </c>
      <c r="F38" s="43" t="n"/>
      <c r="G38" s="45">
        <f>F38/$F$43</f>
        <v/>
      </c>
      <c r="H38" s="43">
        <f>'2026'!H25</f>
        <v/>
      </c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/>
      <c r="C39" s="44">
        <f>B39/$B$43</f>
        <v/>
      </c>
      <c r="D39" s="43" t="n"/>
      <c r="E39" s="44">
        <f>D39/$D$43</f>
        <v/>
      </c>
      <c r="F39" s="43" t="n"/>
      <c r="G39" s="45">
        <f>F39/$F$43</f>
        <v/>
      </c>
      <c r="H39" s="43">
        <f>'2026'!H26</f>
        <v/>
      </c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/>
      <c r="C52" s="44">
        <f>B52/$B$84</f>
        <v/>
      </c>
      <c r="D52" s="43" t="n"/>
      <c r="E52" s="44">
        <f>D52/$D$84</f>
        <v/>
      </c>
      <c r="F52" s="43" t="n"/>
      <c r="G52" s="45">
        <f>F52/$F$84</f>
        <v/>
      </c>
      <c r="H52" s="43">
        <f>'2026'!H28</f>
        <v/>
      </c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/>
      <c r="C53" s="44">
        <f>B53/$B$84</f>
        <v/>
      </c>
      <c r="D53" s="43" t="n"/>
      <c r="E53" s="44">
        <f>D53/$D$84</f>
        <v/>
      </c>
      <c r="F53" s="43" t="n"/>
      <c r="G53" s="45">
        <f>F53/$F$84</f>
        <v/>
      </c>
      <c r="H53" s="43">
        <f>'2026'!H29</f>
        <v/>
      </c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/>
      <c r="C54" s="44">
        <f>B54/$B$84</f>
        <v/>
      </c>
      <c r="D54" s="43" t="n"/>
      <c r="E54" s="44">
        <f>D54/$D$84</f>
        <v/>
      </c>
      <c r="F54" s="43" t="n"/>
      <c r="G54" s="45">
        <f>F54/$F$84</f>
        <v/>
      </c>
      <c r="H54" s="43">
        <f>'2026'!H30</f>
        <v/>
      </c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/>
      <c r="C55" s="44">
        <f>B55/$B$84</f>
        <v/>
      </c>
      <c r="D55" s="43" t="n"/>
      <c r="E55" s="44">
        <f>D55/$D$84</f>
        <v/>
      </c>
      <c r="F55" s="43" t="n"/>
      <c r="G55" s="45">
        <f>F55/$F$84</f>
        <v/>
      </c>
      <c r="H55" s="43">
        <f>'2026'!H31</f>
        <v/>
      </c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/>
      <c r="C56" s="44">
        <f>B56/$B$84</f>
        <v/>
      </c>
      <c r="D56" s="43" t="n"/>
      <c r="E56" s="54">
        <f>D56/$D$84</f>
        <v/>
      </c>
      <c r="F56" s="43" t="n"/>
      <c r="G56" s="61">
        <f>F56/$F$84</f>
        <v/>
      </c>
      <c r="H56" s="43">
        <f>'2026'!H32</f>
        <v/>
      </c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/>
      <c r="C57" s="44">
        <f>B57/$B$84</f>
        <v/>
      </c>
      <c r="D57" s="43" t="n"/>
      <c r="E57" s="54">
        <f>D57/$D$84</f>
        <v/>
      </c>
      <c r="F57" s="43" t="n"/>
      <c r="G57" s="61">
        <f>F57/$F$84</f>
        <v/>
      </c>
      <c r="H57" s="43">
        <f>'2026'!H33</f>
        <v/>
      </c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/>
      <c r="C64" s="44">
        <f>B64/$B$84</f>
        <v/>
      </c>
      <c r="D64" s="43" t="n"/>
      <c r="E64" s="44">
        <f>D64/$D$84</f>
        <v/>
      </c>
      <c r="F64" s="43" t="n"/>
      <c r="G64" s="45">
        <f>F64/$F$84</f>
        <v/>
      </c>
      <c r="H64" s="43">
        <f>'2026'!H35</f>
        <v/>
      </c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/>
      <c r="C65" s="44">
        <f>B65/$B$84</f>
        <v/>
      </c>
      <c r="D65" s="43" t="n"/>
      <c r="E65" s="44">
        <f>D65/$D$84</f>
        <v/>
      </c>
      <c r="F65" s="43" t="n"/>
      <c r="G65" s="45">
        <f>F65/$F$84</f>
        <v/>
      </c>
      <c r="H65" s="43">
        <f>'2026'!H36</f>
        <v/>
      </c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/>
      <c r="C74" s="44">
        <f>B74/$B$84</f>
        <v/>
      </c>
      <c r="D74" s="112" t="n"/>
      <c r="E74" s="44">
        <f>D74/$D$84</f>
        <v/>
      </c>
      <c r="F74" s="112" t="n"/>
      <c r="G74" s="45">
        <f>F74/$F$84</f>
        <v/>
      </c>
      <c r="H74" s="112">
        <f>'2026'!H38</f>
        <v/>
      </c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/>
      <c r="C75" s="44">
        <f>B75/$B$84</f>
        <v/>
      </c>
      <c r="D75" s="110" t="n"/>
      <c r="E75" s="44">
        <f>D75/$D$84</f>
        <v/>
      </c>
      <c r="F75" s="110" t="n"/>
      <c r="G75" s="45">
        <f>F75/$F$84</f>
        <v/>
      </c>
      <c r="H75" s="110">
        <f>'2026'!H39</f>
        <v/>
      </c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/>
      <c r="C76" s="44">
        <f>B76/$B$84</f>
        <v/>
      </c>
      <c r="D76" s="112" t="n"/>
      <c r="E76" s="44">
        <f>D76/$D$84</f>
        <v/>
      </c>
      <c r="F76" s="112" t="n"/>
      <c r="G76" s="45">
        <f>F76/$F$84</f>
        <v/>
      </c>
      <c r="H76" s="112">
        <f>'2026'!H40</f>
        <v/>
      </c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/>
      <c r="C77" s="44">
        <f>B77/$B$84</f>
        <v/>
      </c>
      <c r="D77" s="10" t="n"/>
      <c r="E77" s="44">
        <f>D77/$D$84</f>
        <v/>
      </c>
      <c r="F77" s="10" t="n"/>
      <c r="G77" s="45">
        <f>F77/$F$84</f>
        <v/>
      </c>
      <c r="H77" s="10">
        <f>'2026'!H41</f>
        <v/>
      </c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/>
      <c r="C78" s="44">
        <f>B78/$B$84</f>
        <v/>
      </c>
      <c r="D78" s="10" t="n"/>
      <c r="E78" s="44">
        <f>D78/$D$84</f>
        <v/>
      </c>
      <c r="F78" s="112" t="n"/>
      <c r="G78" s="45">
        <f>F78/$F$84</f>
        <v/>
      </c>
      <c r="H78" s="112">
        <f>'2026'!H42</f>
        <v/>
      </c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/>
      <c r="C7" s="191" t="n"/>
      <c r="D7" s="190" t="n"/>
      <c r="E7" s="191" t="n"/>
      <c r="F7" s="190" t="n"/>
      <c r="G7" s="191" t="n"/>
      <c r="H7" s="190">
        <f>'2026'!H46</f>
        <v/>
      </c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/>
      <c r="C8" s="191">
        <f>(B8/$B$7)*-1</f>
        <v/>
      </c>
      <c r="D8" s="194" t="n"/>
      <c r="E8" s="191">
        <f>(D8/$D$7)*-1</f>
        <v/>
      </c>
      <c r="F8" s="194" t="n"/>
      <c r="G8" s="191">
        <f>(F8/$F$7)*-1</f>
        <v/>
      </c>
      <c r="H8" s="194">
        <f>'2026'!H47</f>
        <v/>
      </c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/>
      <c r="C10" s="191">
        <f>(B10/$B$7)*-1</f>
        <v/>
      </c>
      <c r="D10" s="201" t="n"/>
      <c r="E10" s="191">
        <f>(D10/$D$7)*-1</f>
        <v/>
      </c>
      <c r="F10" s="201" t="n"/>
      <c r="G10" s="191">
        <f>(F10/$F$7)*-1</f>
        <v/>
      </c>
      <c r="H10" s="201">
        <f>'2026'!H49</f>
        <v/>
      </c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/>
      <c r="C11" s="191">
        <f>(B11/$B$7)*-1</f>
        <v/>
      </c>
      <c r="D11" s="201" t="n"/>
      <c r="E11" s="191">
        <f>(D11/$D$7)*-1</f>
        <v/>
      </c>
      <c r="F11" s="201" t="n"/>
      <c r="G11" s="191">
        <f>(F11/$F$7)*-1</f>
        <v/>
      </c>
      <c r="H11" s="201">
        <f>'2026'!H50</f>
        <v/>
      </c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/>
      <c r="C15" s="191">
        <f>(B15/$B$7)*-1</f>
        <v/>
      </c>
      <c r="D15" s="213" t="n"/>
      <c r="E15" s="191">
        <f>(D15/$D$7)*-1</f>
        <v/>
      </c>
      <c r="F15" s="207" t="n"/>
      <c r="G15" s="191">
        <f>(F15/$F$7)*-1</f>
        <v/>
      </c>
      <c r="H15" s="207">
        <f>'2026'!H52</f>
        <v/>
      </c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/>
      <c r="C16" s="191">
        <f>(B16/$B$7)</f>
        <v/>
      </c>
      <c r="D16" s="214" t="n"/>
      <c r="E16" s="191">
        <f>(D16/$D$7)</f>
        <v/>
      </c>
      <c r="F16" s="207" t="n"/>
      <c r="G16" s="191">
        <f>(F16/$F$7)</f>
        <v/>
      </c>
      <c r="H16" s="207">
        <f>'2026'!H53</f>
        <v/>
      </c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/>
      <c r="C17" s="191">
        <f>(B17/$B$7)</f>
        <v/>
      </c>
      <c r="D17" s="207" t="n"/>
      <c r="E17" s="191">
        <f>(D17/$D$7)</f>
        <v/>
      </c>
      <c r="F17" s="201" t="n"/>
      <c r="G17" s="191">
        <f>(F17/$F$7)</f>
        <v/>
      </c>
      <c r="H17" s="201">
        <f>'2026'!H54</f>
        <v/>
      </c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/>
      <c r="C20" s="191">
        <f>B20/$B$7</f>
        <v/>
      </c>
      <c r="D20" s="213" t="n"/>
      <c r="E20" s="191">
        <f>D20/$D$7</f>
        <v/>
      </c>
      <c r="F20" s="194" t="n"/>
      <c r="G20" s="191">
        <f>F20/$F$7</f>
        <v/>
      </c>
      <c r="H20" s="194">
        <f>'2026'!H56</f>
        <v/>
      </c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/>
      <c r="C21" s="191">
        <f>B21/$B$7</f>
        <v/>
      </c>
      <c r="D21" s="194" t="n"/>
      <c r="E21" s="191">
        <f>D21/$D$7</f>
        <v/>
      </c>
      <c r="F21" s="194" t="n"/>
      <c r="G21" s="191">
        <f>F21/$F$7</f>
        <v/>
      </c>
      <c r="H21" s="194">
        <f>'2026'!H57</f>
        <v/>
      </c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/>
      <c r="C24" s="191">
        <f>(B24/$B$7)*-1</f>
        <v/>
      </c>
      <c r="D24" s="194" t="n"/>
      <c r="E24" s="191">
        <f>(D24/$D$7)*-1</f>
        <v/>
      </c>
      <c r="F24" s="194" t="n"/>
      <c r="G24" s="191">
        <f>(F24/$F$7)*-1</f>
        <v/>
      </c>
      <c r="H24" s="194">
        <f>'2026'!H59</f>
        <v/>
      </c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/>
      <c r="C29" s="191" t="n"/>
      <c r="D29" s="235">
        <f>(+Balance!D31-Balance!B31)*-1</f>
        <v/>
      </c>
      <c r="E29" s="191" t="n"/>
      <c r="F29" s="235">
        <f>(+Balance!F31-Balance!D31)*-1</f>
        <v/>
      </c>
      <c r="G29" s="191" t="n"/>
      <c r="H29" s="235">
        <f>'2026'!H61</f>
        <v/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8" customWidth="1" style="336" min="1" max="1"/>
    <col width="18" customWidth="1" style="336" min="2" max="2"/>
    <col width="8" customWidth="1" style="336" min="3" max="3"/>
    <col width="55" customWidth="1" style="336" min="4" max="4"/>
    <col width="18" customWidth="1" style="336" min="5" max="5"/>
    <col width="3" customWidth="1" style="336" min="6" max="6"/>
    <col width="32" customWidth="1" style="336" min="7" max="7"/>
    <col width="18" customWidth="1" style="336" min="8" max="8"/>
  </cols>
  <sheetData>
    <row r="1">
      <c r="A1" s="342" t="inlineStr">
        <is>
          <t>Cuenta Extraída</t>
        </is>
      </c>
      <c r="B1" s="342" t="inlineStr">
        <is>
          <t>Monto Extraído</t>
        </is>
      </c>
      <c r="C1" s="342" t="inlineStr">
        <is>
          <t>Página</t>
        </is>
      </c>
      <c r="D1" s="342" t="inlineStr">
        <is>
          <t>Evidencia Visual</t>
        </is>
      </c>
      <c r="E1" s="342" t="inlineStr">
        <is>
          <t>Input / Ajuste</t>
        </is>
      </c>
      <c r="G1" s="342" t="inlineStr">
        <is>
          <t>Concepto</t>
        </is>
      </c>
      <c r="H1" s="342" t="inlineStr">
        <is>
          <t>Importe (Input)</t>
        </is>
      </c>
    </row>
    <row r="2" ht="25.25" customHeight="1" s="336">
      <c r="A2" s="343" t="inlineStr">
        <is>
          <t>BANCOS</t>
        </is>
      </c>
      <c r="B2" s="344" t="inlineStr">
        <is>
          <t>6,098,985</t>
        </is>
      </c>
      <c r="C2" s="345" t="inlineStr">
        <is>
          <t>Pág 1</t>
        </is>
      </c>
      <c r="E2" s="346" t="n"/>
      <c r="G2" s="347" t="inlineStr">
        <is>
          <t>── BALANCE ──</t>
        </is>
      </c>
      <c r="H2" s="348" t="n"/>
    </row>
    <row r="3" ht="25.25" customHeight="1" s="336">
      <c r="A3" s="343" t="inlineStr">
        <is>
          <t>PROVEEDORES</t>
        </is>
      </c>
      <c r="B3" s="344" t="inlineStr">
        <is>
          <t>3,232,186</t>
        </is>
      </c>
      <c r="C3" s="345" t="inlineStr">
        <is>
          <t>Pág 1</t>
        </is>
      </c>
      <c r="E3" s="346" t="n"/>
      <c r="G3" s="349" t="inlineStr">
        <is>
          <t>ACTIVO CIRCULANTE</t>
        </is>
      </c>
      <c r="H3" s="350" t="n"/>
    </row>
    <row r="4" ht="20" customHeight="1" s="336">
      <c r="A4" s="343" t="inlineStr">
        <is>
          <t>CLIENTES</t>
        </is>
      </c>
      <c r="B4" s="344" t="inlineStr">
        <is>
          <t>4,576,727</t>
        </is>
      </c>
      <c r="C4" s="345" t="inlineStr">
        <is>
          <t>Pág 1</t>
        </is>
      </c>
      <c r="E4" s="346" t="n"/>
      <c r="G4" s="351" t="inlineStr">
        <is>
          <t>Caja</t>
        </is>
      </c>
      <c r="H4" s="346" t="n"/>
    </row>
    <row r="5" ht="20" customHeight="1" s="336">
      <c r="A5" s="343" t="inlineStr">
        <is>
          <t>ACREEDORES DIVERSOS</t>
        </is>
      </c>
      <c r="B5" s="344" t="inlineStr">
        <is>
          <t>3,672,695</t>
        </is>
      </c>
      <c r="C5" s="345" t="inlineStr">
        <is>
          <t>Pág 1</t>
        </is>
      </c>
      <c r="E5" s="346" t="n"/>
      <c r="G5" s="351" t="inlineStr">
        <is>
          <t>Bancos</t>
        </is>
      </c>
      <c r="H5" s="346" t="n"/>
    </row>
    <row r="6" ht="20" customHeight="1" s="336">
      <c r="A6" s="343" t="inlineStr">
        <is>
          <t>EA IMPUESTOS A FAVOR</t>
        </is>
      </c>
      <c r="B6" s="344" t="inlineStr">
        <is>
          <t>22,936</t>
        </is>
      </c>
      <c r="C6" s="345" t="inlineStr">
        <is>
          <t>Pág 1</t>
        </is>
      </c>
      <c r="E6" s="346" t="n"/>
      <c r="G6" s="351" t="inlineStr">
        <is>
          <t>Clientes</t>
        </is>
      </c>
      <c r="H6" s="346" t="n"/>
    </row>
    <row r="7" ht="20" customHeight="1" s="336">
      <c r="A7" s="343" t="inlineStr">
        <is>
          <t>CONT. POR PAGAR</t>
        </is>
      </c>
      <c r="B7" s="344" t="inlineStr">
        <is>
          <t>785,473</t>
        </is>
      </c>
      <c r="C7" s="345" t="inlineStr">
        <is>
          <t>Pág 1</t>
        </is>
      </c>
      <c r="E7" s="346" t="n"/>
      <c r="G7" s="351" t="inlineStr">
        <is>
          <t>Cuentas Por Cobrar</t>
        </is>
      </c>
      <c r="H7" s="346" t="n"/>
    </row>
    <row r="8" ht="82.25" customHeight="1" s="336">
      <c r="A8" s="343" t="inlineStr">
        <is>
          <t>EA DEUDORES DIVERSOS TOTAL CIRCULANTE</t>
        </is>
      </c>
      <c r="B8" s="344" t="inlineStr">
        <is>
          <t>10,698,648</t>
        </is>
      </c>
      <c r="C8" s="345" t="inlineStr">
        <is>
          <t>Pág 1</t>
        </is>
      </c>
      <c r="E8" s="346" t="n"/>
      <c r="G8" s="351" t="inlineStr">
        <is>
          <t>Deudores Diversos</t>
        </is>
      </c>
      <c r="H8" s="346" t="n"/>
    </row>
    <row r="9" ht="82.25" customHeight="1" s="336">
      <c r="A9" s="343" t="inlineStr">
        <is>
          <t>PASIVO A CORTO PLAZO ACTIVO FIJO PASIVO MOB Y EQP DE OFICINA</t>
        </is>
      </c>
      <c r="B9" s="344" t="inlineStr">
        <is>
          <t>19,103</t>
        </is>
      </c>
      <c r="C9" s="345" t="inlineStr">
        <is>
          <t>Pág 1</t>
        </is>
      </c>
      <c r="E9" s="346" t="n"/>
      <c r="G9" s="351" t="inlineStr">
        <is>
          <t>Isr Diferido</t>
        </is>
      </c>
      <c r="H9" s="346" t="n"/>
    </row>
    <row r="10" ht="82.25" customHeight="1" s="336">
      <c r="A10" s="343" t="inlineStr">
        <is>
          <t>CAPITAL CONTABLE MAQUINARIA</t>
        </is>
      </c>
      <c r="B10" s="344" t="inlineStr">
        <is>
          <t>223,912</t>
        </is>
      </c>
      <c r="C10" s="345" t="inlineStr">
        <is>
          <t>Pág 1</t>
        </is>
      </c>
      <c r="E10" s="346" t="n"/>
      <c r="G10" s="351" t="inlineStr">
        <is>
          <t>Impuestos A Favor</t>
        </is>
      </c>
      <c r="H10" s="346" t="n"/>
    </row>
    <row r="11" ht="82.25" customHeight="1" s="336">
      <c r="A11" s="343" t="inlineStr">
        <is>
          <t>(Monto sin concepto)</t>
        </is>
      </c>
      <c r="B11" s="344" t="inlineStr">
        <is>
          <t>7,690,353</t>
        </is>
      </c>
      <c r="C11" s="345" t="inlineStr">
        <is>
          <t>Pág 1</t>
        </is>
      </c>
      <c r="E11" s="346" t="n"/>
      <c r="G11" s="351" t="inlineStr">
        <is>
          <t>Inventarios</t>
        </is>
      </c>
      <c r="H11" s="346" t="n"/>
    </row>
    <row r="12" ht="82.25" customHeight="1" s="336">
      <c r="A12" s="343" t="inlineStr">
        <is>
          <t>(Monto sin concepto)</t>
        </is>
      </c>
      <c r="B12" s="344" t="inlineStr">
        <is>
          <t>7,690,353</t>
        </is>
      </c>
      <c r="C12" s="345" t="inlineStr">
        <is>
          <t>Pág 1</t>
        </is>
      </c>
      <c r="E12" s="346" t="n"/>
      <c r="G12" s="351" t="inlineStr">
        <is>
          <t>Pagos Anticipados</t>
        </is>
      </c>
      <c r="H12" s="346" t="n"/>
    </row>
    <row r="13" ht="20" customHeight="1" s="336">
      <c r="A13" s="343" t="inlineStr">
        <is>
          <t>EQP DE COMPUTO</t>
        </is>
      </c>
      <c r="B13" s="344" t="inlineStr">
        <is>
          <t>55956959</t>
        </is>
      </c>
      <c r="C13" s="345" t="inlineStr">
        <is>
          <t>Pág 1</t>
        </is>
      </c>
      <c r="E13" s="346" t="n"/>
      <c r="G13" s="351" t="inlineStr">
        <is>
          <t>Anticipo Proveedores</t>
        </is>
      </c>
      <c r="H13" s="346" t="n"/>
    </row>
    <row r="14" ht="20" customHeight="1" s="336">
      <c r="A14" s="343" t="inlineStr">
        <is>
          <t>(Monto sin concepto)</t>
        </is>
      </c>
      <c r="B14" s="344" t="inlineStr">
        <is>
          <t>42,939</t>
        </is>
      </c>
      <c r="C14" s="345" t="inlineStr">
        <is>
          <t>Pág 1</t>
        </is>
      </c>
      <c r="E14" s="346" t="n"/>
      <c r="G14" s="352" t="inlineStr">
        <is>
          <t>ACTIVO FIJO</t>
        </is>
      </c>
      <c r="H14" s="353" t="n"/>
    </row>
    <row r="15" ht="20" customHeight="1" s="336">
      <c r="A15" s="343" t="inlineStr">
        <is>
          <t>CAPITAL SOCIAL</t>
        </is>
      </c>
      <c r="B15" s="344" t="inlineStr">
        <is>
          <t>150,000</t>
        </is>
      </c>
      <c r="C15" s="345" t="inlineStr">
        <is>
          <t>Pág 1</t>
        </is>
      </c>
      <c r="E15" s="346" t="n"/>
      <c r="G15" s="351" t="inlineStr">
        <is>
          <t>Edificios</t>
        </is>
      </c>
      <c r="H15" s="346" t="n"/>
    </row>
    <row r="16" ht="20" customHeight="1" s="336">
      <c r="A16" s="343" t="inlineStr">
        <is>
          <t>EQP DE TRANSPORTE</t>
        </is>
      </c>
      <c r="B16" s="344" t="inlineStr">
        <is>
          <t>2,273,319</t>
        </is>
      </c>
      <c r="C16" s="345" t="inlineStr">
        <is>
          <t>Pág 1</t>
        </is>
      </c>
      <c r="E16" s="346" t="n"/>
      <c r="G16" s="351" t="inlineStr">
        <is>
          <t>Maquinaria Equipo</t>
        </is>
      </c>
      <c r="H16" s="346" t="n"/>
    </row>
    <row r="17" ht="20" customHeight="1" s="336">
      <c r="A17" s="343" t="inlineStr">
        <is>
          <t>UTILIDADES ACUMULADAS</t>
        </is>
      </c>
      <c r="B17" s="344" t="inlineStr">
        <is>
          <t>3,491,740</t>
        </is>
      </c>
      <c r="C17" s="345" t="inlineStr">
        <is>
          <t>Pág 1</t>
        </is>
      </c>
      <c r="E17" s="346" t="n"/>
      <c r="G17" s="351" t="inlineStr">
        <is>
          <t>Equipo Transporte</t>
        </is>
      </c>
      <c r="H17" s="346" t="n"/>
    </row>
    <row r="18" ht="20" customHeight="1" s="336">
      <c r="A18" s="343" t="inlineStr">
        <is>
          <t>DEP. ACUMULADA -$</t>
        </is>
      </c>
      <c r="B18" s="344" t="inlineStr">
        <is>
          <t>1.715,214</t>
        </is>
      </c>
      <c r="C18" s="345" t="inlineStr">
        <is>
          <t>Pág 1</t>
        </is>
      </c>
      <c r="E18" s="346" t="n"/>
      <c r="G18" s="351" t="inlineStr">
        <is>
          <t>Mobiliario Equipo</t>
        </is>
      </c>
      <c r="H18" s="346" t="n"/>
    </row>
    <row r="19" ht="20" customHeight="1" s="336">
      <c r="A19" s="343" t="inlineStr">
        <is>
          <t>RESULTADO DEL EJERCICIO</t>
        </is>
      </c>
      <c r="B19" s="344" t="inlineStr">
        <is>
          <t>210,613</t>
        </is>
      </c>
      <c r="C19" s="345" t="inlineStr">
        <is>
          <t>Pág 1</t>
        </is>
      </c>
      <c r="E19" s="346" t="n"/>
      <c r="G19" s="351" t="inlineStr">
        <is>
          <t>Equipo Computo</t>
        </is>
      </c>
      <c r="H19" s="346" t="n"/>
    </row>
    <row r="20" ht="56.75" customHeight="1" s="336">
      <c r="A20" s="343" t="inlineStr">
        <is>
          <t>TOTAL ACTIVO FIJO</t>
        </is>
      </c>
      <c r="B20" s="344" t="inlineStr">
        <is>
          <t>844,059</t>
        </is>
      </c>
      <c r="C20" s="345" t="inlineStr">
        <is>
          <t>Pág 1</t>
        </is>
      </c>
      <c r="E20" s="346" t="n"/>
      <c r="G20" s="351" t="inlineStr">
        <is>
          <t>Otros Activos Fijos</t>
        </is>
      </c>
      <c r="H20" s="346" t="n"/>
    </row>
    <row r="21" ht="56.75" customHeight="1" s="336">
      <c r="A21" s="343" t="inlineStr">
        <is>
          <t>TOTAL CAPITAL TOTAL ACTIVO</t>
        </is>
      </c>
      <c r="B21" s="344" t="inlineStr">
        <is>
          <t>11,542,707</t>
        </is>
      </c>
      <c r="C21" s="345" t="inlineStr">
        <is>
          <t>Pág 1</t>
        </is>
      </c>
      <c r="E21" s="346" t="n"/>
      <c r="G21" s="351" t="inlineStr">
        <is>
          <t>Terrenos</t>
        </is>
      </c>
      <c r="H21" s="346" t="n"/>
    </row>
    <row r="22" ht="56.75" customHeight="1" s="336">
      <c r="A22" s="343" t="inlineStr">
        <is>
          <t>TOTAL PASIVO + CAPITAL</t>
        </is>
      </c>
      <c r="B22" s="344" t="inlineStr">
        <is>
          <t>3,852,354</t>
        </is>
      </c>
      <c r="C22" s="345" t="inlineStr">
        <is>
          <t>Pág 1</t>
        </is>
      </c>
      <c r="E22" s="346" t="n"/>
      <c r="G22" s="351" t="inlineStr">
        <is>
          <t>Depreciacion Acumulada</t>
        </is>
      </c>
      <c r="H22" s="346" t="n"/>
    </row>
    <row r="23" ht="56.75" customHeight="1" s="336">
      <c r="A23" s="343" t="inlineStr">
        <is>
          <t>(Monto sin concepto)</t>
        </is>
      </c>
      <c r="B23" s="344" t="inlineStr">
        <is>
          <t>11,542,707</t>
        </is>
      </c>
      <c r="C23" s="345" t="inlineStr">
        <is>
          <t>Pág 1</t>
        </is>
      </c>
      <c r="E23" s="346" t="n"/>
      <c r="G23" s="354" t="inlineStr">
        <is>
          <t>ACTIVO DIFERIDO</t>
        </is>
      </c>
      <c r="H23" s="355" t="n"/>
    </row>
    <row r="24" ht="36.5" customHeight="1" s="336">
      <c r="A24" s="343" t="inlineStr">
        <is>
          <t>Ingresos VENTAS</t>
        </is>
      </c>
      <c r="B24" s="344" t="inlineStr">
        <is>
          <t>6,587,669</t>
        </is>
      </c>
      <c r="C24" s="345" t="inlineStr">
        <is>
          <t>Pág 2</t>
        </is>
      </c>
      <c r="E24" s="346" t="n"/>
      <c r="G24" s="351" t="inlineStr">
        <is>
          <t>Gastos Instalacion</t>
        </is>
      </c>
      <c r="H24" s="346" t="n"/>
    </row>
    <row r="25" ht="20" customHeight="1" s="336">
      <c r="A25" s="343" t="inlineStr">
        <is>
          <t>Devoluciones, descuentos y bonificaciones nacionales -$</t>
        </is>
      </c>
      <c r="B25" s="344" t="inlineStr">
        <is>
          <t>140.561</t>
        </is>
      </c>
      <c r="C25" s="345" t="inlineStr">
        <is>
          <t>Pág 2</t>
        </is>
      </c>
      <c r="E25" s="346" t="n"/>
      <c r="G25" s="351" t="inlineStr">
        <is>
          <t>Depositos Garantia</t>
        </is>
      </c>
      <c r="H25" s="346" t="n"/>
    </row>
    <row r="26" ht="32" customHeight="1" s="336">
      <c r="A26" s="343" t="inlineStr">
        <is>
          <t>Total Ingresos</t>
        </is>
      </c>
      <c r="B26" s="344" t="inlineStr">
        <is>
          <t>6,447,108</t>
        </is>
      </c>
      <c r="C26" s="345" t="inlineStr">
        <is>
          <t>Pág 2</t>
        </is>
      </c>
      <c r="E26" s="346" t="n"/>
      <c r="G26" s="351" t="inlineStr">
        <is>
          <t>Otros Activos Largo Plazo</t>
        </is>
      </c>
      <c r="H26" s="346" t="n"/>
    </row>
    <row r="27" ht="24.5" customHeight="1" s="336">
      <c r="A27" s="343" t="inlineStr">
        <is>
          <t>Egresos</t>
        </is>
      </c>
      <c r="B27" s="344" t="inlineStr"/>
      <c r="C27" s="345" t="inlineStr">
        <is>
          <t>Pág 2</t>
        </is>
      </c>
      <c r="E27" s="346" t="n"/>
      <c r="G27" s="356" t="inlineStr">
        <is>
          <t>PASIVO CIRCULANTE</t>
        </is>
      </c>
      <c r="H27" s="357" t="n"/>
    </row>
    <row r="28" ht="23.75" customHeight="1" s="336">
      <c r="A28" s="343" t="inlineStr">
        <is>
          <t>Gastos generales</t>
        </is>
      </c>
      <c r="B28" s="344" t="inlineStr">
        <is>
          <t>5,312,894</t>
        </is>
      </c>
      <c r="C28" s="345" t="inlineStr">
        <is>
          <t>Pág 2</t>
        </is>
      </c>
      <c r="E28" s="346" t="n"/>
      <c r="G28" s="351" t="inlineStr">
        <is>
          <t>Proveedores</t>
        </is>
      </c>
      <c r="H28" s="346" t="n"/>
    </row>
    <row r="29" ht="20.75" customHeight="1" s="336">
      <c r="A29" s="343" t="inlineStr">
        <is>
          <t>Gastos de administración</t>
        </is>
      </c>
      <c r="B29" s="344" t="inlineStr">
        <is>
          <t>560,742</t>
        </is>
      </c>
      <c r="C29" s="345" t="inlineStr">
        <is>
          <t>Pág 2</t>
        </is>
      </c>
      <c r="E29" s="346" t="n"/>
      <c r="G29" s="351" t="inlineStr">
        <is>
          <t>Prestamos Bancarios Cp</t>
        </is>
      </c>
      <c r="H29" s="346" t="n"/>
    </row>
    <row r="30" ht="20" customHeight="1" s="336">
      <c r="A30" s="343" t="inlineStr">
        <is>
          <t>Gastos de venta</t>
        </is>
      </c>
      <c r="B30" s="344" t="inlineStr">
        <is>
          <t>899</t>
        </is>
      </c>
      <c r="C30" s="345" t="inlineStr">
        <is>
          <t>Pág 2</t>
        </is>
      </c>
      <c r="E30" s="346" t="n"/>
      <c r="G30" s="351" t="inlineStr">
        <is>
          <t>Acreedores Diversos</t>
        </is>
      </c>
      <c r="H30" s="346" t="n"/>
    </row>
    <row r="31" ht="20" customHeight="1" s="336">
      <c r="A31" s="343" t="inlineStr">
        <is>
          <t>(Monto sin concepto)</t>
        </is>
      </c>
      <c r="B31" s="344" t="inlineStr">
        <is>
          <t>201,951</t>
        </is>
      </c>
      <c r="C31" s="345" t="inlineStr">
        <is>
          <t>Pág 2</t>
        </is>
      </c>
      <c r="E31" s="346" t="n"/>
      <c r="G31" s="351" t="inlineStr">
        <is>
          <t>Otros Pasivos Cp</t>
        </is>
      </c>
      <c r="H31" s="346" t="n"/>
    </row>
    <row r="32" ht="23.75" customHeight="1" s="336">
      <c r="A32" s="343" t="inlineStr">
        <is>
          <t>Total Egresos</t>
        </is>
      </c>
      <c r="B32" s="344" t="inlineStr">
        <is>
          <t>6,075,587</t>
        </is>
      </c>
      <c r="C32" s="345" t="inlineStr">
        <is>
          <t>Pág 2</t>
        </is>
      </c>
      <c r="E32" s="346" t="n"/>
      <c r="G32" s="351" t="inlineStr">
        <is>
          <t>Impuestos Acumulados</t>
        </is>
      </c>
      <c r="H32" s="346" t="n"/>
    </row>
    <row r="33" ht="38.75" customHeight="1" s="336">
      <c r="A33" s="343" t="inlineStr">
        <is>
          <t>Gastos financieros</t>
        </is>
      </c>
      <c r="B33" s="344" t="inlineStr">
        <is>
          <t>24,006</t>
        </is>
      </c>
      <c r="C33" s="345" t="inlineStr">
        <is>
          <t>Pág 2</t>
        </is>
      </c>
      <c r="E33" s="346" t="n"/>
      <c r="G33" s="351" t="inlineStr">
        <is>
          <t>Anticipo Clientes</t>
        </is>
      </c>
      <c r="H33" s="346" t="n"/>
    </row>
    <row r="34" ht="26.75" customHeight="1" s="336">
      <c r="A34" s="343" t="inlineStr">
        <is>
          <t>Utilidad antes de Imp. a la Ut.</t>
        </is>
      </c>
      <c r="B34" s="344" t="inlineStr">
        <is>
          <t>347,515</t>
        </is>
      </c>
      <c r="C34" s="345" t="inlineStr">
        <is>
          <t>Pág 2</t>
        </is>
      </c>
      <c r="E34" s="346" t="n"/>
      <c r="G34" s="358" t="inlineStr">
        <is>
          <t>PASIVO LARGO PLAZO</t>
        </is>
      </c>
      <c r="H34" s="359" t="n"/>
    </row>
    <row r="35" ht="37.25" customHeight="1" s="336">
      <c r="A35" s="343" t="inlineStr">
        <is>
          <t>Impuesto sobre la renta</t>
        </is>
      </c>
      <c r="B35" s="344" t="inlineStr">
        <is>
          <t>136,902</t>
        </is>
      </c>
      <c r="C35" s="345" t="inlineStr">
        <is>
          <t>Pág 2</t>
        </is>
      </c>
      <c r="E35" s="346" t="n"/>
      <c r="G35" s="351" t="inlineStr">
        <is>
          <t>Prestamos Bancarios Lp</t>
        </is>
      </c>
      <c r="H35" s="346" t="n"/>
    </row>
    <row r="36" ht="23" customHeight="1" s="336">
      <c r="A36" s="343" t="inlineStr">
        <is>
          <t>Utilidad (o Pérdida)</t>
        </is>
      </c>
      <c r="B36" s="344" t="inlineStr">
        <is>
          <t>210,613</t>
        </is>
      </c>
      <c r="C36" s="345" t="inlineStr">
        <is>
          <t>Pág 2</t>
        </is>
      </c>
      <c r="E36" s="346" t="n"/>
      <c r="G36" s="351" t="inlineStr">
        <is>
          <t>Otras Cuentas Lp</t>
        </is>
      </c>
      <c r="H36" s="346" t="n"/>
    </row>
    <row r="37" ht="29.75" customHeight="1" s="336">
      <c r="A37" s="343" t="inlineStr">
        <is>
          <t>Gastos generales</t>
        </is>
      </c>
      <c r="B37" s="344" t="inlineStr">
        <is>
          <t>5,312,894</t>
        </is>
      </c>
      <c r="C37" s="345" t="inlineStr">
        <is>
          <t>Pág 2</t>
        </is>
      </c>
      <c r="E37" s="346" t="n"/>
      <c r="G37" s="360" t="inlineStr">
        <is>
          <t>CAPITAL CONTABLE</t>
        </is>
      </c>
      <c r="H37" s="361" t="n"/>
    </row>
    <row r="38" ht="21.5" customHeight="1" s="336">
      <c r="A38" s="343" t="inlineStr">
        <is>
          <t>Gastos de administración</t>
        </is>
      </c>
      <c r="B38" s="344" t="inlineStr">
        <is>
          <t>560,742</t>
        </is>
      </c>
      <c r="C38" s="345" t="inlineStr">
        <is>
          <t>Pág 2</t>
        </is>
      </c>
      <c r="E38" s="346" t="n"/>
      <c r="G38" s="351" t="inlineStr">
        <is>
          <t>Capital Social</t>
        </is>
      </c>
      <c r="H38" s="346" t="n"/>
    </row>
    <row r="39" ht="20.75" customHeight="1" s="336">
      <c r="A39" s="343" t="inlineStr">
        <is>
          <t>Gastos de venta</t>
        </is>
      </c>
      <c r="B39" s="344" t="inlineStr">
        <is>
          <t>899</t>
        </is>
      </c>
      <c r="C39" s="345" t="inlineStr">
        <is>
          <t>Pág 2</t>
        </is>
      </c>
      <c r="E39" s="346" t="n"/>
      <c r="G39" s="351" t="inlineStr">
        <is>
          <t>Reserva Legal</t>
        </is>
      </c>
      <c r="H39" s="346" t="n"/>
    </row>
    <row r="40" ht="20.75" customHeight="1" s="336">
      <c r="A40" s="343" t="inlineStr">
        <is>
          <t>(Monto sin concepto)</t>
        </is>
      </c>
      <c r="B40" s="344" t="inlineStr">
        <is>
          <t>201,951</t>
        </is>
      </c>
      <c r="C40" s="345" t="inlineStr">
        <is>
          <t>Pág 2</t>
        </is>
      </c>
      <c r="E40" s="346" t="n"/>
      <c r="G40" s="351" t="inlineStr">
        <is>
          <t>Aportaciones Futuros Aumentos</t>
        </is>
      </c>
      <c r="H40" s="346" t="n"/>
    </row>
    <row r="41" ht="20.75" customHeight="1" s="336">
      <c r="A41" s="343" t="inlineStr">
        <is>
          <t>Total Egresos</t>
        </is>
      </c>
      <c r="B41" s="344" t="inlineStr">
        <is>
          <t>6,075,587</t>
        </is>
      </c>
      <c r="C41" s="345" t="inlineStr">
        <is>
          <t>Pág 2</t>
        </is>
      </c>
      <c r="E41" s="346" t="n"/>
      <c r="G41" s="351" t="inlineStr">
        <is>
          <t>Resultados Ejercicios Anteriores</t>
        </is>
      </c>
      <c r="H41" s="346" t="n"/>
    </row>
    <row r="42" ht="20" customHeight="1" s="336">
      <c r="A42" s="343" t="inlineStr">
        <is>
          <t>Banamex 8861</t>
        </is>
      </c>
      <c r="B42" s="344" t="inlineStr">
        <is>
          <t>$ 2,806,705.70</t>
        </is>
      </c>
      <c r="C42" s="345" t="inlineStr">
        <is>
          <t>Pág 3</t>
        </is>
      </c>
      <c r="E42" s="346" t="n"/>
      <c r="G42" s="351" t="inlineStr">
        <is>
          <t>Utilidad Ejercicio</t>
        </is>
      </c>
      <c r="H42" s="346" t="n"/>
    </row>
    <row r="43" ht="20" customHeight="1" s="336">
      <c r="A43" s="343" t="inlineStr">
        <is>
          <t>CA</t>
        </is>
      </c>
      <c r="B43" s="344" t="inlineStr"/>
      <c r="C43" s="345" t="inlineStr">
        <is>
          <t>Pág 3</t>
        </is>
      </c>
      <c r="E43" s="346" t="n"/>
    </row>
    <row r="44" ht="20" customHeight="1" s="336">
      <c r="A44" s="343" t="inlineStr">
        <is>
          <t>Banamex 8075</t>
        </is>
      </c>
      <c r="B44" s="344" t="inlineStr">
        <is>
          <t>11,872.86</t>
        </is>
      </c>
      <c r="C44" s="345" t="inlineStr">
        <is>
          <t>Pág 3</t>
        </is>
      </c>
      <c r="E44" s="346" t="n"/>
      <c r="G44" s="347" t="inlineStr">
        <is>
          <t>── EDO DE RESULTADOS ──</t>
        </is>
      </c>
      <c r="H44" s="348" t="n"/>
    </row>
    <row r="45" ht="20" customHeight="1" s="336">
      <c r="A45" s="343" t="inlineStr">
        <is>
          <t>Banorte 9589 EA $ 2,687,794.80</t>
        </is>
      </c>
      <c r="B45" s="344" t="inlineStr"/>
      <c r="C45" s="345" t="inlineStr">
        <is>
          <t>Pág 3</t>
        </is>
      </c>
      <c r="E45" s="346" t="n"/>
      <c r="G45" s="349" t="inlineStr">
        <is>
          <t>INGRESOS</t>
        </is>
      </c>
      <c r="H45" s="350" t="n"/>
    </row>
    <row r="46" ht="25.25" customHeight="1" s="336">
      <c r="A46" s="343" t="inlineStr">
        <is>
          <t>BBVA 4825 EA $</t>
        </is>
      </c>
      <c r="B46" s="344" t="inlineStr">
        <is>
          <t>592.611.91</t>
        </is>
      </c>
      <c r="C46" s="345" t="inlineStr">
        <is>
          <t>Pág 3</t>
        </is>
      </c>
      <c r="E46" s="346" t="n"/>
      <c r="G46" s="351" t="inlineStr">
        <is>
          <t>Ventas</t>
        </is>
      </c>
      <c r="H46" s="346" t="n"/>
    </row>
    <row r="47" ht="21.5" customHeight="1" s="336">
      <c r="A47" s="343" t="inlineStr">
        <is>
          <t>TOTAL EFECTIVO Y EQ. DE EFECTIVO</t>
        </is>
      </c>
      <c r="B47" s="344" t="inlineStr">
        <is>
          <t>$ 6,098,985.27</t>
        </is>
      </c>
      <c r="C47" s="345" t="inlineStr">
        <is>
          <t>Pág 3</t>
        </is>
      </c>
      <c r="E47" s="346" t="n"/>
      <c r="G47" s="351" t="inlineStr">
        <is>
          <t>Costo Ventas</t>
        </is>
      </c>
      <c r="H47" s="346" t="n"/>
    </row>
    <row r="48" ht="21.5" customHeight="1" s="336">
      <c r="A48" s="343" t="inlineStr">
        <is>
          <t>Banamex 8861</t>
        </is>
      </c>
      <c r="B48" s="344" t="inlineStr">
        <is>
          <t>$ 2,806,705.70</t>
        </is>
      </c>
      <c r="C48" s="345" t="inlineStr">
        <is>
          <t>Pág 3</t>
        </is>
      </c>
      <c r="E48" s="346" t="n"/>
      <c r="G48" s="356" t="inlineStr">
        <is>
          <t>COSTOS Y GASTOS</t>
        </is>
      </c>
      <c r="H48" s="357" t="n"/>
    </row>
    <row r="49" ht="21.5" customHeight="1" s="336">
      <c r="A49" s="343" t="inlineStr">
        <is>
          <t>CA</t>
        </is>
      </c>
      <c r="B49" s="344" t="inlineStr"/>
      <c r="C49" s="345" t="inlineStr">
        <is>
          <t>Pág 3</t>
        </is>
      </c>
      <c r="E49" s="346" t="n"/>
      <c r="G49" s="351" t="inlineStr">
        <is>
          <t>Gastos Generales</t>
        </is>
      </c>
      <c r="H49" s="346" t="n"/>
    </row>
    <row r="50" ht="20" customHeight="1" s="336">
      <c r="A50" s="343" t="inlineStr">
        <is>
          <t>Banamex 8075</t>
        </is>
      </c>
      <c r="B50" s="344" t="inlineStr">
        <is>
          <t>11,872.86</t>
        </is>
      </c>
      <c r="C50" s="345" t="inlineStr">
        <is>
          <t>Pág 3</t>
        </is>
      </c>
      <c r="E50" s="346" t="n"/>
      <c r="G50" s="351" t="inlineStr">
        <is>
          <t>Gastos Administracion</t>
        </is>
      </c>
      <c r="H50" s="346" t="n"/>
    </row>
    <row r="51" ht="20" customHeight="1" s="336">
      <c r="A51" s="343" t="inlineStr">
        <is>
          <t>EA Banorte 9589</t>
        </is>
      </c>
      <c r="B51" s="344" t="inlineStr">
        <is>
          <t>$ 2,687,794.80</t>
        </is>
      </c>
      <c r="C51" s="345" t="inlineStr">
        <is>
          <t>Pág 3</t>
        </is>
      </c>
      <c r="E51" s="346" t="n"/>
      <c r="G51" s="362" t="inlineStr">
        <is>
          <t>RESULTADO FINANCIERO</t>
        </is>
      </c>
      <c r="H51" s="363" t="n"/>
    </row>
    <row r="52" ht="20.75" customHeight="1" s="336">
      <c r="A52" s="343" t="inlineStr">
        <is>
          <t>EA BBVA 4825</t>
        </is>
      </c>
      <c r="B52" s="344" t="inlineStr">
        <is>
          <t>592.611.91</t>
        </is>
      </c>
      <c r="C52" s="345" t="inlineStr">
        <is>
          <t>Pág 3</t>
        </is>
      </c>
      <c r="E52" s="346" t="n"/>
      <c r="G52" s="351" t="inlineStr">
        <is>
          <t>Gastos Financieros</t>
        </is>
      </c>
      <c r="H52" s="346" t="n"/>
    </row>
    <row r="53" ht="24.5" customHeight="1" s="336">
      <c r="A53" s="343" t="inlineStr">
        <is>
          <t>TOTAL EFECTIVO Y EQ. DE EFECTIVO</t>
        </is>
      </c>
      <c r="B53" s="344" t="inlineStr">
        <is>
          <t>$ 6,098,985.27</t>
        </is>
      </c>
      <c r="C53" s="345" t="inlineStr">
        <is>
          <t>Pág 3</t>
        </is>
      </c>
      <c r="E53" s="346" t="n"/>
      <c r="G53" s="351" t="inlineStr">
        <is>
          <t>Productos Financieros</t>
        </is>
      </c>
      <c r="H53" s="346" t="n"/>
    </row>
    <row r="54" ht="30.5" customHeight="1" s="336">
      <c r="A54" s="343" t="inlineStr">
        <is>
          <t>CLIENTES</t>
        </is>
      </c>
      <c r="B54" s="344" t="inlineStr"/>
      <c r="C54" s="345" t="inlineStr">
        <is>
          <t>Pág 3</t>
        </is>
      </c>
      <c r="E54" s="346" t="n"/>
      <c r="G54" s="351" t="inlineStr">
        <is>
          <t>Utilidad Perdida Cambiaria</t>
        </is>
      </c>
      <c r="H54" s="346" t="n"/>
    </row>
    <row r="55" ht="20.75" customHeight="1" s="336">
      <c r="A55" s="343" t="inlineStr">
        <is>
          <t>(Monto sin concepto)</t>
        </is>
      </c>
      <c r="B55" s="344" t="inlineStr">
        <is>
          <t>$ 1,571,052.45</t>
        </is>
      </c>
      <c r="C55" s="345" t="inlineStr">
        <is>
          <t>Pág 3</t>
        </is>
      </c>
      <c r="E55" s="346" t="n"/>
      <c r="G55" s="364" t="inlineStr">
        <is>
          <t>OTROS</t>
        </is>
      </c>
      <c r="H55" s="365" t="n"/>
    </row>
    <row r="56" ht="20.75" customHeight="1" s="336">
      <c r="A56" s="343" t="inlineStr">
        <is>
          <t>Loudes Margarita Rejon Rodriguez</t>
        </is>
      </c>
      <c r="B56" s="344" t="inlineStr"/>
      <c r="C56" s="345" t="inlineStr">
        <is>
          <t>Pág 3</t>
        </is>
      </c>
      <c r="E56" s="346" t="n"/>
      <c r="G56" s="351" t="inlineStr">
        <is>
          <t>Otros Gastos</t>
        </is>
      </c>
      <c r="H56" s="346" t="n"/>
    </row>
    <row r="57" ht="20" customHeight="1" s="336">
      <c r="A57" s="343" t="inlineStr">
        <is>
          <t>Compañía de Generación Valladolid</t>
        </is>
      </c>
      <c r="B57" s="344" t="inlineStr">
        <is>
          <t>$ 1,073,767.32</t>
        </is>
      </c>
      <c r="C57" s="345" t="inlineStr">
        <is>
          <t>Pág 3</t>
        </is>
      </c>
      <c r="E57" s="346" t="n"/>
      <c r="G57" s="351" t="inlineStr">
        <is>
          <t>Otros Ingresos</t>
        </is>
      </c>
      <c r="H57" s="346" t="n"/>
    </row>
    <row r="58" ht="20" customHeight="1" s="336">
      <c r="A58" s="343" t="inlineStr">
        <is>
          <t>ESSS</t>
        </is>
      </c>
      <c r="B58" s="344" t="inlineStr"/>
      <c r="C58" s="345" t="inlineStr">
        <is>
          <t>Pág 3</t>
        </is>
      </c>
      <c r="E58" s="346" t="n"/>
      <c r="G58" s="366" t="inlineStr">
        <is>
          <t>IMPUESTOS</t>
        </is>
      </c>
      <c r="H58" s="367" t="n"/>
    </row>
    <row r="59" ht="20" customHeight="1" s="336">
      <c r="A59" s="343" t="inlineStr">
        <is>
          <t>Cadena Comercial OXXO</t>
        </is>
      </c>
      <c r="B59" s="344" t="inlineStr">
        <is>
          <t>$ 882,531.14</t>
        </is>
      </c>
      <c r="C59" s="345" t="inlineStr">
        <is>
          <t>Pág 3</t>
        </is>
      </c>
      <c r="E59" s="346" t="n"/>
      <c r="G59" s="351" t="inlineStr">
        <is>
          <t>Impuestos</t>
        </is>
      </c>
      <c r="H59" s="346" t="n"/>
    </row>
    <row r="60" ht="20" customHeight="1" s="336">
      <c r="A60" s="343" t="inlineStr">
        <is>
          <t>EA Comercializadora Porcicola Mexicana</t>
        </is>
      </c>
      <c r="B60" s="344" t="inlineStr">
        <is>
          <t>564,244.63</t>
        </is>
      </c>
      <c r="C60" s="345" t="inlineStr">
        <is>
          <t>Pág 3</t>
        </is>
      </c>
      <c r="E60" s="346" t="n"/>
      <c r="G60" s="368" t="inlineStr">
        <is>
          <t>DEPRECIACIÓN</t>
        </is>
      </c>
      <c r="H60" s="369" t="n"/>
    </row>
    <row r="61" ht="21.5" customHeight="1" s="336">
      <c r="A61" s="343" t="inlineStr">
        <is>
          <t>EA Clientes Varios</t>
        </is>
      </c>
      <c r="B61" s="344" t="inlineStr">
        <is>
          <t>485,131.23</t>
        </is>
      </c>
      <c r="C61" s="345" t="inlineStr">
        <is>
          <t>Pág 3</t>
        </is>
      </c>
      <c r="E61" s="346" t="n"/>
      <c r="G61" s="351" t="inlineStr">
        <is>
          <t>Depreciacion</t>
        </is>
      </c>
      <c r="H61" s="346" t="n"/>
    </row>
    <row r="62" ht="32" customHeight="1" s="336">
      <c r="A62" s="343" t="inlineStr">
        <is>
          <t>TOTAL CLIENTES</t>
        </is>
      </c>
      <c r="B62" s="344" t="inlineStr">
        <is>
          <t>$ 4,576.726.77</t>
        </is>
      </c>
      <c r="C62" s="345" t="inlineStr">
        <is>
          <t>Pág 3</t>
        </is>
      </c>
      <c r="E62" s="346" t="n"/>
    </row>
    <row r="63" ht="50.75" customHeight="1" s="336">
      <c r="A63" s="343" t="inlineStr">
        <is>
          <t>PASIVO A CORTO PLAZO ACREEDORES</t>
        </is>
      </c>
      <c r="B63" s="344" t="inlineStr"/>
      <c r="C63" s="345" t="inlineStr">
        <is>
          <t>Pág 3</t>
        </is>
      </c>
      <c r="E63" s="346" t="n"/>
    </row>
    <row r="64" ht="38" customHeight="1" s="336">
      <c r="A64" s="343" t="inlineStr">
        <is>
          <t>(Monto sin concepto)</t>
        </is>
      </c>
      <c r="B64" s="344" t="inlineStr">
        <is>
          <t>$ 2,172,694.81</t>
        </is>
      </c>
      <c r="C64" s="345" t="inlineStr">
        <is>
          <t>Pág 3</t>
        </is>
      </c>
      <c r="E64" s="346" t="n"/>
    </row>
    <row r="65" ht="38" customHeight="1" s="336">
      <c r="A65" s="343" t="inlineStr">
        <is>
          <t>Disfrutando la Temporada Enrique Gomez</t>
        </is>
      </c>
      <c r="B65" s="344" t="inlineStr">
        <is>
          <t>1,500,000.00</t>
        </is>
      </c>
      <c r="C65" s="345" t="inlineStr">
        <is>
          <t>Pág 3</t>
        </is>
      </c>
      <c r="E65" s="346" t="n"/>
    </row>
    <row r="66" ht="23.75" customHeight="1" s="336">
      <c r="A66" s="343" t="inlineStr">
        <is>
          <t>TOTAL ACREEDORES</t>
        </is>
      </c>
      <c r="B66" s="344" t="inlineStr">
        <is>
          <t>$ 3,672,694.81</t>
        </is>
      </c>
      <c r="C66" s="345" t="inlineStr">
        <is>
          <t>Pág 3</t>
        </is>
      </c>
      <c r="E66" s="346" t="n"/>
    </row>
    <row r="67" ht="26.75" customHeight="1" s="336">
      <c r="A67" s="343" t="inlineStr">
        <is>
          <t>PROVEEDORES</t>
        </is>
      </c>
      <c r="B67" s="344" t="inlineStr"/>
      <c r="C67" s="345" t="inlineStr">
        <is>
          <t>Pág 3</t>
        </is>
      </c>
      <c r="E67" s="346" t="n"/>
    </row>
    <row r="68" ht="23" customHeight="1" s="336">
      <c r="A68" s="343" t="inlineStr">
        <is>
          <t>Alumher</t>
        </is>
      </c>
      <c r="B68" s="344" t="inlineStr">
        <is>
          <t>1.179,074.00</t>
        </is>
      </c>
      <c r="C68" s="345" t="inlineStr">
        <is>
          <t>Pág 3</t>
        </is>
      </c>
      <c r="E68" s="346" t="n"/>
    </row>
    <row r="69" ht="20" customHeight="1" s="336">
      <c r="A69" s="343" t="inlineStr">
        <is>
          <t>Transformadora Costa Maya</t>
        </is>
      </c>
      <c r="B69" s="344" t="inlineStr">
        <is>
          <t>1,092,139.27</t>
        </is>
      </c>
      <c r="C69" s="345" t="inlineStr">
        <is>
          <t>Pág 3</t>
        </is>
      </c>
      <c r="E69" s="346" t="n"/>
    </row>
    <row r="70" ht="21.5" customHeight="1" s="336">
      <c r="A70" s="343" t="inlineStr">
        <is>
          <t>Materiales de la Península</t>
        </is>
      </c>
      <c r="B70" s="344" t="inlineStr">
        <is>
          <t>960,972.72</t>
        </is>
      </c>
      <c r="C70" s="345" t="inlineStr">
        <is>
          <t>Pág 3</t>
        </is>
      </c>
      <c r="E70" s="346" t="n"/>
    </row>
    <row r="71" ht="28.25" customHeight="1" s="336">
      <c r="A71" s="343" t="inlineStr">
        <is>
          <t>Loudes Margarita Rejon Rodriguez</t>
        </is>
      </c>
      <c r="B71" s="344" t="inlineStr">
        <is>
          <t>$ 1,571,052.45</t>
        </is>
      </c>
      <c r="C71" s="345" t="inlineStr">
        <is>
          <t>Pág 3</t>
        </is>
      </c>
      <c r="E71" s="346" t="n"/>
    </row>
    <row r="72" ht="20" customHeight="1" s="336">
      <c r="A72" s="343" t="inlineStr">
        <is>
          <t>Compañía de Generación Valladolid</t>
        </is>
      </c>
      <c r="B72" s="344" t="inlineStr">
        <is>
          <t>$ 1,073,767.32</t>
        </is>
      </c>
      <c r="C72" s="345" t="inlineStr">
        <is>
          <t>Pág 3</t>
        </is>
      </c>
      <c r="E72" s="346" t="n"/>
    </row>
    <row r="73" ht="20" customHeight="1" s="336">
      <c r="A73" s="343" t="inlineStr">
        <is>
          <t>ESSS</t>
        </is>
      </c>
      <c r="B73" s="344" t="inlineStr"/>
      <c r="C73" s="345" t="inlineStr">
        <is>
          <t>Pág 3</t>
        </is>
      </c>
      <c r="E73" s="346" t="n"/>
    </row>
    <row r="74" ht="20" customHeight="1" s="336">
      <c r="A74" s="343" t="inlineStr">
        <is>
          <t>Cadena Comercial OXXO</t>
        </is>
      </c>
      <c r="B74" s="344" t="inlineStr">
        <is>
          <t>$ 882,531.14</t>
        </is>
      </c>
      <c r="C74" s="345" t="inlineStr">
        <is>
          <t>Pág 3</t>
        </is>
      </c>
      <c r="E74" s="346" t="n"/>
    </row>
    <row r="75" ht="20" customHeight="1" s="336">
      <c r="A75" s="343" t="inlineStr">
        <is>
          <t>Comercializadora Porcicola Mexicana EA $</t>
        </is>
      </c>
      <c r="B75" s="344" t="inlineStr">
        <is>
          <t>564,244.63</t>
        </is>
      </c>
      <c r="C75" s="345" t="inlineStr">
        <is>
          <t>Pág 3</t>
        </is>
      </c>
      <c r="E75" s="346" t="n"/>
    </row>
    <row r="76" ht="21.5" customHeight="1" s="336">
      <c r="A76" s="343" t="inlineStr">
        <is>
          <t>Clientes Varios EA $</t>
        </is>
      </c>
      <c r="B76" s="344" t="inlineStr">
        <is>
          <t>485,131.23</t>
        </is>
      </c>
      <c r="C76" s="345" t="inlineStr">
        <is>
          <t>Pág 3</t>
        </is>
      </c>
      <c r="E76" s="346" t="n"/>
    </row>
    <row r="77" ht="23.75" customHeight="1" s="336">
      <c r="A77" s="343" t="inlineStr">
        <is>
          <t>TOTAL CLIENTES</t>
        </is>
      </c>
      <c r="B77" s="344" t="inlineStr">
        <is>
          <t>$ 4,576.726.77</t>
        </is>
      </c>
      <c r="C77" s="345" t="inlineStr">
        <is>
          <t>Pág 3</t>
        </is>
      </c>
      <c r="E77" s="346" t="n"/>
    </row>
  </sheetData>
  <mergeCells count="2">
    <mergeCell ref="G2:H2"/>
    <mergeCell ref="G44:H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2026-06-12T03:31:24Z</dcterms:modified>
  <cp:lastModifiedBy>jaredcruz1 bastarrachea</cp:lastModifiedBy>
</cp:coreProperties>
</file>