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Escritorio\Clases\Modelos de Procesos\Proyecto\14765_G6_MPSW\PREGAME\1. ELICITACIÓN\1.3 Historias de Usuario\"/>
    </mc:Choice>
  </mc:AlternateContent>
  <xr:revisionPtr revIDLastSave="0" documentId="13_ncr:1_{0A8705C0-2453-4B7E-8E28-B955371DF760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<sst xmlns="http://schemas.openxmlformats.org/spreadsheetml/2006/main" count="120" uniqueCount="92">
  <si>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</si>
  <si>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</si>
  <si>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</si>
  <si>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</si>
  <si>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</si>
  <si>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</si>
  <si>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</si>
  <si>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</si>
  <si>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</si>
  <si>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</si>
  <si>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</si>
  <si>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</si>
  <si>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</si>
  <si>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</si>
  <si>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</si>
  <si>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</si>
  <si>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 facilitar la información y ser de uso intuitivo</t>
  </si>
  <si>
    <t xml:space="preserve">Una Interfaz principal que el cliente identifique de manera intuitiva. </t>
  </si>
  <si>
    <t xml:space="preserve">Diseñar pagina principal interactiva </t>
  </si>
  <si>
    <t>Clientes</t>
  </si>
  <si>
    <t>Mejorar la experiencia de búsqueda y visualización de forma clara e intuitiva para los clientes.</t>
  </si>
  <si>
    <t>John Limones</t>
  </si>
  <si>
    <t>Alta</t>
  </si>
  <si>
    <t>En proceso</t>
  </si>
  <si>
    <t xml:space="preserve">Navegar por la pagina principal visualizando correctamente  su contenido principal </t>
  </si>
  <si>
    <t xml:space="preserve">Contiene información sobre de que se trata la pagina web y botones intuitivos, con secciones  </t>
  </si>
  <si>
    <t xml:space="preserve">Página Principal </t>
  </si>
  <si>
    <t>REQ002</t>
  </si>
  <si>
    <t xml:space="preserve">Debe contener referencias de clientes satisfechos </t>
  </si>
  <si>
    <t>Un apartado en la página web donde se puedan visualizar referencias de clientes satisfechos</t>
  </si>
  <si>
    <t xml:space="preserve">Implementar una sección de fotos que muestren a los clientes satisfechos </t>
  </si>
  <si>
    <t>Visualizar las fotos de los clientes satisfechos en el apartado de la página web</t>
  </si>
  <si>
    <t>Bryan Quispe</t>
  </si>
  <si>
    <t xml:space="preserve">Media </t>
  </si>
  <si>
    <t>Visualizar de forma correcta el apartado de fotos</t>
  </si>
  <si>
    <t>Este requisito ayudará a que la empresa tenga un confianza mayor por parte del usuario.</t>
  </si>
  <si>
    <t xml:space="preserve">Apartado de fotos </t>
  </si>
  <si>
    <t>REQ003</t>
  </si>
  <si>
    <t>Debe tener una forma de comunicar al cliente con un asesor comercial para adquirir un plan o resolver sus inquietudes</t>
  </si>
  <si>
    <t>Un apartado de contactos que permita a los clientes comunicarse con un asesor para recibir asistencia personalizada e información sobre redes sociales.</t>
  </si>
  <si>
    <t>Integrar una sección con funciones que permitan a los clientes redireccionarse a las redes sociales de la empresa y whatsapp de los asesores para una asistencia personalizada o cotizar un servicio</t>
  </si>
  <si>
    <t xml:space="preserve">Clientes </t>
  </si>
  <si>
    <t>Visualizar de forma intuitiva los logos de redes sociales e interactuar para redicercionarse a las redes sociales</t>
  </si>
  <si>
    <t>José Proaño</t>
  </si>
  <si>
    <t xml:space="preserve">Interactuar con los botones de redireccionamiento y comfirmar que estén funcionando correctamente </t>
  </si>
  <si>
    <t>Este requisito asegurará una comunicación efectiva y personalizada.</t>
  </si>
  <si>
    <t xml:space="preserve">Contactos </t>
  </si>
  <si>
    <t>REQ004</t>
  </si>
  <si>
    <t>Debe cumplir con los lineamientos establecidos por Arcotel para páginas web</t>
  </si>
  <si>
    <t>Una plataforma que cumpla los requisitos y normativas establecidos por Arcotel para garantizar su legalidad</t>
  </si>
  <si>
    <t>Diseñar una plataforma con todos los lineamientos establecidos por Arcotel y brindar la terminología e información requerida</t>
  </si>
  <si>
    <t xml:space="preserve">Ajustar la plataforma web según los lineamientos proporcionados por Arcotel, incluyendo la terminología proporcionada para los clientes </t>
  </si>
  <si>
    <t>Verificación los lineamientos de Arcotel y la terminología de los documentos.</t>
  </si>
  <si>
    <t>El cumplimiento con las normativas de Arcotel es esencial para la legalidad y credibilidad de la plataforma, asegurando la confianza de los usuarios.</t>
  </si>
  <si>
    <t>Lineamientos de Arcotel para Páginas Web</t>
  </si>
  <si>
    <t>REQ005</t>
  </si>
  <si>
    <t>Debe tener un catálogo con los diferentes planes de internet  que se proporcionan</t>
  </si>
  <si>
    <t>Un apartado que muestre información sobre los planes de internet en la página web</t>
  </si>
  <si>
    <t>Implementar una sección con datos sobre los distintos planes de internet con sus ventajas y precios</t>
  </si>
  <si>
    <t>Visualizar información sobre los planes de internet en su sección correspondiente</t>
  </si>
  <si>
    <t>Visibilizar de manera adecuada los planes de internet en su apartado</t>
  </si>
  <si>
    <t>Con este requisito se ayudará a los clientes a escoger el mejor plan para sus necesidades</t>
  </si>
  <si>
    <t>Planes de Internet</t>
  </si>
  <si>
    <t>REQ006</t>
  </si>
  <si>
    <t>Debe tener una pestaña donde se brinde informacion de la empresa</t>
  </si>
  <si>
    <t>Una pestaña que permita al cliente conocer acerca de la empresa.</t>
  </si>
  <si>
    <t>Diseñar una pestaña interactiva que contenga informacion de la empresa, su misión y visión</t>
  </si>
  <si>
    <t>Vizualizar e interactuar con una pestaña que brinde informacion la informacion acerca de la empresa.</t>
  </si>
  <si>
    <t>Confirmar que al hacer clic en la pestaña, se muestra la información correcta de misión y visión</t>
  </si>
  <si>
    <t>Considerar la posibilidad de traducir la información de misión y visión para usuarios que hablan diferentes idiomas.</t>
  </si>
  <si>
    <t>Pestaña Acerca de Nosotros</t>
  </si>
  <si>
    <t>REQ007</t>
  </si>
  <si>
    <t>Debe haber una manera para que los clientes obtengan cotizaciones de los planes de internet disponibles de forma rápida y sencilla</t>
  </si>
  <si>
    <t>Una sección de cotización que permita a los clientes seleccionar el plan de internet que desean y recibir una cotización detallada en función de sus necesidades específicas</t>
  </si>
  <si>
    <t>Implementar una interfaz de usuario intuitiva que guíe a los clientes a través del proceso de selección de plan y captura de información relevante para generar una cotización precisa</t>
  </si>
  <si>
    <t>Vizualizar información personalizada sobre precios y opciones disponibles antes de tomar una decisión de contratación</t>
  </si>
  <si>
    <t>Verificar que la sección de cotización funcione correctamente al permitir a los usuarios seleccionar opciones, ingresar información requerida y recibir una cotización detallada de manera oportuna</t>
  </si>
  <si>
    <t>Esta funcionalidad asegura que los clientes puedan obtener fácilmente información personalizada sobre precios y opciones de planes de internet, lo que mejora la experiencia del usuario y aumenta la probabilidad de conversión</t>
  </si>
  <si>
    <t>Cotización de Planes de Internet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</si>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</sst>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de &quot;yyyy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theme="1"/>
      <name val="Arial"/>
      <scheme val="minor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9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2" fillId="4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4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2" fillId="4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21" xfId="0" applyFont="1" applyBorder="1"/>
    <xf numFmtId="0" fontId="11" fillId="0" borderId="22" xfId="0" applyFont="1" applyBorder="1"/>
    <xf numFmtId="0" fontId="1" fillId="5" borderId="14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23" xfId="0" applyFont="1" applyBorder="1"/>
    <xf numFmtId="0" fontId="12" fillId="4" borderId="3" xfId="0" applyFont="1" applyFill="1" applyBorder="1" applyAlignment="1">
      <alignment horizontal="center" vertical="center"/>
    </xf>
    <xf numFmtId="0" fontId="11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0" xfId="0" applyFont="1" applyBorder="1"/>
    <xf numFmtId="0" fontId="14" fillId="2" borderId="24" xfId="0" applyFont="1" applyFill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5" fillId="7" borderId="1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0" borderId="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0"/>
  <sheetViews>
    <sheetView showGridLines="0" tabSelected="1" workbookViewId="0">
      <selection activeCell="L6" sqref="L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3" width="21.5" customWidth="1"/>
    <col min="4" max="5" width="20.625" customWidth="1"/>
    <col min="6" max="6" width="21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8</v>
      </c>
      <c r="J6" s="9">
        <v>45367</v>
      </c>
      <c r="K6" s="10" t="s">
        <v>22</v>
      </c>
      <c r="L6" s="10" t="s">
        <v>81</v>
      </c>
      <c r="M6" s="8" t="s">
        <v>24</v>
      </c>
      <c r="N6" s="8" t="s">
        <v>25</v>
      </c>
      <c r="O6" s="8" t="s">
        <v>26</v>
      </c>
    </row>
    <row r="7" spans="1:26" ht="72" customHeight="1" x14ac:dyDescent="0.2">
      <c r="B7" s="7" t="s">
        <v>27</v>
      </c>
      <c r="C7" s="8" t="s">
        <v>28</v>
      </c>
      <c r="D7" s="8" t="s">
        <v>29</v>
      </c>
      <c r="E7" s="8" t="s">
        <v>30</v>
      </c>
      <c r="F7" s="8" t="s">
        <v>19</v>
      </c>
      <c r="G7" s="8" t="s">
        <v>31</v>
      </c>
      <c r="H7" s="8" t="s">
        <v>32</v>
      </c>
      <c r="I7" s="8">
        <v>6</v>
      </c>
      <c r="J7" s="9">
        <v>45367</v>
      </c>
      <c r="K7" s="10" t="s">
        <v>33</v>
      </c>
      <c r="L7" s="10" t="s">
        <v>81</v>
      </c>
      <c r="M7" s="8" t="s">
        <v>34</v>
      </c>
      <c r="N7" s="8" t="s">
        <v>35</v>
      </c>
      <c r="O7" s="8" t="s">
        <v>36</v>
      </c>
    </row>
    <row r="8" spans="1:26" ht="122.25" customHeight="1" x14ac:dyDescent="0.2">
      <c r="A8" s="11"/>
      <c r="B8" s="12" t="s">
        <v>37</v>
      </c>
      <c r="C8" s="8" t="s">
        <v>38</v>
      </c>
      <c r="D8" s="8" t="s">
        <v>39</v>
      </c>
      <c r="E8" s="8" t="s">
        <v>40</v>
      </c>
      <c r="F8" s="8" t="s">
        <v>41</v>
      </c>
      <c r="G8" s="8" t="s">
        <v>42</v>
      </c>
      <c r="H8" s="8" t="s">
        <v>43</v>
      </c>
      <c r="I8" s="8">
        <v>8</v>
      </c>
      <c r="J8" s="9">
        <v>45367</v>
      </c>
      <c r="K8" s="10" t="s">
        <v>33</v>
      </c>
      <c r="L8" s="10" t="s">
        <v>81</v>
      </c>
      <c r="M8" s="8" t="s">
        <v>44</v>
      </c>
      <c r="N8" s="8" t="s">
        <v>45</v>
      </c>
      <c r="O8" s="8" t="s">
        <v>46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92.25" customHeight="1" x14ac:dyDescent="0.2">
      <c r="B9" s="12" t="s">
        <v>47</v>
      </c>
      <c r="C9" s="8" t="s">
        <v>48</v>
      </c>
      <c r="D9" s="8" t="s">
        <v>49</v>
      </c>
      <c r="E9" s="8" t="s">
        <v>50</v>
      </c>
      <c r="F9" s="8" t="s">
        <v>19</v>
      </c>
      <c r="G9" s="8" t="s">
        <v>51</v>
      </c>
      <c r="H9" s="8" t="s">
        <v>21</v>
      </c>
      <c r="I9" s="8">
        <v>8</v>
      </c>
      <c r="J9" s="9">
        <v>45367</v>
      </c>
      <c r="K9" s="10" t="s">
        <v>22</v>
      </c>
      <c r="L9" s="10" t="s">
        <v>81</v>
      </c>
      <c r="M9" s="8" t="s">
        <v>52</v>
      </c>
      <c r="N9" s="8" t="s">
        <v>53</v>
      </c>
      <c r="O9" s="8" t="s">
        <v>54</v>
      </c>
    </row>
    <row r="10" spans="1:26" ht="76.5" customHeight="1" x14ac:dyDescent="0.2">
      <c r="B10" s="12" t="s">
        <v>55</v>
      </c>
      <c r="C10" s="8" t="s">
        <v>56</v>
      </c>
      <c r="D10" s="8" t="s">
        <v>57</v>
      </c>
      <c r="E10" s="8" t="s">
        <v>58</v>
      </c>
      <c r="F10" s="8" t="s">
        <v>19</v>
      </c>
      <c r="G10" s="8" t="s">
        <v>59</v>
      </c>
      <c r="H10" s="8" t="s">
        <v>43</v>
      </c>
      <c r="I10" s="8">
        <v>6</v>
      </c>
      <c r="J10" s="9">
        <v>45367</v>
      </c>
      <c r="K10" s="10" t="s">
        <v>22</v>
      </c>
      <c r="L10" s="10" t="s">
        <v>81</v>
      </c>
      <c r="M10" s="8" t="s">
        <v>60</v>
      </c>
      <c r="N10" s="8" t="s">
        <v>61</v>
      </c>
      <c r="O10" s="8" t="s">
        <v>62</v>
      </c>
    </row>
    <row r="11" spans="1:26" ht="111.75" customHeight="1" x14ac:dyDescent="0.2">
      <c r="B11" s="7" t="s">
        <v>63</v>
      </c>
      <c r="C11" s="8" t="s">
        <v>64</v>
      </c>
      <c r="D11" s="8" t="s">
        <v>65</v>
      </c>
      <c r="E11" s="8" t="s">
        <v>66</v>
      </c>
      <c r="F11" s="8" t="s">
        <v>19</v>
      </c>
      <c r="G11" s="8" t="s">
        <v>67</v>
      </c>
      <c r="H11" s="8" t="s">
        <v>32</v>
      </c>
      <c r="I11" s="8">
        <v>6</v>
      </c>
      <c r="J11" s="9">
        <v>45367</v>
      </c>
      <c r="K11" s="10" t="s">
        <v>33</v>
      </c>
      <c r="L11" s="10" t="s">
        <v>81</v>
      </c>
      <c r="M11" s="8" t="s">
        <v>68</v>
      </c>
      <c r="N11" s="8" t="s">
        <v>69</v>
      </c>
      <c r="O11" s="8" t="s">
        <v>70</v>
      </c>
    </row>
    <row r="12" spans="1:26" ht="131.25" customHeight="1" x14ac:dyDescent="0.2">
      <c r="B12" s="7" t="s">
        <v>71</v>
      </c>
      <c r="C12" s="8" t="s">
        <v>72</v>
      </c>
      <c r="D12" s="8" t="s">
        <v>73</v>
      </c>
      <c r="E12" s="8" t="s">
        <v>74</v>
      </c>
      <c r="F12" s="8" t="s">
        <v>19</v>
      </c>
      <c r="G12" s="8" t="s">
        <v>75</v>
      </c>
      <c r="H12" s="8" t="s">
        <v>43</v>
      </c>
      <c r="I12" s="8">
        <v>6</v>
      </c>
      <c r="J12" s="9">
        <v>45367</v>
      </c>
      <c r="K12" s="10" t="s">
        <v>33</v>
      </c>
      <c r="L12" s="10" t="s">
        <v>81</v>
      </c>
      <c r="M12" s="8" t="s">
        <v>76</v>
      </c>
      <c r="N12" s="8" t="s">
        <v>77</v>
      </c>
      <c r="O12" s="8" t="s">
        <v>78</v>
      </c>
    </row>
    <row r="13" spans="1:26" ht="19.5" customHeight="1" x14ac:dyDescent="0.25">
      <c r="B13" s="13"/>
      <c r="I13" s="1"/>
      <c r="J13" s="1"/>
      <c r="K13" s="2"/>
      <c r="L13" s="3"/>
    </row>
    <row r="14" spans="1:26" ht="19.5" customHeight="1" x14ac:dyDescent="0.25">
      <c r="I14" s="1"/>
      <c r="J14" s="1"/>
      <c r="K14" s="2"/>
      <c r="L14" s="3"/>
    </row>
    <row r="15" spans="1:26" ht="19.5" customHeight="1" x14ac:dyDescent="0.2">
      <c r="I15" s="1"/>
      <c r="J15" s="1"/>
      <c r="K15" s="14"/>
      <c r="L15" s="3"/>
    </row>
    <row r="16" spans="1:26" ht="19.5" customHeight="1" x14ac:dyDescent="0.2">
      <c r="I16" s="1"/>
      <c r="J16" s="1"/>
      <c r="K16" s="14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22</v>
      </c>
      <c r="L20" s="1" t="s">
        <v>79</v>
      </c>
      <c r="M20" s="4"/>
    </row>
    <row r="21" spans="9:13" ht="19.5" customHeight="1" x14ac:dyDescent="0.25">
      <c r="I21" s="1"/>
      <c r="J21" s="1"/>
      <c r="K21" s="2" t="s">
        <v>33</v>
      </c>
      <c r="L21" s="1" t="s">
        <v>23</v>
      </c>
      <c r="M21" s="4"/>
    </row>
    <row r="22" spans="9:13" ht="19.5" customHeight="1" x14ac:dyDescent="0.25">
      <c r="I22" s="1"/>
      <c r="J22" s="1"/>
      <c r="K22" s="2" t="s">
        <v>80</v>
      </c>
      <c r="L22" s="1" t="s">
        <v>81</v>
      </c>
      <c r="M22" s="4"/>
    </row>
    <row r="23" spans="9:13" ht="19.5" customHeight="1" x14ac:dyDescent="0.25">
      <c r="I23" s="1"/>
      <c r="J23" s="1"/>
      <c r="K23" s="2"/>
      <c r="L23" s="1" t="s">
        <v>82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1">
    <mergeCell ref="B3:O3"/>
  </mergeCells>
  <dataValidations count="2">
    <dataValidation type="list" allowBlank="1" showErrorMessage="1" sqref="L6:L12" xr:uid="{00000000-0002-0000-0000-000000000000}">
      <formula1>$L$20:$L$23</formula1>
    </dataValidation>
    <dataValidation type="list" allowBlank="1" showErrorMessage="1" sqref="K6:K12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61" t="s">
        <v>83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48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17"/>
      <c r="C8" s="18"/>
      <c r="D8" s="18"/>
      <c r="E8" s="18"/>
      <c r="F8" s="19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2:16" ht="30" customHeight="1" x14ac:dyDescent="0.2">
      <c r="B9" s="22"/>
      <c r="C9" s="23" t="s">
        <v>1</v>
      </c>
      <c r="D9" s="24"/>
      <c r="E9" s="47" t="s">
        <v>84</v>
      </c>
      <c r="F9" s="48"/>
      <c r="G9" s="24"/>
      <c r="H9" s="47" t="s">
        <v>11</v>
      </c>
      <c r="I9" s="48"/>
      <c r="J9" s="25"/>
      <c r="K9" s="25"/>
      <c r="L9" s="25"/>
      <c r="M9" s="25"/>
      <c r="N9" s="25"/>
      <c r="O9" s="25"/>
      <c r="P9" s="26"/>
    </row>
    <row r="10" spans="2:16" ht="30" customHeight="1" x14ac:dyDescent="0.2">
      <c r="B10" s="22"/>
      <c r="C10" s="27" t="s">
        <v>15</v>
      </c>
      <c r="D10" s="28"/>
      <c r="E10" s="49" t="str">
        <f>VLOOKUP(C10,'Formato descripción HU'!B6:O12,5,0)</f>
        <v>Clientes</v>
      </c>
      <c r="F10" s="48"/>
      <c r="G10" s="29"/>
      <c r="H10" s="49" t="str">
        <f>VLOOKUP(C10,'Formato descripción HU'!B6:O12,11,0)</f>
        <v>Terminado</v>
      </c>
      <c r="I10" s="48"/>
      <c r="J10" s="29"/>
      <c r="K10" s="25"/>
      <c r="L10" s="25"/>
      <c r="M10" s="25"/>
      <c r="N10" s="25"/>
      <c r="O10" s="25"/>
      <c r="P10" s="26"/>
    </row>
    <row r="11" spans="2:16" ht="9.75" customHeight="1" x14ac:dyDescent="0.2">
      <c r="B11" s="22"/>
      <c r="C11" s="30"/>
      <c r="D11" s="28"/>
      <c r="E11" s="31"/>
      <c r="F11" s="31"/>
      <c r="G11" s="29"/>
      <c r="H11" s="31"/>
      <c r="I11" s="31"/>
      <c r="J11" s="29"/>
      <c r="K11" s="31"/>
      <c r="L11" s="31"/>
      <c r="M11" s="25"/>
      <c r="N11" s="31"/>
      <c r="O11" s="31"/>
      <c r="P11" s="26"/>
    </row>
    <row r="12" spans="2:16" ht="30" customHeight="1" x14ac:dyDescent="0.2">
      <c r="B12" s="22"/>
      <c r="C12" s="23" t="s">
        <v>85</v>
      </c>
      <c r="D12" s="28"/>
      <c r="E12" s="47" t="s">
        <v>10</v>
      </c>
      <c r="F12" s="48"/>
      <c r="G12" s="29"/>
      <c r="H12" s="47" t="s">
        <v>86</v>
      </c>
      <c r="I12" s="48"/>
      <c r="J12" s="29"/>
      <c r="K12" s="31"/>
      <c r="L12" s="31"/>
      <c r="M12" s="25"/>
      <c r="N12" s="31"/>
      <c r="O12" s="31"/>
      <c r="P12" s="26"/>
    </row>
    <row r="13" spans="2:16" ht="30" customHeight="1" x14ac:dyDescent="0.2">
      <c r="B13" s="22"/>
      <c r="C13" s="32">
        <f>VLOOKUP('Historia de Usuario'!C10,'Formato descripción HU'!B6:O12,8,0)</f>
        <v>8</v>
      </c>
      <c r="D13" s="28"/>
      <c r="E13" s="49" t="str">
        <f>VLOOKUP(C10,'Formato descripción HU'!B6:O12,10,0)</f>
        <v>Alta</v>
      </c>
      <c r="F13" s="48"/>
      <c r="G13" s="29"/>
      <c r="H13" s="49" t="str">
        <f>VLOOKUP(C10,'Formato descripción HU'!B6:O12,7,0)</f>
        <v>John Limones</v>
      </c>
      <c r="I13" s="48"/>
      <c r="J13" s="29"/>
      <c r="K13" s="31"/>
      <c r="L13" s="31"/>
      <c r="M13" s="25"/>
      <c r="N13" s="31"/>
      <c r="O13" s="31"/>
      <c r="P13" s="26"/>
    </row>
    <row r="14" spans="2:16" ht="9.75" customHeight="1" x14ac:dyDescent="0.2">
      <c r="B14" s="22"/>
      <c r="C14" s="25"/>
      <c r="D14" s="28"/>
      <c r="E14" s="25"/>
      <c r="F14" s="25"/>
      <c r="G14" s="29"/>
      <c r="H14" s="29"/>
      <c r="I14" s="25"/>
      <c r="J14" s="25"/>
      <c r="K14" s="25"/>
      <c r="L14" s="25"/>
      <c r="M14" s="25"/>
      <c r="N14" s="25"/>
      <c r="O14" s="25"/>
      <c r="P14" s="26"/>
    </row>
    <row r="15" spans="2:16" ht="19.5" customHeight="1" x14ac:dyDescent="0.2">
      <c r="B15" s="22"/>
      <c r="C15" s="51" t="s">
        <v>87</v>
      </c>
      <c r="D15" s="50" t="str">
        <f>VLOOKUP(C10,'Formato descripción HU'!B6:O12,3,0)</f>
        <v xml:space="preserve">Una Interfaz principal que el cliente identifique de manera intuitiva. </v>
      </c>
      <c r="E15" s="39"/>
      <c r="F15" s="25"/>
      <c r="G15" s="51" t="s">
        <v>88</v>
      </c>
      <c r="H15" s="50" t="str">
        <f>VLOOKUP(C10,'Formato descripción HU'!B6:O12,4,0)</f>
        <v xml:space="preserve">Diseñar pagina principal interactiva </v>
      </c>
      <c r="I15" s="45"/>
      <c r="J15" s="39"/>
      <c r="K15" s="25"/>
      <c r="L15" s="51" t="s">
        <v>89</v>
      </c>
      <c r="M15" s="44" t="str">
        <f>VLOOKUP(C10,'Formato descripción HU'!B6:O12,6,0)</f>
        <v>Mejorar la experiencia de búsqueda y visualización de forma clara e intuitiva para los clientes.</v>
      </c>
      <c r="N15" s="45"/>
      <c r="O15" s="39"/>
      <c r="P15" s="26"/>
    </row>
    <row r="16" spans="2:16" ht="19.5" customHeight="1" x14ac:dyDescent="0.2">
      <c r="B16" s="22"/>
      <c r="C16" s="52"/>
      <c r="D16" s="40"/>
      <c r="E16" s="41"/>
      <c r="F16" s="25"/>
      <c r="G16" s="52"/>
      <c r="H16" s="40"/>
      <c r="I16" s="37"/>
      <c r="J16" s="41"/>
      <c r="K16" s="25"/>
      <c r="L16" s="52"/>
      <c r="M16" s="40"/>
      <c r="N16" s="37"/>
      <c r="O16" s="41"/>
      <c r="P16" s="26"/>
    </row>
    <row r="17" spans="2:16" ht="19.5" customHeight="1" x14ac:dyDescent="0.2">
      <c r="B17" s="22"/>
      <c r="C17" s="53"/>
      <c r="D17" s="42"/>
      <c r="E17" s="43"/>
      <c r="F17" s="25"/>
      <c r="G17" s="53"/>
      <c r="H17" s="42"/>
      <c r="I17" s="46"/>
      <c r="J17" s="43"/>
      <c r="K17" s="25"/>
      <c r="L17" s="53"/>
      <c r="M17" s="42"/>
      <c r="N17" s="46"/>
      <c r="O17" s="43"/>
      <c r="P17" s="26"/>
    </row>
    <row r="18" spans="2:16" ht="9.75" customHeight="1" x14ac:dyDescent="0.2">
      <c r="B18" s="22"/>
      <c r="C18" s="25"/>
      <c r="D18" s="25"/>
      <c r="E18" s="25"/>
      <c r="F18" s="25"/>
      <c r="G18" s="29"/>
      <c r="H18" s="29"/>
      <c r="I18" s="29"/>
      <c r="J18" s="25"/>
      <c r="K18" s="25"/>
      <c r="L18" s="25"/>
      <c r="M18" s="25"/>
      <c r="N18" s="25"/>
      <c r="O18" s="25"/>
      <c r="P18" s="26"/>
    </row>
    <row r="19" spans="2:16" ht="19.5" customHeight="1" x14ac:dyDescent="0.2">
      <c r="B19" s="22"/>
      <c r="C19" s="60" t="s">
        <v>90</v>
      </c>
      <c r="D19" s="39"/>
      <c r="E19" s="54" t="str">
        <f>VLOOKUP(C10,'Formato descripción HU'!B6:O12,14,0)</f>
        <v xml:space="preserve">Página Principal 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6"/>
    </row>
    <row r="20" spans="2:16" ht="19.5" customHeight="1" x14ac:dyDescent="0.2">
      <c r="B20" s="22"/>
      <c r="C20" s="42"/>
      <c r="D20" s="43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6"/>
    </row>
    <row r="21" spans="2:16" ht="9.75" customHeight="1" x14ac:dyDescent="0.2">
      <c r="B21" s="22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</row>
    <row r="22" spans="2:16" ht="19.5" customHeight="1" x14ac:dyDescent="0.2">
      <c r="B22" s="22"/>
      <c r="C22" s="38" t="s">
        <v>91</v>
      </c>
      <c r="D22" s="39"/>
      <c r="E22" s="44" t="str">
        <f>VLOOKUP(C10,'Formato descripción HU'!B6:O12,12,0)</f>
        <v xml:space="preserve">Navegar por la pagina principal visualizando correctamente  su contenido principal </v>
      </c>
      <c r="F22" s="45"/>
      <c r="G22" s="45"/>
      <c r="H22" s="39"/>
      <c r="I22" s="25"/>
      <c r="J22" s="38" t="s">
        <v>13</v>
      </c>
      <c r="K22" s="39"/>
      <c r="L22" s="44" t="str">
        <f>VLOOKUP(C10,'Formato descripción HU'!B6:O12,13,0)</f>
        <v xml:space="preserve">Contiene información sobre de que se trata la pagina web y botones intuitivos, con secciones  </v>
      </c>
      <c r="M22" s="45"/>
      <c r="N22" s="45"/>
      <c r="O22" s="39"/>
      <c r="P22" s="26"/>
    </row>
    <row r="23" spans="2:16" ht="19.5" customHeight="1" x14ac:dyDescent="0.2">
      <c r="B23" s="22"/>
      <c r="C23" s="40"/>
      <c r="D23" s="41"/>
      <c r="E23" s="40"/>
      <c r="F23" s="37"/>
      <c r="G23" s="37"/>
      <c r="H23" s="41"/>
      <c r="I23" s="25"/>
      <c r="J23" s="40"/>
      <c r="K23" s="41"/>
      <c r="L23" s="40"/>
      <c r="M23" s="37"/>
      <c r="N23" s="37"/>
      <c r="O23" s="41"/>
      <c r="P23" s="26"/>
    </row>
    <row r="24" spans="2:16" ht="19.5" customHeight="1" x14ac:dyDescent="0.2">
      <c r="B24" s="22"/>
      <c r="C24" s="42"/>
      <c r="D24" s="43"/>
      <c r="E24" s="42"/>
      <c r="F24" s="46"/>
      <c r="G24" s="46"/>
      <c r="H24" s="43"/>
      <c r="I24" s="25"/>
      <c r="J24" s="42"/>
      <c r="K24" s="43"/>
      <c r="L24" s="42"/>
      <c r="M24" s="46"/>
      <c r="N24" s="46"/>
      <c r="O24" s="43"/>
      <c r="P24" s="26"/>
    </row>
    <row r="25" spans="2:16" ht="9.75" customHeight="1" x14ac:dyDescent="0.2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2024-03-04T20:02:28Z</dcterms:modified>
</cp:coreProperties>
</file>