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if717710_iteso_mx/Documents/"/>
    </mc:Choice>
  </mc:AlternateContent>
  <xr:revisionPtr revIDLastSave="87" documentId="8_{5241FC0D-8987-497A-8D6B-117021866932}" xr6:coauthVersionLast="47" xr6:coauthVersionMax="47" xr10:uidLastSave="{77C1E815-BB71-492D-8A50-B6680BEC0EB2}"/>
  <bookViews>
    <workbookView xWindow="-108" yWindow="-108" windowWidth="23256" windowHeight="12696" xr2:uid="{6C0E6584-DFBE-46CC-AE24-2A612ED5061A}"/>
  </bookViews>
  <sheets>
    <sheet name="Tarea 1.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44" i="1" s="1"/>
  <c r="F33" i="1"/>
  <c r="F44" i="1" s="1"/>
  <c r="D33" i="1"/>
  <c r="D44" i="1" s="1"/>
  <c r="G32" i="1"/>
  <c r="F32" i="1"/>
  <c r="F43" i="1" s="1"/>
  <c r="D32" i="1"/>
  <c r="D43" i="1" s="1"/>
  <c r="G31" i="1"/>
  <c r="G42" i="1" s="1"/>
  <c r="F31" i="1"/>
  <c r="F42" i="1" s="1"/>
  <c r="D31" i="1"/>
  <c r="D42" i="1" s="1"/>
  <c r="G39" i="1" l="1"/>
  <c r="G45" i="1" s="1"/>
  <c r="G43" i="1"/>
  <c r="D39" i="1"/>
  <c r="D45" i="1" s="1"/>
  <c r="F39" i="1"/>
  <c r="F45" i="1" s="1"/>
</calcChain>
</file>

<file path=xl/sharedStrings.xml><?xml version="1.0" encoding="utf-8"?>
<sst xmlns="http://schemas.openxmlformats.org/spreadsheetml/2006/main" count="34" uniqueCount="29">
  <si>
    <t>r</t>
  </si>
  <si>
    <t>So</t>
  </si>
  <si>
    <t>Co</t>
  </si>
  <si>
    <t>Año 1</t>
  </si>
  <si>
    <t>Año 2</t>
  </si>
  <si>
    <t>Año 3</t>
  </si>
  <si>
    <t>Estados de la economía</t>
  </si>
  <si>
    <t>Crecimiento</t>
  </si>
  <si>
    <t>Recesión</t>
  </si>
  <si>
    <t>Estabilidad</t>
  </si>
  <si>
    <t>PV / Fair Value</t>
  </si>
  <si>
    <t>Escenario Recesión</t>
  </si>
  <si>
    <t>Escenario Estabilidad</t>
  </si>
  <si>
    <t>Escenario Crecimiento</t>
  </si>
  <si>
    <t>Probabilidad Recesión</t>
  </si>
  <si>
    <t>Probabilidad Estabilidad</t>
  </si>
  <si>
    <t>Probabilidad Crecimiento</t>
  </si>
  <si>
    <t>V(E) =</t>
  </si>
  <si>
    <t>Retorno</t>
  </si>
  <si>
    <t>Precio</t>
  </si>
  <si>
    <t>Dividendo</t>
  </si>
  <si>
    <t>Tasa</t>
  </si>
  <si>
    <t>V(E)</t>
  </si>
  <si>
    <r>
      <t xml:space="preserve">Elegimos el problema c) para trabajar. Como factor de incertidumbre pudimos haber escogido prácticamente cualquier variable, pero optamos por el crecimiento. Como "estados de la naturaleza" o condiciones proponemos 3, que hacen referencia a los cíclos económicos. </t>
    </r>
    <r>
      <rPr>
        <b/>
        <sz val="12"/>
        <color theme="1"/>
        <rFont val="Calibri"/>
        <family val="2"/>
        <scheme val="minor"/>
      </rPr>
      <t xml:space="preserve">Recesión, Estabilidad y Crecimiento. </t>
    </r>
    <r>
      <rPr>
        <sz val="12"/>
        <color theme="1"/>
        <rFont val="Calibri"/>
        <family val="2"/>
        <scheme val="minor"/>
      </rPr>
      <t>Cada uno con su respectiva probabilidad y porcentaje de crecimiento que varía en cada año.</t>
    </r>
  </si>
  <si>
    <t>EQUIPO</t>
  </si>
  <si>
    <t>Bryan Juárez</t>
  </si>
  <si>
    <t>Juan Pablo Ruíz</t>
  </si>
  <si>
    <t>Rubén Hernández</t>
  </si>
  <si>
    <t>*árbol de decisiones basado en el ejemplo del slide 19 de la clase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</si>
</sst>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0" fontId="0" fillId="0" borderId="14" xfId="1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0" fontId="0" fillId="0" borderId="19" xfId="1" applyNumberFormat="1" applyFont="1" applyBorder="1" applyAlignment="1">
      <alignment horizontal="center" vertical="center"/>
    </xf>
    <xf numFmtId="170" fontId="0" fillId="0" borderId="13" xfId="1" applyNumberFormat="1" applyFont="1" applyBorder="1" applyAlignment="1">
      <alignment horizontal="center" vertical="center"/>
    </xf>
    <xf numFmtId="170" fontId="0" fillId="0" borderId="10" xfId="1" applyNumberFormat="1" applyFont="1" applyBorder="1" applyAlignment="1">
      <alignment horizontal="center" vertical="center"/>
    </xf>
    <xf numFmtId="170" fontId="0" fillId="0" borderId="0" xfId="1" applyNumberFormat="1" applyFont="1" applyBorder="1" applyAlignment="1">
      <alignment horizontal="center" vertical="center"/>
    </xf>
    <xf numFmtId="170" fontId="0" fillId="0" borderId="11" xfId="1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0" fontId="0" fillId="0" borderId="3" xfId="1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0" fontId="0" fillId="0" borderId="8" xfId="1" applyNumberFormat="1" applyFont="1" applyBorder="1" applyAlignment="1">
      <alignment horizontal="center" vertical="center"/>
    </xf>
    <xf numFmtId="170" fontId="0" fillId="0" borderId="15" xfId="1" applyNumberFormat="1" applyFont="1" applyBorder="1" applyAlignment="1">
      <alignment horizontal="center" vertical="center"/>
    </xf>
    <xf numFmtId="170" fontId="0" fillId="0" borderId="9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2" fillId="0" borderId="19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0" fontId="0" fillId="0" borderId="26" xfId="0" applyNumberFormat="1" applyBorder="1" applyAlignment="1">
      <alignment horizontal="center" vertical="center"/>
    </xf>
    <xf numFmtId="10" fontId="0" fillId="0" borderId="24" xfId="0" applyNumberFormat="1" applyBorder="1" applyAlignment="1">
      <alignment horizontal="center" vertical="center"/>
    </xf>
    <xf numFmtId="10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0" fontId="0" fillId="0" borderId="2" xfId="1" applyNumberFormat="1" applyFont="1" applyBorder="1" applyAlignment="1">
      <alignment horizontal="center" vertical="center"/>
    </xf>
    <xf numFmtId="170" fontId="0" fillId="0" borderId="1" xfId="1" applyNumberFormat="1" applyFont="1" applyBorder="1" applyAlignment="1">
      <alignment horizontal="center" vertical="center"/>
    </xf>
    <xf numFmtId="170" fontId="0" fillId="0" borderId="12" xfId="1" applyNumberFormat="1" applyFont="1" applyBorder="1" applyAlignment="1">
      <alignment horizontal="center" vertical="center"/>
    </xf>
    <xf numFmtId="170" fontId="0" fillId="0" borderId="21" xfId="1" applyNumberFormat="1" applyFont="1" applyBorder="1" applyAlignment="1">
      <alignment horizontal="center" vertical="center"/>
    </xf>
    <xf numFmtId="170" fontId="0" fillId="0" borderId="20" xfId="1" applyNumberFormat="1" applyFont="1" applyBorder="1" applyAlignment="1">
      <alignment horizontal="center" vertical="center"/>
    </xf>
    <xf numFmtId="170" fontId="0" fillId="0" borderId="22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8962</xdr:colOff>
      <xdr:row>17</xdr:row>
      <xdr:rowOff>62752</xdr:rowOff>
    </xdr:from>
    <xdr:to>
      <xdr:col>7</xdr:col>
      <xdr:colOff>25829</xdr:colOff>
      <xdr:row>20</xdr:row>
      <xdr:rowOff>143434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396A43-8C0D-482C-ABDC-42FC97ACD8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985" t="68413" r="22349"/>
        <a:stretch/>
      </xdr:blipFill>
      <xdr:spPr>
        <a:xfrm>
          <a:off x="4338915" y="3119717"/>
          <a:ext cx="2446302" cy="627529"/>
        </a:xfrm>
        <a:prstGeom prst="rect">
          <a:avLst/>
        </a:prstGeom>
      </xdr:spPr>
    </xdr:pic>
    <xdr:clientData/>
  </xdr:twoCellAnchor>
  <xdr:twoCellAnchor editAs="oneCell">
    <xdr:from>
      <xdr:col>2</xdr:col>
      <xdr:colOff>29137</xdr:colOff>
      <xdr:row>8</xdr:row>
      <xdr:rowOff>71717</xdr:rowOff>
    </xdr:from>
    <xdr:to>
      <xdr:col>6</xdr:col>
      <xdr:colOff>139219</xdr:colOff>
      <xdr:row>16</xdr:row>
      <xdr:rowOff>106231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89162A-9289-42CF-A463-0248FA96B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0761" y="1541929"/>
          <a:ext cx="5040670" cy="1468867"/>
        </a:xfrm>
        <a:prstGeom prst="rect">
          <a:avLst/>
        </a:prstGeom>
      </xdr:spPr>
    </xdr:pic>
    <xdr:clientData/>
  </xdr:twoCellAnchor>
  <xdr:twoCellAnchor editAs="oneCell">
    <xdr:from>
      <xdr:col>7</xdr:col>
      <xdr:colOff>286870</xdr:colOff>
      <xdr:row>0</xdr:row>
      <xdr:rowOff>0</xdr:rowOff>
    </xdr:from>
    <xdr:to>
      <xdr:col>10</xdr:col>
      <xdr:colOff>1252077</xdr:colOff>
      <xdr:row>54</xdr:row>
      <xdr:rowOff>134470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BCBE062-05D9-4D97-B12E-B10ED711E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8235" y="0"/>
          <a:ext cx="5008289" cy="100225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SO/9S/Verano/Finanzas%20Cuantitativas/Clase%202/Cla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e 1"/>
      <sheetName val="Sheet1"/>
      <sheetName val="Data_OilCompany10records"/>
    </sheetNames>
    <sheetDataSet>
      <sheetData sheetId="0" refreshError="1"/>
      <sheetData sheetId="1">
        <row r="40">
          <cell r="D40">
            <v>0.1</v>
          </cell>
        </row>
        <row r="41">
          <cell r="D41">
            <v>0.2</v>
          </cell>
        </row>
        <row r="42">
          <cell r="D42">
            <v>0.3</v>
          </cell>
        </row>
        <row r="43">
          <cell r="D43">
            <v>0.3</v>
          </cell>
        </row>
        <row r="44">
          <cell r="D44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A1B6-60B7-4E35-92FB-18CD3A25197D}">
  <dimension ref="A1:L111"/>
  <sheetViews>
    <sheetView tabSelected="1" topLeftCell="A19" zoomScale="85" zoomScaleNormal="85" workbookViewId="0">
      <selection activeCell="G13" sqref="G13"/>
    </sheetView>
  </sheetViews>
  <sheetFormatPr defaultColWidth="22.21875" defaultRowHeight="14.4" x14ac:dyDescent="0.3"/>
  <cols>
    <col min="1" max="1" width="4.6640625" style="1" customWidth="1"/>
    <col min="2" max="2" width="11.5546875" style="1" customWidth="1"/>
    <col min="3" max="3" width="22.21875" style="1"/>
    <col min="4" max="4" width="14.44140625" style="1" customWidth="1"/>
    <col min="5" max="5" width="12.88671875" style="1" customWidth="1"/>
    <col min="6" max="6" width="22.21875" style="1"/>
    <col min="7" max="7" width="13.21875" style="1" customWidth="1"/>
    <col min="8" max="8" width="14.5546875" style="1" customWidth="1"/>
    <col min="9" max="16384" width="22.21875" style="1"/>
  </cols>
  <sheetData>
    <row r="1" spans="3:12" ht="15" thickBot="1" x14ac:dyDescent="0.35"/>
    <row r="2" spans="3:12" x14ac:dyDescent="0.3">
      <c r="C2" s="41" t="s">
        <v>24</v>
      </c>
      <c r="D2" s="39"/>
      <c r="E2" s="94" t="s">
        <v>25</v>
      </c>
      <c r="F2" s="97"/>
      <c r="G2" s="39">
        <v>722176</v>
      </c>
      <c r="L2" s="93" t="s">
        <v>28</v>
      </c>
    </row>
    <row r="3" spans="3:12" ht="15" thickBot="1" x14ac:dyDescent="0.35">
      <c r="C3" s="42"/>
      <c r="D3" s="86"/>
      <c r="E3" s="95"/>
      <c r="F3" s="96"/>
      <c r="G3" s="86"/>
      <c r="L3" s="93"/>
    </row>
    <row r="4" spans="3:12" x14ac:dyDescent="0.3">
      <c r="C4" s="42"/>
      <c r="D4" s="86"/>
      <c r="E4" s="41" t="s">
        <v>26</v>
      </c>
      <c r="F4" s="26"/>
      <c r="G4" s="39">
        <v>721093</v>
      </c>
      <c r="L4" s="93"/>
    </row>
    <row r="5" spans="3:12" ht="15" thickBot="1" x14ac:dyDescent="0.35">
      <c r="C5" s="42"/>
      <c r="D5" s="86"/>
      <c r="E5" s="44"/>
      <c r="F5" s="59"/>
      <c r="G5" s="51"/>
      <c r="L5" s="93"/>
    </row>
    <row r="6" spans="3:12" x14ac:dyDescent="0.3">
      <c r="C6" s="42"/>
      <c r="D6" s="86"/>
      <c r="E6" s="42" t="s">
        <v>27</v>
      </c>
      <c r="F6" s="27"/>
      <c r="G6" s="86">
        <v>717710</v>
      </c>
    </row>
    <row r="7" spans="3:12" ht="15" thickBot="1" x14ac:dyDescent="0.35">
      <c r="C7" s="44"/>
      <c r="D7" s="51"/>
      <c r="E7" s="44"/>
      <c r="F7" s="59"/>
      <c r="G7" s="51"/>
    </row>
    <row r="18" spans="3:7" ht="15" thickBot="1" x14ac:dyDescent="0.35"/>
    <row r="19" spans="3:7" x14ac:dyDescent="0.3">
      <c r="C19" s="69" t="s">
        <v>1</v>
      </c>
      <c r="D19" s="28">
        <v>15</v>
      </c>
      <c r="E19" s="50" t="s">
        <v>19</v>
      </c>
    </row>
    <row r="20" spans="3:7" x14ac:dyDescent="0.3">
      <c r="C20" s="70" t="s">
        <v>2</v>
      </c>
      <c r="D20" s="29">
        <v>0.4</v>
      </c>
      <c r="E20" s="48" t="s">
        <v>20</v>
      </c>
    </row>
    <row r="21" spans="3:7" ht="15" thickBot="1" x14ac:dyDescent="0.35">
      <c r="C21" s="71" t="s">
        <v>0</v>
      </c>
      <c r="D21" s="72">
        <v>0.03</v>
      </c>
      <c r="E21" s="49" t="s">
        <v>21</v>
      </c>
    </row>
    <row r="22" spans="3:7" ht="15" thickBot="1" x14ac:dyDescent="0.35"/>
    <row r="23" spans="3:7" ht="15" thickBot="1" x14ac:dyDescent="0.35">
      <c r="D23" s="4" t="s">
        <v>3</v>
      </c>
      <c r="E23" s="6"/>
      <c r="F23" s="57" t="s">
        <v>4</v>
      </c>
      <c r="G23" s="57" t="s">
        <v>5</v>
      </c>
    </row>
    <row r="24" spans="3:7" ht="15" thickBot="1" x14ac:dyDescent="0.35">
      <c r="C24" s="3" t="s">
        <v>6</v>
      </c>
      <c r="D24" s="4" t="s">
        <v>7</v>
      </c>
      <c r="E24" s="5"/>
      <c r="F24" s="5"/>
      <c r="G24" s="6"/>
    </row>
    <row r="25" spans="3:7" x14ac:dyDescent="0.3">
      <c r="C25" s="73" t="s">
        <v>8</v>
      </c>
      <c r="D25" s="76">
        <v>-5.0000000000000001E-3</v>
      </c>
      <c r="E25" s="30"/>
      <c r="F25" s="7">
        <v>-4.0000000000000001E-3</v>
      </c>
      <c r="G25" s="7">
        <v>-5.4999999999999997E-3</v>
      </c>
    </row>
    <row r="26" spans="3:7" x14ac:dyDescent="0.3">
      <c r="C26" s="74" t="s">
        <v>9</v>
      </c>
      <c r="D26" s="77">
        <v>5.0000000000000001E-3</v>
      </c>
      <c r="E26" s="31"/>
      <c r="F26" s="8">
        <v>5.4999999999999997E-3</v>
      </c>
      <c r="G26" s="8">
        <v>6.1000000000000004E-3</v>
      </c>
    </row>
    <row r="27" spans="3:7" ht="15" thickBot="1" x14ac:dyDescent="0.35">
      <c r="C27" s="75" t="s">
        <v>7</v>
      </c>
      <c r="D27" s="78">
        <v>1.2500000000000001E-2</v>
      </c>
      <c r="E27" s="32"/>
      <c r="F27" s="9">
        <v>1.2999999999999999E-2</v>
      </c>
      <c r="G27" s="9">
        <v>1.49E-2</v>
      </c>
    </row>
    <row r="28" spans="3:7" x14ac:dyDescent="0.3">
      <c r="D28" s="62"/>
      <c r="E28" s="24"/>
      <c r="F28" s="64"/>
      <c r="G28" s="64"/>
    </row>
    <row r="29" spans="3:7" ht="15" thickBot="1" x14ac:dyDescent="0.35">
      <c r="D29" s="63"/>
      <c r="E29" s="25"/>
      <c r="F29" s="65"/>
      <c r="G29" s="65"/>
    </row>
    <row r="30" spans="3:7" ht="15" thickBot="1" x14ac:dyDescent="0.35">
      <c r="C30" s="3" t="s">
        <v>6</v>
      </c>
      <c r="D30" s="4" t="s">
        <v>10</v>
      </c>
      <c r="E30" s="5"/>
      <c r="F30" s="5"/>
      <c r="G30" s="6"/>
    </row>
    <row r="31" spans="3:7" x14ac:dyDescent="0.3">
      <c r="C31" s="73" t="s">
        <v>11</v>
      </c>
      <c r="D31" s="79">
        <f>($D$20*(1+D25))/($D$21-D25)</f>
        <v>11.371428571428574</v>
      </c>
      <c r="E31" s="33"/>
      <c r="F31" s="10">
        <f>($D$20*(1+F25))/($D$21-F25)</f>
        <v>11.717647058823529</v>
      </c>
      <c r="G31" s="10">
        <f>($D$20*(1+G25))/($D$21-G25)</f>
        <v>11.205633802816903</v>
      </c>
    </row>
    <row r="32" spans="3:7" x14ac:dyDescent="0.3">
      <c r="C32" s="74" t="s">
        <v>12</v>
      </c>
      <c r="D32" s="80">
        <f>($D$20*(1+D26))/($D$21-D26)</f>
        <v>16.080000000000002</v>
      </c>
      <c r="E32" s="34"/>
      <c r="F32" s="11">
        <f>($D$20*(1+F26))/($D$21-F26)</f>
        <v>16.416326530612245</v>
      </c>
      <c r="G32" s="11">
        <f>($D$20*(1+G26))/($D$21-G26)</f>
        <v>16.838493723849375</v>
      </c>
    </row>
    <row r="33" spans="2:7" ht="15" thickBot="1" x14ac:dyDescent="0.35">
      <c r="C33" s="75" t="s">
        <v>13</v>
      </c>
      <c r="D33" s="81">
        <f>($D$20*(1+D27))/($D$21-D27)</f>
        <v>23.142857142857146</v>
      </c>
      <c r="E33" s="35"/>
      <c r="F33" s="12">
        <f>($D$20*(1+F27))/($D$21-F27)</f>
        <v>23.835294117647056</v>
      </c>
      <c r="G33" s="12">
        <f>($D$20*(1+G27))/($D$21-G27)</f>
        <v>26.88476821192053</v>
      </c>
    </row>
    <row r="34" spans="2:7" ht="15" thickBot="1" x14ac:dyDescent="0.35">
      <c r="D34" s="40"/>
      <c r="E34" s="16"/>
      <c r="F34" s="23"/>
      <c r="G34" s="23"/>
    </row>
    <row r="35" spans="2:7" x14ac:dyDescent="0.3">
      <c r="C35" s="82" t="s">
        <v>14</v>
      </c>
      <c r="D35" s="83">
        <v>0.2</v>
      </c>
      <c r="E35" s="36"/>
      <c r="F35" s="13">
        <v>0.2</v>
      </c>
      <c r="G35" s="13">
        <v>0.2</v>
      </c>
    </row>
    <row r="36" spans="2:7" x14ac:dyDescent="0.3">
      <c r="C36" s="74" t="s">
        <v>15</v>
      </c>
      <c r="D36" s="84">
        <v>0.6</v>
      </c>
      <c r="E36" s="37"/>
      <c r="F36" s="14">
        <v>0.6</v>
      </c>
      <c r="G36" s="14">
        <v>0.6</v>
      </c>
    </row>
    <row r="37" spans="2:7" ht="15" thickBot="1" x14ac:dyDescent="0.35">
      <c r="C37" s="75" t="s">
        <v>16</v>
      </c>
      <c r="D37" s="85">
        <v>0.2</v>
      </c>
      <c r="E37" s="38"/>
      <c r="F37" s="15">
        <v>0.2</v>
      </c>
      <c r="G37" s="15">
        <v>0.2</v>
      </c>
    </row>
    <row r="38" spans="2:7" ht="15" thickBot="1" x14ac:dyDescent="0.35">
      <c r="D38" s="40"/>
      <c r="E38" s="16"/>
    </row>
    <row r="39" spans="2:7" x14ac:dyDescent="0.3">
      <c r="C39" s="45" t="s">
        <v>17</v>
      </c>
      <c r="D39" s="18">
        <f>+D31*D35+D32*D36+D33*D37</f>
        <v>16.550857142857147</v>
      </c>
      <c r="E39" s="19"/>
      <c r="F39" s="60">
        <f>+F31*F35+F32*F36+F33*F37</f>
        <v>16.960384153661465</v>
      </c>
      <c r="G39" s="60">
        <f>+G31*G35+G32*G36+G33*G37</f>
        <v>17.721176637257113</v>
      </c>
    </row>
    <row r="40" spans="2:7" ht="15" thickBot="1" x14ac:dyDescent="0.35">
      <c r="C40" s="47"/>
      <c r="D40" s="20"/>
      <c r="E40" s="21"/>
      <c r="F40" s="61"/>
      <c r="G40" s="61"/>
    </row>
    <row r="41" spans="2:7" ht="15" thickBot="1" x14ac:dyDescent="0.35"/>
    <row r="42" spans="2:7" ht="15" thickBot="1" x14ac:dyDescent="0.35">
      <c r="B42" s="45" t="s">
        <v>18</v>
      </c>
      <c r="C42" s="57" t="s">
        <v>8</v>
      </c>
      <c r="D42" s="88">
        <f>+D31/$D$19-1</f>
        <v>-0.24190476190476173</v>
      </c>
      <c r="E42" s="87"/>
      <c r="F42" s="89">
        <f>+F31/$D$19-1</f>
        <v>-0.21882352941176475</v>
      </c>
      <c r="G42" s="58">
        <f>+G31/$D$19-1</f>
        <v>-0.25295774647887315</v>
      </c>
    </row>
    <row r="43" spans="2:7" ht="15" thickBot="1" x14ac:dyDescent="0.35">
      <c r="B43" s="46"/>
      <c r="C43" s="48" t="s">
        <v>9</v>
      </c>
      <c r="D43" s="53">
        <f>+D32/$D$19-1</f>
        <v>7.2000000000000064E-2</v>
      </c>
      <c r="E43" s="55"/>
      <c r="F43" s="90">
        <f>+F32/$D$19-1</f>
        <v>9.4421768707483089E-2</v>
      </c>
      <c r="G43" s="43">
        <f>+G32/$D$19-1</f>
        <v>0.12256624825662499</v>
      </c>
    </row>
    <row r="44" spans="2:7" ht="15" thickBot="1" x14ac:dyDescent="0.35">
      <c r="B44" s="46"/>
      <c r="C44" s="57" t="s">
        <v>7</v>
      </c>
      <c r="D44" s="88">
        <f>+D33/$D$19-1</f>
        <v>0.54285714285714315</v>
      </c>
      <c r="E44" s="87"/>
      <c r="F44" s="89">
        <f>+F33/$D$19-1</f>
        <v>0.58901960784313712</v>
      </c>
      <c r="G44" s="58">
        <f>+G33/$D$19-1</f>
        <v>0.792317880794702</v>
      </c>
    </row>
    <row r="45" spans="2:7" x14ac:dyDescent="0.3">
      <c r="B45" s="46"/>
      <c r="C45" s="45" t="s">
        <v>22</v>
      </c>
      <c r="D45" s="66">
        <f>+D39/$D$19-1</f>
        <v>0.10339047619047648</v>
      </c>
      <c r="E45" s="67"/>
      <c r="F45" s="91">
        <f>+F39/$D$19-1</f>
        <v>0.13069227691076435</v>
      </c>
      <c r="G45" s="68">
        <f>+G39/$D$19-1</f>
        <v>0.18141177581714074</v>
      </c>
    </row>
    <row r="46" spans="2:7" ht="15" thickBot="1" x14ac:dyDescent="0.35">
      <c r="B46" s="47"/>
      <c r="C46" s="47"/>
      <c r="D46" s="54"/>
      <c r="E46" s="52"/>
      <c r="F46" s="92"/>
      <c r="G46" s="56"/>
    </row>
    <row r="48" spans="2:7" x14ac:dyDescent="0.3">
      <c r="D48" s="2"/>
      <c r="E48" s="2"/>
    </row>
    <row r="49" spans="2:9" ht="15" thickBot="1" x14ac:dyDescent="0.35"/>
    <row r="50" spans="2:9" ht="14.4" customHeight="1" x14ac:dyDescent="0.3">
      <c r="B50" s="98" t="s">
        <v>23</v>
      </c>
      <c r="C50" s="99"/>
      <c r="D50" s="99"/>
      <c r="E50" s="99"/>
      <c r="F50" s="99"/>
      <c r="G50" s="100"/>
      <c r="H50" s="22"/>
      <c r="I50" s="22"/>
    </row>
    <row r="51" spans="2:9" x14ac:dyDescent="0.3">
      <c r="B51" s="101"/>
      <c r="C51" s="102"/>
      <c r="D51" s="102"/>
      <c r="E51" s="102"/>
      <c r="F51" s="102"/>
      <c r="G51" s="103"/>
      <c r="H51" s="22"/>
      <c r="I51" s="22"/>
    </row>
    <row r="52" spans="2:9" x14ac:dyDescent="0.3">
      <c r="B52" s="101"/>
      <c r="C52" s="102"/>
      <c r="D52" s="102"/>
      <c r="E52" s="102"/>
      <c r="F52" s="102"/>
      <c r="G52" s="103"/>
      <c r="H52" s="22"/>
      <c r="I52" s="22"/>
    </row>
    <row r="53" spans="2:9" x14ac:dyDescent="0.3">
      <c r="B53" s="101"/>
      <c r="C53" s="102"/>
      <c r="D53" s="102"/>
      <c r="E53" s="102"/>
      <c r="F53" s="102"/>
      <c r="G53" s="103"/>
      <c r="H53" s="22"/>
      <c r="I53" s="22"/>
    </row>
    <row r="54" spans="2:9" x14ac:dyDescent="0.3">
      <c r="B54" s="101"/>
      <c r="C54" s="102"/>
      <c r="D54" s="102"/>
      <c r="E54" s="102"/>
      <c r="F54" s="102"/>
      <c r="G54" s="103"/>
      <c r="H54" s="22"/>
      <c r="I54" s="22"/>
    </row>
    <row r="55" spans="2:9" ht="15" thickBot="1" x14ac:dyDescent="0.35">
      <c r="B55" s="104"/>
      <c r="C55" s="105"/>
      <c r="D55" s="105"/>
      <c r="E55" s="105"/>
      <c r="F55" s="105"/>
      <c r="G55" s="106"/>
      <c r="H55" s="22"/>
      <c r="I55" s="22"/>
    </row>
    <row r="103" spans="1:7" x14ac:dyDescent="0.3">
      <c r="F103" s="17"/>
      <c r="G103" s="17"/>
    </row>
    <row r="104" spans="1:7" x14ac:dyDescent="0.3">
      <c r="F104" s="17"/>
      <c r="G104" s="17"/>
    </row>
    <row r="105" spans="1:7" x14ac:dyDescent="0.3">
      <c r="F105" s="17"/>
      <c r="G105" s="17"/>
    </row>
    <row r="106" spans="1:7" x14ac:dyDescent="0.3">
      <c r="F106" s="17"/>
      <c r="G106" s="17"/>
    </row>
    <row r="107" spans="1:7" x14ac:dyDescent="0.3">
      <c r="A107" s="22"/>
      <c r="B107" s="22"/>
      <c r="C107" s="17"/>
      <c r="F107" s="17"/>
      <c r="G107" s="17"/>
    </row>
    <row r="108" spans="1:7" x14ac:dyDescent="0.3">
      <c r="A108" s="22"/>
      <c r="B108" s="22"/>
      <c r="F108" s="17"/>
      <c r="G108" s="17"/>
    </row>
    <row r="109" spans="1:7" x14ac:dyDescent="0.3">
      <c r="F109" s="17"/>
      <c r="G109" s="17"/>
    </row>
    <row r="110" spans="1:7" x14ac:dyDescent="0.3">
      <c r="F110" s="17"/>
      <c r="G110" s="17"/>
    </row>
    <row r="111" spans="1:7" x14ac:dyDescent="0.3">
      <c r="F111" s="17"/>
      <c r="G111" s="17"/>
    </row>
  </sheetData>
  <mergeCells count="33">
    <mergeCell ref="G6:G7"/>
    <mergeCell ref="C2:D7"/>
    <mergeCell ref="E2:F3"/>
    <mergeCell ref="E4:F5"/>
    <mergeCell ref="E6:F7"/>
    <mergeCell ref="L2:L5"/>
    <mergeCell ref="B50:G55"/>
    <mergeCell ref="G2:G3"/>
    <mergeCell ref="G4:G5"/>
    <mergeCell ref="G45:G46"/>
    <mergeCell ref="D30:G30"/>
    <mergeCell ref="D23:E23"/>
    <mergeCell ref="B42:B46"/>
    <mergeCell ref="D42:E42"/>
    <mergeCell ref="D43:E43"/>
    <mergeCell ref="D44:E44"/>
    <mergeCell ref="D45:E46"/>
    <mergeCell ref="D35:E35"/>
    <mergeCell ref="D36:E36"/>
    <mergeCell ref="D37:E37"/>
    <mergeCell ref="C45:C46"/>
    <mergeCell ref="F45:F46"/>
    <mergeCell ref="C39:C40"/>
    <mergeCell ref="D39:E40"/>
    <mergeCell ref="F39:F40"/>
    <mergeCell ref="G39:G40"/>
    <mergeCell ref="D25:E25"/>
    <mergeCell ref="D26:E26"/>
    <mergeCell ref="D27:E27"/>
    <mergeCell ref="D31:E31"/>
    <mergeCell ref="D32:E32"/>
    <mergeCell ref="D33:E33"/>
    <mergeCell ref="D24:G2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Tarea 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Hernández Guevara</dc:creator>
  <cp:lastModifiedBy>HERNANDEZ GUEVARA, RUBEN</cp:lastModifiedBy>
  <dcterms:created xsi:type="dcterms:W3CDTF">2021-05-31T04:25:59Z</dcterms:created>
  <dcterms:modified xsi:type="dcterms:W3CDTF">2021-05-31T05:03:35Z</dcterms:modified>
</cp:coreProperties>
</file>