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bookViews>
  <sheets>
    <sheet name="Formato descripción HU" sheetId="1" r:id="rId1"/>
    <sheet name="Historia de Usuario" sheetId="2" r:id="rId2"/>
  </sheets>
  <calcPr calcId="162913"/>
  <extLst>
    <ext uri="GoogleSheetsCustomDataVersion1">
      <go:sheetsCustomData xmlns:go="http://customooxmlschemas.google.com/" r:id="rId6" roundtripDataSignature="AMtx7mjc0Gx+cnky+dMXI4rZbnqzO+uCq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<sst xmlns="http://schemas.openxmlformats.org/spreadsheetml/2006/main" count="188" uniqueCount="82">
  <si>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</si>
  <si>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</si>
  <si>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</si>
  <si>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</si>
  <si>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</si>
  <si>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</si>
  <si>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</si>
  <si>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</si>
  <si>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</si>
  <si>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</si>
  <si>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</si>
  <si>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</si>
  <si>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</si>
  <si>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</si>
  <si>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</si>
  <si>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</si>
  <si>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El programa debe permitir iniciar sesión </t>
  </si>
  <si>
    <t>Ingresar al sistema</t>
  </si>
  <si>
    <t>Gerente</t>
  </si>
  <si>
    <t>Ingresar los datos solicitados en el formulario: usuario y contraseña del gerente.</t>
  </si>
  <si>
    <t>Angel</t>
  </si>
  <si>
    <t>Alta</t>
  </si>
  <si>
    <t>En proceso</t>
  </si>
  <si>
    <t>Existen 3 posibilidades: La primera si el usuario se encuentra bloqueado, mostrará un mensaje de advertencia, la segunda si sus datos ingresados son incorrectos y finalmente si el usuario ingresa con sus credenciales correctas accede al sistema y podrá visualizar el registro de las vacunas aplicadas y en exitencia.</t>
  </si>
  <si>
    <t>REQ002</t>
  </si>
  <si>
    <t>El programa debe permitir el registro de nuevos medicos</t>
  </si>
  <si>
    <t>Almacenar un nuevo empleado en el sistema</t>
  </si>
  <si>
    <t>Ingresar los datos del formulario en el cual consten los datos del doctor : nombre,apellido,cedula.</t>
  </si>
  <si>
    <t>Bryan</t>
  </si>
  <si>
    <t>Verficar el ingreso de un nuevo empleado en la base de datos, en el caso de que exista un duplicado nos mostrará un mensaje de error “Ya existe el doctor Ingresado”.</t>
  </si>
  <si>
    <t>Registro nuevos doctores</t>
  </si>
  <si>
    <t>REQ003</t>
  </si>
  <si>
    <t>El programa debe permitir el ingreso de  las vacunas</t>
  </si>
  <si>
    <t>Llevar un registro de las dosis recibidas</t>
  </si>
  <si>
    <t>Medicos</t>
  </si>
  <si>
    <t>Ingresar los datos en el formulario acerca de los datos de la vacuna: nombre, numero de dosis</t>
  </si>
  <si>
    <t>Steven</t>
  </si>
  <si>
    <t>Verificar en la abase de datos  si al ingresar el laboratorio productor y la cantidad recibida existen las mosdificaciones pertinentes, en caso de no realizarce correctamente mostrar un mensaje de error</t>
  </si>
  <si>
    <t>REQ004</t>
  </si>
  <si>
    <t xml:space="preserve">El programa debe permitir ver la cantidad de dosis usadas </t>
  </si>
  <si>
    <t>Conocer la cantidad de dosis aplicadas por jornada de vacunacion</t>
  </si>
  <si>
    <t xml:space="preserve">En el menu principal selecicionar la opcion ver vacunas suministradas </t>
  </si>
  <si>
    <t>Joel</t>
  </si>
  <si>
    <t xml:space="preserve">Verificar en la abase de datos  si al ingresar el laboratorio productor y la cantidadde dosis aplicadas hacen las modificaciones pertinentes. </t>
  </si>
  <si>
    <t>Dosis aplicadas</t>
  </si>
  <si>
    <t>REQ005</t>
  </si>
  <si>
    <t xml:space="preserve">El programa debe emitir una alerta pasado el tiempo medio de espera de la aplicacion de la primera dosis </t>
  </si>
  <si>
    <t>Poner en concimiento que se acerca la aplicacion del su complemento (Segunda dosis)</t>
  </si>
  <si>
    <t>Al notar que las dosis aplicadas pasan el tiempo minimo de espera mostrara una alerta sobre segunda dosis proxima</t>
  </si>
  <si>
    <t>Verificar en el sistema cuando fue aplicada la dosis y mostrar una alerta dependiendo del laboratorio productor de la misma</t>
  </si>
  <si>
    <t>Alerta segunda dosis</t>
  </si>
  <si>
    <t>REQ006</t>
  </si>
  <si>
    <t>REQ007</t>
  </si>
  <si>
    <t>REQ008</t>
  </si>
  <si>
    <t>REQ009</t>
  </si>
  <si>
    <t>REQ010</t>
  </si>
  <si>
    <t>REQ011</t>
  </si>
  <si>
    <t>REQ012</t>
  </si>
  <si>
    <t>REQ013</t>
  </si>
  <si>
    <t>REQ014</t>
  </si>
  <si>
    <t>REQ015</t>
  </si>
  <si>
    <t>No iniciado</t>
  </si>
  <si>
    <t xml:space="preserve">Media </t>
  </si>
  <si>
    <t>Baja</t>
  </si>
  <si>
    <t>Terminado</t>
  </si>
  <si>
    <t>Atrasado</t>
  </si>
  <si>
    <t>HISTORIA DE USUARIO (HU)</t>
  </si>
  <si>
    <t>USUARIO</t>
  </si>
  <si>
    <t>TIEMPO</t>
  </si>
  <si>
    <t>PROG. RESP</t>
  </si>
  <si>
    <t>QUE</t>
  </si>
  <si>
    <t>PARA QUE</t>
  </si>
  <si>
    <t>COMO</t>
  </si>
  <si>
    <t>NOMBRE HISTORIA</t>
  </si>
  <si>
    <t>PRUEBA</t>
  </si>
  <si>
    <t>Ingreso al sistema del personal autorizado</t>
  </si>
  <si>
    <t>Ingreso al Sistema</t>
  </si>
  <si>
    <t>Registro de un doctor en el sistema</t>
  </si>
  <si>
    <t>Registro de dosis en el inventario</t>
  </si>
  <si>
    <t>Registro de dosis usadas</t>
  </si>
  <si>
    <t xml:space="preserve">Emitir una alerta una vez puesta la dosis </t>
  </si>
  <si>
    <t>Registro inventario de vacunas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</si>
</sst>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yyyy\-mm\-dd"/>
  </numFmts>
  <fonts count="15" x14ac:knownFonts="1">
    <font>
      <sz val="11"/>
      <color theme="1"/>
      <name val="Arial"/>
    </font>
    <font>
      <sz val="11"/>
      <color theme="1"/>
      <name val="Calibri"/>
    </font>
    <font>
      <b/>
      <i/>
      <sz val="16"/>
      <color theme="1"/>
      <name val="Calibri"/>
    </font>
    <font>
      <b/>
      <i/>
      <sz val="11"/>
      <color rgb="FF9C6500"/>
      <name val="Calibri"/>
    </font>
    <font>
      <sz val="10"/>
      <color theme="1"/>
      <name val="Calibri"/>
    </font>
    <font>
      <sz val="11"/>
      <color rgb="FF000000"/>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7B7B7B"/>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64" fontId="4" fillId="0" borderId="3"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0" fontId="0"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0" fillId="4" borderId="7" xfId="0" applyFont="1" applyFill="1" applyBorder="1"/>
    <xf numFmtId="0" fontId="8" fillId="4" borderId="8" xfId="0" applyFont="1" applyFill="1" applyBorder="1" applyAlignment="1">
      <alignment horizontal="left" vertical="center" wrapText="1"/>
    </xf>
    <xf numFmtId="0" fontId="1" fillId="4" borderId="8" xfId="0" applyFont="1" applyFill="1" applyBorder="1"/>
    <xf numFmtId="0" fontId="0" fillId="4" borderId="8" xfId="0" applyFont="1" applyFill="1" applyBorder="1"/>
    <xf numFmtId="0" fontId="0" fillId="4" borderId="9" xfId="0" applyFont="1" applyFill="1" applyBorder="1"/>
    <xf numFmtId="0" fontId="0" fillId="4" borderId="10" xfId="0" applyFont="1" applyFill="1" applyBorder="1"/>
    <xf numFmtId="0" fontId="11" fillId="5" borderId="1" xfId="0" applyFont="1" applyFill="1" applyBorder="1" applyAlignment="1">
      <alignment horizontal="center" vertical="center"/>
    </xf>
    <xf numFmtId="0" fontId="12" fillId="4" borderId="11" xfId="0" applyFont="1" applyFill="1" applyBorder="1" applyAlignment="1">
      <alignment vertical="center"/>
    </xf>
    <xf numFmtId="0" fontId="0" fillId="4" borderId="11" xfId="0" applyFont="1" applyFill="1" applyBorder="1"/>
    <xf numFmtId="0" fontId="0" fillId="4" borderId="12" xfId="0" applyFont="1" applyFill="1" applyBorder="1"/>
    <xf numFmtId="0" fontId="13" fillId="6" borderId="1" xfId="0" applyFont="1" applyFill="1" applyBorder="1" applyAlignment="1">
      <alignment horizontal="center" vertical="center"/>
    </xf>
    <xf numFmtId="0" fontId="1" fillId="4" borderId="11" xfId="0" applyFont="1" applyFill="1" applyBorder="1" applyAlignment="1">
      <alignment vertical="center" wrapText="1"/>
    </xf>
    <xf numFmtId="0" fontId="1" fillId="4" borderId="11" xfId="0" applyFont="1" applyFill="1" applyBorder="1" applyAlignment="1">
      <alignment vertical="center"/>
    </xf>
    <xf numFmtId="0" fontId="13" fillId="4" borderId="11" xfId="0" applyFont="1" applyFill="1" applyBorder="1" applyAlignment="1">
      <alignment horizontal="center" vertical="center"/>
    </xf>
    <xf numFmtId="0" fontId="1" fillId="4" borderId="11" xfId="0" applyFont="1" applyFill="1" applyBorder="1" applyAlignment="1">
      <alignment horizontal="center" vertical="center"/>
    </xf>
    <xf numFmtId="0" fontId="0" fillId="4" borderId="30" xfId="0" applyFont="1" applyFill="1" applyBorder="1"/>
    <xf numFmtId="0" fontId="0" fillId="4" borderId="31" xfId="0" applyFont="1" applyFill="1" applyBorder="1"/>
    <xf numFmtId="0" fontId="0" fillId="4" borderId="32" xfId="0" applyFont="1" applyFill="1" applyBorder="1"/>
    <xf numFmtId="0" fontId="2" fillId="0" borderId="0" xfId="0" applyFont="1" applyAlignment="1">
      <alignment horizontal="center" vertical="center"/>
    </xf>
    <xf numFmtId="0" fontId="0" fillId="0" borderId="0" xfId="0" applyFont="1" applyAlignment="1"/>
    <xf numFmtId="0" fontId="9" fillId="4" borderId="4" xfId="0" applyFont="1" applyFill="1" applyBorder="1" applyAlignment="1">
      <alignment horizontal="center" vertical="center" wrapText="1"/>
    </xf>
    <xf numFmtId="0" fontId="10" fillId="0" borderId="5" xfId="0" applyFont="1" applyBorder="1"/>
    <xf numFmtId="0" fontId="10" fillId="0" borderId="6" xfId="0" applyFont="1" applyBorder="1"/>
    <xf numFmtId="0" fontId="1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11" fillId="7" borderId="13" xfId="0" applyFont="1" applyFill="1" applyBorder="1" applyAlignment="1">
      <alignment horizontal="center" vertical="center"/>
    </xf>
    <xf numFmtId="0" fontId="10" fillId="0" borderId="17" xfId="0" applyFont="1" applyBorder="1"/>
    <xf numFmtId="0" fontId="10" fillId="0" borderId="20" xfId="0" applyFont="1" applyBorder="1"/>
    <xf numFmtId="0" fontId="14" fillId="8" borderId="14" xfId="0" applyFont="1" applyFill="1" applyBorder="1" applyAlignment="1">
      <alignment horizontal="center" vertical="center"/>
    </xf>
    <xf numFmtId="0" fontId="10" fillId="0" borderId="15" xfId="0" applyFont="1" applyBorder="1"/>
    <xf numFmtId="0" fontId="10" fillId="0" borderId="21" xfId="0" applyFont="1" applyBorder="1"/>
    <xf numFmtId="0" fontId="10" fillId="0" borderId="22" xfId="0" applyFont="1" applyBorder="1"/>
    <xf numFmtId="0" fontId="11" fillId="5" borderId="14" xfId="0" applyFont="1" applyFill="1" applyBorder="1" applyAlignment="1">
      <alignment horizontal="center" vertical="center"/>
    </xf>
    <xf numFmtId="0" fontId="10" fillId="0" borderId="18" xfId="0" applyFont="1" applyBorder="1"/>
    <xf numFmtId="0" fontId="10" fillId="0" borderId="19" xfId="0" applyFont="1" applyBorder="1"/>
    <xf numFmtId="0" fontId="1" fillId="6" borderId="14" xfId="0" applyFont="1" applyFill="1" applyBorder="1" applyAlignment="1">
      <alignment horizontal="center" vertical="center"/>
    </xf>
    <xf numFmtId="0" fontId="10" fillId="0" borderId="16" xfId="0" applyFont="1" applyBorder="1"/>
    <xf numFmtId="0" fontId="10" fillId="0" borderId="23" xfId="0" applyFont="1" applyBorder="1"/>
    <xf numFmtId="0" fontId="1" fillId="6" borderId="14" xfId="0" applyFont="1" applyFill="1" applyBorder="1" applyAlignment="1">
      <alignment horizontal="center" vertical="center" wrapText="1"/>
    </xf>
    <xf numFmtId="0" fontId="13" fillId="2" borderId="24" xfId="0" applyFont="1" applyFill="1" applyBorder="1" applyAlignment="1">
      <alignment horizontal="center" vertical="center"/>
    </xf>
    <xf numFmtId="0" fontId="10" fillId="0" borderId="25" xfId="0" applyFont="1" applyBorder="1"/>
    <xf numFmtId="0" fontId="10" fillId="0" borderId="26" xfId="0" applyFont="1" applyBorder="1"/>
    <xf numFmtId="0" fontId="10" fillId="0" borderId="27" xfId="0" applyFont="1" applyBorder="1"/>
    <xf numFmtId="0" fontId="10" fillId="0" borderId="28" xfId="0" applyFont="1" applyBorder="1"/>
    <xf numFmtId="0" fontId="10" fillId="0" borderId="29"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1"/>
  <sheetViews>
    <sheetView showGridLines="0" tabSelected="1" topLeftCell="I7" workbookViewId="0">
      <selection activeCell="O10" sqref="O10"/>
    </sheetView>
  </sheetViews>
  <sheetFormatPr baseColWidth="10" defaultColWidth="12.625" defaultRowHeight="15" customHeight="1" x14ac:dyDescent="0.2"/>
  <cols>
    <col min="1" max="1" width="4.625" customWidth="1"/>
    <col min="2" max="2" width="6.625" customWidth="1"/>
    <col min="3" max="5" width="20.625" customWidth="1"/>
    <col min="6" max="6" width="14.875" customWidth="1"/>
    <col min="7" max="7" width="31.625" customWidth="1"/>
    <col min="8" max="11" width="10.625" customWidth="1"/>
    <col min="12" max="12" width="14.375" customWidth="1"/>
    <col min="13" max="13" width="35.25" customWidth="1"/>
    <col min="14" max="15" width="20.625" customWidth="1"/>
    <col min="16" max="26" width="9.375" customWidth="1"/>
  </cols>
  <sheetData>
    <row r="1" spans="1:26" x14ac:dyDescent="0.25">
      <c r="I1" s="1"/>
      <c r="J1" s="1"/>
      <c r="K1" s="2"/>
      <c r="L1" s="3"/>
    </row>
    <row r="2" spans="1:26" x14ac:dyDescent="0.2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
      <c r="A3" s="4"/>
      <c r="B3" s="52" t="s">
        <v>0</v>
      </c>
      <c r="C3" s="53"/>
      <c r="D3" s="53"/>
      <c r="E3" s="53"/>
      <c r="F3" s="53"/>
      <c r="G3" s="53"/>
      <c r="H3" s="53"/>
      <c r="I3" s="53"/>
      <c r="J3" s="53"/>
      <c r="K3" s="53"/>
      <c r="L3" s="53"/>
      <c r="M3" s="53"/>
      <c r="N3" s="53"/>
      <c r="O3" s="53"/>
      <c r="P3" s="4"/>
      <c r="Q3" s="4"/>
      <c r="R3" s="4"/>
      <c r="S3" s="4"/>
      <c r="T3" s="4"/>
      <c r="U3" s="4"/>
      <c r="V3" s="4"/>
      <c r="W3" s="4"/>
      <c r="X3" s="4"/>
      <c r="Y3" s="4"/>
      <c r="Z3" s="4"/>
    </row>
    <row r="4" spans="1:26" x14ac:dyDescent="0.25">
      <c r="H4" s="5"/>
      <c r="I4" s="1"/>
      <c r="J4" s="1"/>
      <c r="K4" s="2"/>
      <c r="L4" s="3"/>
    </row>
    <row r="5" spans="1:26" ht="60" customHeight="1" x14ac:dyDescent="0.2">
      <c r="A5" s="4"/>
      <c r="B5" s="6" t="s">
        <v>1</v>
      </c>
      <c r="C5" s="6" t="s">
        <v>2</v>
      </c>
      <c r="D5" s="6" t="s">
        <v>3</v>
      </c>
      <c r="E5" s="6" t="s">
        <v>4</v>
      </c>
      <c r="F5" s="6" t="s">
        <v>5</v>
      </c>
      <c r="G5" s="6" t="s">
        <v>6</v>
      </c>
      <c r="H5" s="6" t="s">
        <v>7</v>
      </c>
      <c r="I5" s="6" t="s">
        <v>8</v>
      </c>
      <c r="J5" s="6" t="s">
        <v>9</v>
      </c>
      <c r="K5" s="6" t="s">
        <v>10</v>
      </c>
      <c r="L5" s="6" t="s">
        <v>11</v>
      </c>
      <c r="M5" s="6" t="s">
        <v>12</v>
      </c>
      <c r="N5" s="6" t="s">
        <v>13</v>
      </c>
      <c r="O5" s="6" t="s">
        <v>14</v>
      </c>
      <c r="P5" s="4"/>
      <c r="Q5" s="4"/>
      <c r="R5" s="4"/>
      <c r="S5" s="4"/>
      <c r="T5" s="4"/>
      <c r="U5" s="4"/>
      <c r="V5" s="4"/>
      <c r="W5" s="4"/>
      <c r="X5" s="4"/>
      <c r="Y5" s="4"/>
      <c r="Z5" s="4"/>
    </row>
    <row r="6" spans="1:26" ht="119.25" customHeight="1" x14ac:dyDescent="0.2">
      <c r="B6" s="7" t="s">
        <v>15</v>
      </c>
      <c r="C6" s="8" t="s">
        <v>16</v>
      </c>
      <c r="D6" s="8" t="s">
        <v>75</v>
      </c>
      <c r="E6" s="8" t="s">
        <v>17</v>
      </c>
      <c r="F6" s="8" t="s">
        <v>18</v>
      </c>
      <c r="G6" s="8" t="s">
        <v>19</v>
      </c>
      <c r="H6" s="8" t="s">
        <v>20</v>
      </c>
      <c r="I6" s="8">
        <v>1</v>
      </c>
      <c r="J6" s="9">
        <v>44386</v>
      </c>
      <c r="K6" s="8" t="s">
        <v>21</v>
      </c>
      <c r="L6" s="8" t="s">
        <v>22</v>
      </c>
      <c r="M6" s="8" t="s">
        <v>23</v>
      </c>
      <c r="N6" s="10"/>
      <c r="O6" s="8" t="s">
        <v>76</v>
      </c>
    </row>
    <row r="7" spans="1:26" ht="80.25" customHeight="1" x14ac:dyDescent="0.2">
      <c r="B7" s="7" t="s">
        <v>24</v>
      </c>
      <c r="C7" s="11" t="s">
        <v>25</v>
      </c>
      <c r="D7" s="8" t="s">
        <v>77</v>
      </c>
      <c r="E7" s="8" t="s">
        <v>26</v>
      </c>
      <c r="F7" s="8" t="s">
        <v>18</v>
      </c>
      <c r="G7" s="12" t="s">
        <v>27</v>
      </c>
      <c r="H7" s="8" t="s">
        <v>28</v>
      </c>
      <c r="I7" s="8">
        <v>2</v>
      </c>
      <c r="J7" s="9">
        <v>44387</v>
      </c>
      <c r="K7" s="8" t="s">
        <v>21</v>
      </c>
      <c r="L7" s="8" t="s">
        <v>22</v>
      </c>
      <c r="M7" s="8" t="s">
        <v>29</v>
      </c>
      <c r="N7" s="10"/>
      <c r="O7" s="8" t="s">
        <v>30</v>
      </c>
    </row>
    <row r="8" spans="1:26" ht="63.75" customHeight="1" x14ac:dyDescent="0.2">
      <c r="B8" s="7" t="s">
        <v>31</v>
      </c>
      <c r="C8" s="11" t="s">
        <v>32</v>
      </c>
      <c r="D8" s="13" t="s">
        <v>78</v>
      </c>
      <c r="E8" s="11" t="s">
        <v>33</v>
      </c>
      <c r="F8" s="14" t="s">
        <v>34</v>
      </c>
      <c r="G8" s="15" t="s">
        <v>35</v>
      </c>
      <c r="H8" s="14" t="s">
        <v>36</v>
      </c>
      <c r="I8" s="8">
        <v>1</v>
      </c>
      <c r="J8" s="9">
        <v>44388</v>
      </c>
      <c r="K8" s="8" t="s">
        <v>21</v>
      </c>
      <c r="L8" s="8" t="s">
        <v>22</v>
      </c>
      <c r="M8" s="15" t="s">
        <v>37</v>
      </c>
      <c r="N8" s="16"/>
      <c r="O8" s="11" t="s">
        <v>81</v>
      </c>
    </row>
    <row r="9" spans="1:26" ht="76.5" customHeight="1" x14ac:dyDescent="0.2">
      <c r="B9" s="7" t="s">
        <v>38</v>
      </c>
      <c r="C9" s="15" t="s">
        <v>39</v>
      </c>
      <c r="D9" s="15" t="s">
        <v>79</v>
      </c>
      <c r="E9" s="11" t="s">
        <v>40</v>
      </c>
      <c r="F9" s="17" t="s">
        <v>34</v>
      </c>
      <c r="G9" s="15" t="s">
        <v>41</v>
      </c>
      <c r="H9" s="17" t="s">
        <v>42</v>
      </c>
      <c r="I9" s="8">
        <v>1</v>
      </c>
      <c r="J9" s="9">
        <v>44389</v>
      </c>
      <c r="K9" s="8" t="s">
        <v>21</v>
      </c>
      <c r="L9" s="8" t="s">
        <v>22</v>
      </c>
      <c r="M9" s="15" t="s">
        <v>43</v>
      </c>
      <c r="N9" s="16"/>
      <c r="O9" s="15" t="s">
        <v>44</v>
      </c>
    </row>
    <row r="10" spans="1:26" ht="60" customHeight="1" x14ac:dyDescent="0.2">
      <c r="B10" s="7" t="s">
        <v>45</v>
      </c>
      <c r="C10" s="15" t="s">
        <v>46</v>
      </c>
      <c r="D10" s="15" t="s">
        <v>80</v>
      </c>
      <c r="E10" s="15" t="s">
        <v>47</v>
      </c>
      <c r="F10" s="17" t="s">
        <v>34</v>
      </c>
      <c r="G10" s="15" t="s">
        <v>48</v>
      </c>
      <c r="H10" s="17" t="s">
        <v>20</v>
      </c>
      <c r="I10" s="8">
        <v>1</v>
      </c>
      <c r="J10" s="9">
        <v>44390</v>
      </c>
      <c r="K10" s="8" t="s">
        <v>21</v>
      </c>
      <c r="L10" s="8" t="s">
        <v>22</v>
      </c>
      <c r="M10" s="15" t="s">
        <v>49</v>
      </c>
      <c r="N10" s="18"/>
      <c r="O10" s="15" t="s">
        <v>50</v>
      </c>
    </row>
    <row r="11" spans="1:26" ht="48.75" customHeight="1" x14ac:dyDescent="0.2">
      <c r="B11" s="19" t="s">
        <v>51</v>
      </c>
      <c r="C11" s="20"/>
      <c r="D11" s="21"/>
      <c r="E11" s="21"/>
      <c r="F11" s="21"/>
      <c r="G11" s="21"/>
      <c r="H11" s="21"/>
      <c r="I11" s="22"/>
      <c r="J11" s="23"/>
      <c r="K11" s="24"/>
      <c r="L11" s="24"/>
      <c r="M11" s="21"/>
      <c r="N11" s="21"/>
      <c r="O11" s="21"/>
    </row>
    <row r="12" spans="1:26" ht="39.75" customHeight="1" x14ac:dyDescent="0.2">
      <c r="B12" s="25" t="s">
        <v>52</v>
      </c>
      <c r="C12" s="20"/>
      <c r="D12" s="26"/>
      <c r="E12" s="26"/>
      <c r="F12" s="26"/>
      <c r="G12" s="26"/>
      <c r="H12" s="26"/>
      <c r="I12" s="27"/>
      <c r="J12" s="28"/>
      <c r="K12" s="27"/>
      <c r="L12" s="27"/>
      <c r="M12" s="26"/>
      <c r="N12" s="26"/>
      <c r="O12" s="26"/>
    </row>
    <row r="13" spans="1:26" ht="39.75" customHeight="1" x14ac:dyDescent="0.2">
      <c r="B13" s="25" t="s">
        <v>53</v>
      </c>
      <c r="C13" s="26"/>
      <c r="D13" s="26"/>
      <c r="E13" s="26"/>
      <c r="F13" s="26"/>
      <c r="G13" s="26"/>
      <c r="H13" s="26"/>
      <c r="I13" s="27"/>
      <c r="J13" s="29"/>
      <c r="K13" s="27"/>
      <c r="L13" s="27"/>
      <c r="M13" s="26"/>
      <c r="N13" s="26"/>
      <c r="O13" s="26"/>
    </row>
    <row r="14" spans="1:26" ht="39.75" customHeight="1" x14ac:dyDescent="0.2">
      <c r="B14" s="25" t="s">
        <v>54</v>
      </c>
      <c r="C14" s="26"/>
      <c r="D14" s="26"/>
      <c r="E14" s="26"/>
      <c r="F14" s="26"/>
      <c r="G14" s="26"/>
      <c r="H14" s="26"/>
      <c r="I14" s="27"/>
      <c r="J14" s="29"/>
      <c r="K14" s="27"/>
      <c r="L14" s="27"/>
      <c r="M14" s="26"/>
      <c r="N14" s="26"/>
      <c r="O14" s="26"/>
    </row>
    <row r="15" spans="1:26" ht="39.75" customHeight="1" x14ac:dyDescent="0.2">
      <c r="B15" s="25" t="s">
        <v>55</v>
      </c>
      <c r="C15" s="26"/>
      <c r="D15" s="26"/>
      <c r="E15" s="26"/>
      <c r="F15" s="26"/>
      <c r="G15" s="26"/>
      <c r="H15" s="26"/>
      <c r="I15" s="27"/>
      <c r="J15" s="29"/>
      <c r="K15" s="27"/>
      <c r="L15" s="27"/>
      <c r="M15" s="26"/>
      <c r="N15" s="26"/>
      <c r="O15" s="26"/>
    </row>
    <row r="16" spans="1:26" ht="39.75" customHeight="1" x14ac:dyDescent="0.2">
      <c r="B16" s="25" t="s">
        <v>56</v>
      </c>
      <c r="C16" s="26"/>
      <c r="D16" s="26"/>
      <c r="E16" s="26"/>
      <c r="F16" s="26"/>
      <c r="G16" s="26"/>
      <c r="H16" s="26"/>
      <c r="I16" s="27"/>
      <c r="J16" s="29"/>
      <c r="K16" s="27"/>
      <c r="L16" s="27"/>
      <c r="M16" s="26"/>
      <c r="N16" s="26"/>
      <c r="O16" s="26"/>
    </row>
    <row r="17" spans="2:15" ht="39.75" customHeight="1" x14ac:dyDescent="0.2">
      <c r="B17" s="25" t="s">
        <v>57</v>
      </c>
      <c r="C17" s="26"/>
      <c r="D17" s="26"/>
      <c r="E17" s="26"/>
      <c r="F17" s="26"/>
      <c r="G17" s="26"/>
      <c r="H17" s="26"/>
      <c r="I17" s="27"/>
      <c r="J17" s="29"/>
      <c r="K17" s="27"/>
      <c r="L17" s="27"/>
      <c r="M17" s="26"/>
      <c r="N17" s="26"/>
      <c r="O17" s="26"/>
    </row>
    <row r="18" spans="2:15" ht="39.75" customHeight="1" x14ac:dyDescent="0.2">
      <c r="B18" s="25" t="s">
        <v>58</v>
      </c>
      <c r="C18" s="26"/>
      <c r="D18" s="26"/>
      <c r="E18" s="26"/>
      <c r="F18" s="26"/>
      <c r="G18" s="26"/>
      <c r="H18" s="26"/>
      <c r="I18" s="27"/>
      <c r="J18" s="29"/>
      <c r="K18" s="27"/>
      <c r="L18" s="27"/>
      <c r="M18" s="26"/>
      <c r="N18" s="26"/>
      <c r="O18" s="26"/>
    </row>
    <row r="19" spans="2:15" ht="39.75" customHeight="1" x14ac:dyDescent="0.2">
      <c r="B19" s="25" t="s">
        <v>59</v>
      </c>
      <c r="C19" s="26"/>
      <c r="D19" s="26"/>
      <c r="E19" s="26"/>
      <c r="F19" s="26"/>
      <c r="G19" s="26"/>
      <c r="H19" s="26"/>
      <c r="I19" s="27"/>
      <c r="J19" s="29"/>
      <c r="K19" s="27"/>
      <c r="L19" s="27"/>
      <c r="M19" s="26"/>
      <c r="N19" s="26"/>
      <c r="O19" s="26"/>
    </row>
    <row r="20" spans="2:15" ht="39.75" customHeight="1" x14ac:dyDescent="0.2">
      <c r="B20" s="25" t="s">
        <v>60</v>
      </c>
      <c r="C20" s="26"/>
      <c r="D20" s="26"/>
      <c r="E20" s="26"/>
      <c r="F20" s="26"/>
      <c r="G20" s="26"/>
      <c r="H20" s="26"/>
      <c r="I20" s="27"/>
      <c r="J20" s="29"/>
      <c r="K20" s="27"/>
      <c r="L20" s="27"/>
      <c r="M20" s="26"/>
      <c r="N20" s="26"/>
      <c r="O20" s="26"/>
    </row>
    <row r="21" spans="2:15" ht="19.5" customHeight="1" x14ac:dyDescent="0.2">
      <c r="B21" s="4"/>
      <c r="C21" s="4"/>
      <c r="D21" s="4"/>
      <c r="E21" s="4"/>
      <c r="F21" s="4"/>
      <c r="G21" s="4"/>
      <c r="H21" s="4"/>
      <c r="I21" s="3"/>
      <c r="J21" s="3"/>
      <c r="K21" s="30"/>
      <c r="L21" s="3"/>
      <c r="M21" s="4"/>
      <c r="N21" s="4"/>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31"/>
      <c r="L25" s="3"/>
    </row>
    <row r="26" spans="2:15" ht="19.5" customHeight="1" x14ac:dyDescent="0.2">
      <c r="I26" s="1"/>
      <c r="J26" s="1"/>
      <c r="K26" s="31"/>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21</v>
      </c>
      <c r="L30" s="1" t="s">
        <v>61</v>
      </c>
      <c r="M30" s="5"/>
    </row>
    <row r="31" spans="2:15" ht="19.5" customHeight="1" x14ac:dyDescent="0.25">
      <c r="I31" s="1"/>
      <c r="J31" s="1"/>
      <c r="K31" s="2" t="s">
        <v>62</v>
      </c>
      <c r="L31" s="1" t="s">
        <v>22</v>
      </c>
      <c r="M31" s="5"/>
    </row>
    <row r="32" spans="2:15" ht="19.5" customHeight="1" x14ac:dyDescent="0.25">
      <c r="I32" s="1"/>
      <c r="J32" s="1"/>
      <c r="K32" s="2" t="s">
        <v>63</v>
      </c>
      <c r="L32" s="1" t="s">
        <v>64</v>
      </c>
      <c r="M32" s="5"/>
    </row>
    <row r="33" spans="9:13" ht="19.5" customHeight="1" x14ac:dyDescent="0.25">
      <c r="I33" s="1"/>
      <c r="J33" s="1"/>
      <c r="K33" s="2"/>
      <c r="L33" s="1" t="s">
        <v>65</v>
      </c>
      <c r="M33" s="5"/>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30"/>
      <c r="L1000" s="3"/>
    </row>
    <row r="1001" spans="9:12" ht="15.75" customHeight="1" x14ac:dyDescent="0.2">
      <c r="I1001" s="3"/>
      <c r="J1001" s="3"/>
      <c r="K1001" s="30"/>
      <c r="L1001" s="3"/>
    </row>
  </sheetData>
  <mergeCells count="1">
    <mergeCell ref="B3:O3"/>
  </mergeCells>
  <dataValidations count="2">
    <dataValidation type="list" allowBlank="1" showErrorMessage="1" sqref="L6:L20">
      <formula1>$L$30:$L$33</formula1>
    </dataValidation>
    <dataValidation type="list" allowBlank="1" showErrorMessage="1" sqref="K6:K2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1020"/>
  <sheetViews>
    <sheetView showGridLines="0" topLeftCell="A21"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2"/>
      <c r="D4" s="32"/>
      <c r="E4" s="32"/>
      <c r="F4" s="5"/>
    </row>
    <row r="5" spans="1:26" hidden="1" x14ac:dyDescent="0.25">
      <c r="C5" s="32"/>
      <c r="D5" s="32"/>
      <c r="E5" s="32"/>
      <c r="F5" s="5"/>
    </row>
    <row r="6" spans="1:26" ht="39.75" customHeight="1" x14ac:dyDescent="0.2">
      <c r="B6" s="54" t="s">
        <v>66</v>
      </c>
      <c r="C6" s="55"/>
      <c r="D6" s="55"/>
      <c r="E6" s="55"/>
      <c r="F6" s="55"/>
      <c r="G6" s="55"/>
      <c r="H6" s="55"/>
      <c r="I6" s="55"/>
      <c r="J6" s="55"/>
      <c r="K6" s="55"/>
      <c r="L6" s="55"/>
      <c r="M6" s="55"/>
      <c r="N6" s="55"/>
      <c r="O6" s="55"/>
      <c r="P6" s="56"/>
    </row>
    <row r="7" spans="1:26" ht="9.75" customHeight="1" x14ac:dyDescent="0.2">
      <c r="A7" s="4"/>
      <c r="B7" s="4"/>
      <c r="C7" s="33"/>
      <c r="D7" s="33"/>
      <c r="E7" s="33"/>
      <c r="F7" s="33"/>
      <c r="G7" s="33"/>
      <c r="H7" s="33"/>
      <c r="I7" s="33"/>
      <c r="J7" s="33"/>
      <c r="K7" s="33"/>
      <c r="L7" s="33"/>
      <c r="M7" s="33"/>
      <c r="N7" s="33"/>
      <c r="O7" s="33"/>
      <c r="P7" s="4"/>
      <c r="Q7" s="4"/>
      <c r="R7" s="4"/>
      <c r="S7" s="4"/>
      <c r="T7" s="4"/>
      <c r="U7" s="4"/>
      <c r="V7" s="4"/>
      <c r="W7" s="4"/>
      <c r="X7" s="4"/>
      <c r="Y7" s="4"/>
      <c r="Z7" s="4"/>
    </row>
    <row r="8" spans="1:26" ht="9.75" customHeight="1" x14ac:dyDescent="0.25">
      <c r="B8" s="34"/>
      <c r="C8" s="35"/>
      <c r="D8" s="35"/>
      <c r="E8" s="35"/>
      <c r="F8" s="36"/>
      <c r="G8" s="37"/>
      <c r="H8" s="37"/>
      <c r="I8" s="37"/>
      <c r="J8" s="37"/>
      <c r="K8" s="37"/>
      <c r="L8" s="37"/>
      <c r="M8" s="37"/>
      <c r="N8" s="37"/>
      <c r="O8" s="37"/>
      <c r="P8" s="38"/>
      <c r="Q8" s="4"/>
    </row>
    <row r="9" spans="1:26" ht="30" customHeight="1" x14ac:dyDescent="0.2">
      <c r="B9" s="39"/>
      <c r="C9" s="40" t="s">
        <v>1</v>
      </c>
      <c r="D9" s="41"/>
      <c r="E9" s="57" t="s">
        <v>67</v>
      </c>
      <c r="F9" s="56"/>
      <c r="G9" s="41"/>
      <c r="H9" s="57" t="s">
        <v>11</v>
      </c>
      <c r="I9" s="56"/>
      <c r="J9" s="42"/>
      <c r="K9" s="42"/>
      <c r="L9" s="42"/>
      <c r="M9" s="42"/>
      <c r="N9" s="42"/>
      <c r="O9" s="42"/>
      <c r="P9" s="43"/>
      <c r="Q9" s="4"/>
    </row>
    <row r="10" spans="1:26" ht="30" customHeight="1" x14ac:dyDescent="0.2">
      <c r="B10" s="39"/>
      <c r="C10" s="44" t="s">
        <v>38</v>
      </c>
      <c r="D10" s="45"/>
      <c r="E10" s="58" t="str">
        <f>VLOOKUP(C10,'Formato descripción HU'!B6:O20,5,0)</f>
        <v>Medicos</v>
      </c>
      <c r="F10" s="56"/>
      <c r="G10" s="46"/>
      <c r="H10" s="58" t="str">
        <f>VLOOKUP(C10,'Formato descripción HU'!B6:O20,11,0)</f>
        <v>En proceso</v>
      </c>
      <c r="I10" s="56"/>
      <c r="J10" s="46"/>
      <c r="K10" s="42"/>
      <c r="L10" s="42"/>
      <c r="M10" s="42"/>
      <c r="N10" s="42"/>
      <c r="O10" s="42"/>
      <c r="P10" s="43"/>
      <c r="Q10" s="4"/>
    </row>
    <row r="11" spans="1:26" ht="9.75" customHeight="1" x14ac:dyDescent="0.2">
      <c r="A11" s="4"/>
      <c r="B11" s="39"/>
      <c r="C11" s="47"/>
      <c r="D11" s="45"/>
      <c r="E11" s="48"/>
      <c r="F11" s="48"/>
      <c r="G11" s="46"/>
      <c r="H11" s="48"/>
      <c r="I11" s="48"/>
      <c r="J11" s="46"/>
      <c r="K11" s="48"/>
      <c r="L11" s="48"/>
      <c r="M11" s="42"/>
      <c r="N11" s="48"/>
      <c r="O11" s="48"/>
      <c r="P11" s="43"/>
      <c r="Q11" s="4"/>
      <c r="R11" s="4"/>
      <c r="S11" s="4"/>
      <c r="T11" s="4"/>
      <c r="U11" s="4"/>
      <c r="V11" s="4"/>
      <c r="W11" s="4"/>
      <c r="X11" s="4"/>
      <c r="Y11" s="4"/>
      <c r="Z11" s="4"/>
    </row>
    <row r="12" spans="1:26" ht="30" customHeight="1" x14ac:dyDescent="0.2">
      <c r="A12" s="4"/>
      <c r="B12" s="39"/>
      <c r="C12" s="40" t="s">
        <v>68</v>
      </c>
      <c r="D12" s="45"/>
      <c r="E12" s="57" t="s">
        <v>10</v>
      </c>
      <c r="F12" s="56"/>
      <c r="G12" s="46"/>
      <c r="H12" s="57" t="s">
        <v>69</v>
      </c>
      <c r="I12" s="56"/>
      <c r="J12" s="46"/>
      <c r="K12" s="48"/>
      <c r="L12" s="48"/>
      <c r="M12" s="42"/>
      <c r="N12" s="48"/>
      <c r="O12" s="48"/>
      <c r="P12" s="43"/>
      <c r="Q12" s="4"/>
      <c r="R12" s="4"/>
      <c r="S12" s="4"/>
      <c r="T12" s="4"/>
      <c r="U12" s="4"/>
      <c r="V12" s="4"/>
      <c r="W12" s="4"/>
      <c r="X12" s="4"/>
      <c r="Y12" s="4"/>
      <c r="Z12" s="4"/>
    </row>
    <row r="13" spans="1:26" ht="30" customHeight="1" x14ac:dyDescent="0.2">
      <c r="A13" s="4"/>
      <c r="B13" s="39"/>
      <c r="C13" s="44">
        <f>VLOOKUP('Historia de Usuario'!C10,'Formato descripción HU'!B6:O20,8,0)</f>
        <v>1</v>
      </c>
      <c r="D13" s="45"/>
      <c r="E13" s="58" t="str">
        <f>VLOOKUP(C10,'Formato descripción HU'!B6:O20,10,0)</f>
        <v>Alta</v>
      </c>
      <c r="F13" s="56"/>
      <c r="G13" s="46"/>
      <c r="H13" s="58" t="str">
        <f>VLOOKUP(C10,'Formato descripción HU'!B6:O20,7,0)</f>
        <v>Joel</v>
      </c>
      <c r="I13" s="56"/>
      <c r="J13" s="46"/>
      <c r="K13" s="48"/>
      <c r="L13" s="48"/>
      <c r="M13" s="42"/>
      <c r="N13" s="48"/>
      <c r="O13" s="48"/>
      <c r="P13" s="43"/>
      <c r="Q13" s="4"/>
      <c r="R13" s="4"/>
      <c r="S13" s="4"/>
      <c r="T13" s="4"/>
      <c r="U13" s="4"/>
      <c r="V13" s="4"/>
      <c r="W13" s="4"/>
      <c r="X13" s="4"/>
      <c r="Y13" s="4"/>
      <c r="Z13" s="4"/>
    </row>
    <row r="14" spans="1:26" ht="9.75" customHeight="1" x14ac:dyDescent="0.2">
      <c r="A14" s="4"/>
      <c r="B14" s="39"/>
      <c r="C14" s="42"/>
      <c r="D14" s="45"/>
      <c r="E14" s="42"/>
      <c r="F14" s="42"/>
      <c r="G14" s="46"/>
      <c r="H14" s="46"/>
      <c r="I14" s="42"/>
      <c r="J14" s="42"/>
      <c r="K14" s="42"/>
      <c r="L14" s="42"/>
      <c r="M14" s="42"/>
      <c r="N14" s="42"/>
      <c r="O14" s="42"/>
      <c r="P14" s="43"/>
      <c r="Q14" s="4"/>
      <c r="R14" s="4"/>
      <c r="S14" s="4"/>
      <c r="T14" s="4"/>
      <c r="U14" s="4"/>
      <c r="V14" s="4"/>
      <c r="W14" s="4"/>
      <c r="X14" s="4"/>
      <c r="Y14" s="4"/>
      <c r="Z14" s="4"/>
    </row>
    <row r="15" spans="1:26" ht="19.5" customHeight="1" x14ac:dyDescent="0.2">
      <c r="A15" s="4"/>
      <c r="B15" s="39"/>
      <c r="C15" s="59" t="s">
        <v>70</v>
      </c>
      <c r="D15" s="72" t="str">
        <f>VLOOKUP(C10,'Formato descripción HU'!B6:O20,3,0)</f>
        <v>Registro de dosis usadas</v>
      </c>
      <c r="E15" s="63"/>
      <c r="F15" s="42"/>
      <c r="G15" s="59" t="s">
        <v>71</v>
      </c>
      <c r="H15" s="72" t="str">
        <f>VLOOKUP(C10,'Formato descripción HU'!B6:O20,4,0)</f>
        <v>Conocer la cantidad de dosis aplicadas por jornada de vacunacion</v>
      </c>
      <c r="I15" s="70"/>
      <c r="J15" s="63"/>
      <c r="K15" s="42"/>
      <c r="L15" s="59" t="s">
        <v>72</v>
      </c>
      <c r="M15" s="69" t="str">
        <f>VLOOKUP(C10,'Formato descripción HU'!B6:O20,6,0)</f>
        <v xml:space="preserve">En el menu principal selecicionar la opcion ver vacunas suministradas </v>
      </c>
      <c r="N15" s="70"/>
      <c r="O15" s="63"/>
      <c r="P15" s="43"/>
      <c r="Q15" s="4"/>
      <c r="R15" s="4"/>
      <c r="S15" s="4"/>
      <c r="T15" s="4"/>
      <c r="U15" s="4"/>
      <c r="V15" s="4"/>
      <c r="W15" s="4"/>
      <c r="X15" s="4"/>
      <c r="Y15" s="4"/>
      <c r="Z15" s="4"/>
    </row>
    <row r="16" spans="1:26" ht="19.5" customHeight="1" x14ac:dyDescent="0.2">
      <c r="A16" s="4"/>
      <c r="B16" s="39"/>
      <c r="C16" s="60"/>
      <c r="D16" s="67"/>
      <c r="E16" s="68"/>
      <c r="F16" s="42"/>
      <c r="G16" s="60"/>
      <c r="H16" s="67"/>
      <c r="I16" s="53"/>
      <c r="J16" s="68"/>
      <c r="K16" s="42"/>
      <c r="L16" s="60"/>
      <c r="M16" s="67"/>
      <c r="N16" s="53"/>
      <c r="O16" s="68"/>
      <c r="P16" s="43"/>
      <c r="Q16" s="4"/>
      <c r="R16" s="4"/>
      <c r="S16" s="4"/>
      <c r="T16" s="4"/>
      <c r="U16" s="4"/>
      <c r="V16" s="4"/>
      <c r="W16" s="4"/>
      <c r="X16" s="4"/>
      <c r="Y16" s="4"/>
      <c r="Z16" s="4"/>
    </row>
    <row r="17" spans="1:26" ht="19.5" customHeight="1" x14ac:dyDescent="0.2">
      <c r="A17" s="4"/>
      <c r="B17" s="39"/>
      <c r="C17" s="61"/>
      <c r="D17" s="64"/>
      <c r="E17" s="65"/>
      <c r="F17" s="42"/>
      <c r="G17" s="61"/>
      <c r="H17" s="64"/>
      <c r="I17" s="71"/>
      <c r="J17" s="65"/>
      <c r="K17" s="42"/>
      <c r="L17" s="61"/>
      <c r="M17" s="64"/>
      <c r="N17" s="71"/>
      <c r="O17" s="65"/>
      <c r="P17" s="43"/>
      <c r="Q17" s="4"/>
      <c r="R17" s="4"/>
      <c r="S17" s="4"/>
      <c r="T17" s="4"/>
      <c r="U17" s="4"/>
      <c r="V17" s="4"/>
      <c r="W17" s="4"/>
      <c r="X17" s="4"/>
      <c r="Y17" s="4"/>
      <c r="Z17" s="4"/>
    </row>
    <row r="18" spans="1:26" ht="9.75" customHeight="1" x14ac:dyDescent="0.2">
      <c r="A18" s="4"/>
      <c r="B18" s="39"/>
      <c r="C18" s="42"/>
      <c r="D18" s="42"/>
      <c r="E18" s="42"/>
      <c r="F18" s="42"/>
      <c r="G18" s="46"/>
      <c r="H18" s="46"/>
      <c r="I18" s="46"/>
      <c r="J18" s="42"/>
      <c r="K18" s="42"/>
      <c r="L18" s="42"/>
      <c r="M18" s="42"/>
      <c r="N18" s="42"/>
      <c r="O18" s="42"/>
      <c r="P18" s="43"/>
      <c r="Q18" s="4"/>
      <c r="R18" s="4"/>
      <c r="S18" s="4"/>
      <c r="T18" s="4"/>
      <c r="U18" s="4"/>
      <c r="V18" s="4"/>
      <c r="W18" s="4"/>
      <c r="X18" s="4"/>
      <c r="Y18" s="4"/>
      <c r="Z18" s="4"/>
    </row>
    <row r="19" spans="1:26" ht="19.5" customHeight="1" x14ac:dyDescent="0.2">
      <c r="B19" s="39"/>
      <c r="C19" s="62" t="s">
        <v>73</v>
      </c>
      <c r="D19" s="63"/>
      <c r="E19" s="73" t="str">
        <f>VLOOKUP(C10,'Formato descripción HU'!B6:O20,14,0)</f>
        <v>Dosis aplicadas</v>
      </c>
      <c r="F19" s="74"/>
      <c r="G19" s="74"/>
      <c r="H19" s="74"/>
      <c r="I19" s="74"/>
      <c r="J19" s="74"/>
      <c r="K19" s="74"/>
      <c r="L19" s="74"/>
      <c r="M19" s="74"/>
      <c r="N19" s="74"/>
      <c r="O19" s="75"/>
      <c r="P19" s="43"/>
      <c r="Q19" s="4"/>
    </row>
    <row r="20" spans="1:26" ht="19.5" customHeight="1" x14ac:dyDescent="0.2">
      <c r="B20" s="39"/>
      <c r="C20" s="64"/>
      <c r="D20" s="65"/>
      <c r="E20" s="76"/>
      <c r="F20" s="77"/>
      <c r="G20" s="77"/>
      <c r="H20" s="77"/>
      <c r="I20" s="77"/>
      <c r="J20" s="77"/>
      <c r="K20" s="77"/>
      <c r="L20" s="77"/>
      <c r="M20" s="77"/>
      <c r="N20" s="77"/>
      <c r="O20" s="78"/>
      <c r="P20" s="43"/>
      <c r="Q20" s="4"/>
    </row>
    <row r="21" spans="1:26" ht="9.75" customHeight="1" x14ac:dyDescent="0.2">
      <c r="B21" s="39"/>
      <c r="C21" s="42"/>
      <c r="D21" s="42"/>
      <c r="E21" s="42"/>
      <c r="F21" s="42"/>
      <c r="G21" s="42"/>
      <c r="H21" s="42"/>
      <c r="I21" s="42"/>
      <c r="J21" s="42"/>
      <c r="K21" s="42"/>
      <c r="L21" s="42"/>
      <c r="M21" s="42"/>
      <c r="N21" s="42"/>
      <c r="O21" s="42"/>
      <c r="P21" s="43"/>
      <c r="Q21" s="4"/>
    </row>
    <row r="22" spans="1:26" ht="19.5" customHeight="1" x14ac:dyDescent="0.2">
      <c r="A22" s="4"/>
      <c r="B22" s="39"/>
      <c r="C22" s="66" t="s">
        <v>74</v>
      </c>
      <c r="D22" s="63"/>
      <c r="E22" s="69" t="str">
        <f>VLOOKUP(C10,'Formato descripción HU'!B6:O20,12,0)</f>
        <v xml:space="preserve">Verificar en la abase de datos  si al ingresar el laboratorio productor y la cantidadde dosis aplicadas hacen las modificaciones pertinentes. </v>
      </c>
      <c r="F22" s="70"/>
      <c r="G22" s="70"/>
      <c r="H22" s="63"/>
      <c r="I22" s="42"/>
      <c r="J22" s="66" t="s">
        <v>13</v>
      </c>
      <c r="K22" s="63"/>
      <c r="L22" s="69">
        <f>VLOOKUP(C10,'Formato descripción HU'!B6:O20,13,0)</f>
        <v>0</v>
      </c>
      <c r="M22" s="70"/>
      <c r="N22" s="70"/>
      <c r="O22" s="63"/>
      <c r="P22" s="43"/>
      <c r="Q22" s="4"/>
      <c r="R22" s="4"/>
      <c r="S22" s="4"/>
      <c r="T22" s="4"/>
      <c r="U22" s="4"/>
      <c r="V22" s="4"/>
      <c r="W22" s="4"/>
      <c r="X22" s="4"/>
      <c r="Y22" s="4"/>
      <c r="Z22" s="4"/>
    </row>
    <row r="23" spans="1:26" ht="19.5" customHeight="1" x14ac:dyDescent="0.2">
      <c r="A23" s="4"/>
      <c r="B23" s="39"/>
      <c r="C23" s="67"/>
      <c r="D23" s="68"/>
      <c r="E23" s="67"/>
      <c r="F23" s="53"/>
      <c r="G23" s="53"/>
      <c r="H23" s="68"/>
      <c r="I23" s="42"/>
      <c r="J23" s="67"/>
      <c r="K23" s="68"/>
      <c r="L23" s="67"/>
      <c r="M23" s="53"/>
      <c r="N23" s="53"/>
      <c r="O23" s="68"/>
      <c r="P23" s="43"/>
      <c r="Q23" s="4"/>
      <c r="R23" s="4"/>
      <c r="S23" s="4"/>
      <c r="T23" s="4"/>
      <c r="U23" s="4"/>
      <c r="V23" s="4"/>
      <c r="W23" s="4"/>
      <c r="X23" s="4"/>
      <c r="Y23" s="4"/>
      <c r="Z23" s="4"/>
    </row>
    <row r="24" spans="1:26" ht="19.5" customHeight="1" x14ac:dyDescent="0.2">
      <c r="A24" s="4"/>
      <c r="B24" s="39"/>
      <c r="C24" s="64"/>
      <c r="D24" s="65"/>
      <c r="E24" s="64"/>
      <c r="F24" s="71"/>
      <c r="G24" s="71"/>
      <c r="H24" s="65"/>
      <c r="I24" s="42"/>
      <c r="J24" s="64"/>
      <c r="K24" s="65"/>
      <c r="L24" s="64"/>
      <c r="M24" s="71"/>
      <c r="N24" s="71"/>
      <c r="O24" s="65"/>
      <c r="P24" s="43"/>
      <c r="Q24" s="4"/>
      <c r="R24" s="4"/>
      <c r="S24" s="4"/>
      <c r="T24" s="4"/>
      <c r="U24" s="4"/>
      <c r="V24" s="4"/>
      <c r="W24" s="4"/>
      <c r="X24" s="4"/>
      <c r="Y24" s="4"/>
      <c r="Z24" s="4"/>
    </row>
    <row r="25" spans="1:26" ht="9.75" customHeight="1" x14ac:dyDescent="0.2">
      <c r="A25" s="4"/>
      <c r="B25" s="49"/>
      <c r="C25" s="50"/>
      <c r="D25" s="50"/>
      <c r="E25" s="50"/>
      <c r="F25" s="50"/>
      <c r="G25" s="50"/>
      <c r="H25" s="50"/>
      <c r="I25" s="50"/>
      <c r="J25" s="50"/>
      <c r="K25" s="50"/>
      <c r="L25" s="50"/>
      <c r="M25" s="50"/>
      <c r="N25" s="50"/>
      <c r="O25" s="50"/>
      <c r="P25" s="51"/>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2019-10-21T15:37:14Z</dcterms:created>
  <dcterms:modified xsi:type="dcterms:W3CDTF">2021-07-15T13:13:31Z</dcterms:modified>
</cp:coreProperties>
</file>