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0575" windowHeight="7545" activeTab="3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Datos!$A$9:$G$21</definedName>
  </definedNames>
  <calcPr calcId="162913"/>
  <extLst>
    <ext uri="GoogleSheetsCustomDataVersion1">
      <go:sheetsCustomData xmlns:go="http://customooxmlschemas.google.com/" r:id="rId8" roundtripDataSignature="AMtx7mhePc3t591c7br9u2ID7W0RYqTaNA=="/>
    </ext>
  </extLst>
</workbook>
</file>

<file path=xl/calcChain.xml><?xml version="1.0" encoding="utf-8"?>
<calcChain xmlns="http://schemas.openxmlformats.org/spreadsheetml/2006/main">
  <c r="A58" i="4" l="1"/>
  <c r="N58" i="4" s="1"/>
  <c r="H58" i="4" l="1"/>
  <c r="E58" i="4"/>
  <c r="D58" i="4"/>
  <c r="F58" i="4"/>
  <c r="G58" i="4"/>
  <c r="M58" i="4"/>
  <c r="E4" i="3"/>
  <c r="A61" i="4" l="1"/>
  <c r="A60" i="4"/>
  <c r="A59" i="4"/>
  <c r="C59" i="4" s="1"/>
  <c r="J3" i="4"/>
  <c r="BE18" i="3"/>
  <c r="BD18" i="3"/>
  <c r="BC18" i="3"/>
  <c r="BE17" i="3"/>
  <c r="BD17" i="3"/>
  <c r="BC17" i="3"/>
  <c r="BE16" i="3"/>
  <c r="BD16" i="3"/>
  <c r="BC16" i="3"/>
  <c r="BE15" i="3"/>
  <c r="BD15" i="3"/>
  <c r="BC15" i="3"/>
  <c r="BE14" i="3"/>
  <c r="BD14" i="3"/>
  <c r="BC14" i="3"/>
  <c r="BE11" i="3"/>
  <c r="BD11" i="3"/>
  <c r="BC11" i="3"/>
  <c r="BE10" i="3"/>
  <c r="BD10" i="3"/>
  <c r="BC10" i="3"/>
  <c r="BE9" i="3"/>
  <c r="BD9" i="3"/>
  <c r="BC9" i="3"/>
  <c r="BE8" i="3"/>
  <c r="BD8" i="3"/>
  <c r="BC8" i="3"/>
  <c r="BE7" i="3"/>
  <c r="BD7" i="3"/>
  <c r="BC7" i="3"/>
  <c r="BE6" i="3"/>
  <c r="BD6" i="3"/>
  <c r="BC6" i="3"/>
  <c r="Y6" i="3"/>
  <c r="X6" i="3"/>
  <c r="W6" i="3"/>
  <c r="B60" i="4" l="1"/>
  <c r="C60" i="4"/>
  <c r="C61" i="4"/>
  <c r="B61" i="4"/>
  <c r="K59" i="4"/>
  <c r="D61" i="4"/>
  <c r="G61" i="4"/>
  <c r="F61" i="4"/>
  <c r="E61" i="4"/>
  <c r="J60" i="4"/>
  <c r="L60" i="4"/>
  <c r="K61" i="4"/>
  <c r="V4" i="3"/>
</calcChain>
</file>

<file path=xl/sharedStrings.xml><?xml version="1.0" encoding="utf-8"?>
<sst xmlns="http://schemas.openxmlformats.org/spreadsheetml/2006/main" count="208" uniqueCount="74">
  <si>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</si>
  <si>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</si>
  <si>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</si>
  <si>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</si>
  <si>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</si>
  <si>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</si>
  <si>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</si>
  <si>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</si>
  <si>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</si>
  <si>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</si>
  <si>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</si>
  <si>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</si>
  <si>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</si>
  <si>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</si>
  <si>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</si>
  <si>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>Modelado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</si>
  <si>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</si>
  <si>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</si>
  <si>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</si>
  <si>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</si>
  <si>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</si>
  <si>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</si>
  <si>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</si>
  <si>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</si>
  <si>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</si>
  <si>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</si>
  <si>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</si>
  <si>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</si>
  <si>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REQ01</t>
  </si>
  <si>
    <t>Registro de aplicación de vacunas contra el COVID-19 en zonas rurales del cantón Quito</t>
  </si>
  <si>
    <t>Angel</t>
  </si>
  <si>
    <t>Steven</t>
  </si>
  <si>
    <t>M</t>
  </si>
  <si>
    <t>J</t>
  </si>
  <si>
    <t>No iniciado</t>
  </si>
  <si>
    <t>Identificacion de requisitos</t>
  </si>
  <si>
    <t>Selección tema perfil del proyecto</t>
  </si>
  <si>
    <t>Analisis primera reunion</t>
  </si>
  <si>
    <t>Elaboración introduccion y formulacion del problema</t>
  </si>
  <si>
    <t>Elaboracion de objetivos</t>
  </si>
  <si>
    <t>Avance perfil del proyecto</t>
  </si>
  <si>
    <t>Escritura e ideas a defender</t>
  </si>
  <si>
    <t>Coreccion de errores</t>
  </si>
  <si>
    <t>Avance del proyecto</t>
  </si>
  <si>
    <t>Elaboracion presentacion perfil del proyecto</t>
  </si>
  <si>
    <t>Elaboracion y codificacion Spring 0</t>
  </si>
  <si>
    <t>Elaboracion y codificacion Spring 1</t>
  </si>
  <si>
    <t>REQ02</t>
  </si>
  <si>
    <t>Ingresar al Sistema</t>
  </si>
  <si>
    <t>Registro nuevos doctores</t>
  </si>
  <si>
    <t>Joel</t>
  </si>
  <si>
    <t>Bryan</t>
  </si>
  <si>
    <t>V</t>
  </si>
  <si>
    <t>4</t>
  </si>
  <si>
    <t>1</t>
  </si>
  <si>
    <t>2</t>
  </si>
  <si>
    <t>S</t>
  </si>
  <si>
    <t>D</t>
  </si>
  <si>
    <t>L</t>
  </si>
  <si>
    <t>REQ03</t>
  </si>
  <si>
    <t>Registro inventario de vacunas</t>
  </si>
  <si>
    <t>Angel-Bryan</t>
  </si>
  <si>
    <t>Joel-Steven</t>
  </si>
  <si>
    <t>Angel-Bryan-Joel-Steven</t>
  </si>
  <si>
    <t>Elaboracion y codificacion Spring 2</t>
  </si>
  <si>
    <t>REQ04</t>
  </si>
  <si>
    <t xml:space="preserve">Dosis Aplicadas </t>
  </si>
  <si>
    <t>Validaciones de campos</t>
  </si>
  <si>
    <t>Elaboracion y codificacion Spring 3</t>
  </si>
  <si>
    <t>Registro caja blanca</t>
  </si>
  <si>
    <t>Registro caja negra</t>
  </si>
  <si>
    <t>Validacion de campos posterior a revision</t>
  </si>
  <si>
    <t>Elaboracion de backlog</t>
  </si>
  <si>
    <t>Angel-Steven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</si>
</sst>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"/>
    <numFmt numFmtId="165" formatCode="[$-C0A]d\-mmm"/>
    <numFmt numFmtId="166" formatCode="d\-m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FFFFFF"/>
      </right>
      <top style="thin">
        <color rgb="FFC0C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textRotation="90"/>
    </xf>
    <xf numFmtId="1" fontId="1" fillId="0" borderId="0" xfId="0" applyNumberFormat="1" applyFont="1" applyAlignment="1">
      <alignment horizontal="right" vertical="center"/>
    </xf>
    <xf numFmtId="49" fontId="7" fillId="3" borderId="22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2" xfId="0" applyFont="1" applyFill="1" applyBorder="1" applyAlignment="1"/>
    <xf numFmtId="165" fontId="8" fillId="3" borderId="22" xfId="0" applyNumberFormat="1" applyFont="1" applyFill="1" applyBorder="1" applyAlignment="1">
      <alignment textRotation="90"/>
    </xf>
    <xf numFmtId="49" fontId="8" fillId="3" borderId="22" xfId="0" applyNumberFormat="1" applyFont="1" applyFill="1" applyBorder="1" applyAlignment="1"/>
    <xf numFmtId="1" fontId="8" fillId="3" borderId="22" xfId="0" applyNumberFormat="1" applyFont="1" applyFill="1" applyBorder="1" applyAlignment="1"/>
    <xf numFmtId="1" fontId="1" fillId="0" borderId="0" xfId="0" applyNumberFormat="1" applyFont="1" applyAlignment="1"/>
    <xf numFmtId="49" fontId="9" fillId="0" borderId="19" xfId="0" applyNumberFormat="1" applyFont="1" applyBorder="1" applyAlignment="1"/>
    <xf numFmtId="49" fontId="9" fillId="0" borderId="18" xfId="0" applyNumberFormat="1" applyFont="1" applyBorder="1" applyAlignment="1"/>
    <xf numFmtId="0" fontId="1" fillId="0" borderId="31" xfId="0" applyFont="1" applyBorder="1" applyAlignment="1"/>
    <xf numFmtId="0" fontId="1" fillId="0" borderId="23" xfId="0" applyFont="1" applyFill="1" applyBorder="1" applyAlignment="1"/>
    <xf numFmtId="0" fontId="9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0" fillId="0" borderId="27" xfId="0" applyFont="1" applyBorder="1" applyAlignment="1"/>
    <xf numFmtId="0" fontId="1" fillId="0" borderId="27" xfId="0" applyFont="1" applyBorder="1" applyAlignment="1">
      <alignment horizontal="center"/>
    </xf>
    <xf numFmtId="0" fontId="9" fillId="0" borderId="23" xfId="0" applyFont="1" applyFill="1" applyBorder="1" applyAlignment="1"/>
    <xf numFmtId="0" fontId="9" fillId="0" borderId="23" xfId="0" applyFont="1" applyBorder="1" applyAlignment="1"/>
    <xf numFmtId="0" fontId="9" fillId="0" borderId="0" xfId="0" applyFont="1" applyAlignment="1"/>
    <xf numFmtId="0" fontId="4" fillId="2" borderId="27" xfId="0" applyFont="1" applyFill="1" applyBorder="1" applyAlignment="1">
      <alignment horizontal="center"/>
    </xf>
    <xf numFmtId="0" fontId="1" fillId="0" borderId="27" xfId="0" applyFont="1" applyBorder="1" applyAlignment="1"/>
    <xf numFmtId="1" fontId="1" fillId="4" borderId="33" xfId="0" applyNumberFormat="1" applyFont="1" applyFill="1" applyBorder="1" applyAlignment="1">
      <alignment horizontal="right" vertical="center"/>
    </xf>
    <xf numFmtId="0" fontId="8" fillId="4" borderId="33" xfId="0" applyFont="1" applyFill="1" applyBorder="1" applyAlignment="1"/>
    <xf numFmtId="0" fontId="1" fillId="0" borderId="27" xfId="0" applyFont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166" fontId="10" fillId="3" borderId="33" xfId="0" applyNumberFormat="1" applyFont="1" applyFill="1" applyBorder="1" applyAlignment="1">
      <alignment horizontal="center" vertical="center" textRotation="90"/>
    </xf>
    <xf numFmtId="165" fontId="6" fillId="3" borderId="33" xfId="0" applyNumberFormat="1" applyFont="1" applyFill="1" applyBorder="1" applyAlignment="1">
      <alignment horizontal="center" vertical="center" textRotation="90"/>
    </xf>
    <xf numFmtId="166" fontId="6" fillId="3" borderId="33" xfId="0" applyNumberFormat="1" applyFont="1" applyFill="1" applyBorder="1" applyAlignment="1">
      <alignment horizontal="center" vertical="center" textRotation="90"/>
    </xf>
    <xf numFmtId="0" fontId="1" fillId="0" borderId="33" xfId="0" applyFont="1" applyBorder="1" applyAlignment="1"/>
    <xf numFmtId="49" fontId="9" fillId="0" borderId="33" xfId="0" applyNumberFormat="1" applyFont="1" applyBorder="1" applyAlignment="1"/>
    <xf numFmtId="0" fontId="5" fillId="0" borderId="33" xfId="0" applyFont="1" applyBorder="1"/>
    <xf numFmtId="0" fontId="0" fillId="0" borderId="33" xfId="0" applyFont="1" applyBorder="1" applyAlignment="1"/>
    <xf numFmtId="0" fontId="9" fillId="0" borderId="33" xfId="0" applyFont="1" applyBorder="1" applyAlignment="1"/>
    <xf numFmtId="0" fontId="11" fillId="6" borderId="27" xfId="0" applyFont="1" applyFill="1" applyBorder="1" applyAlignment="1">
      <alignment horizontal="center"/>
    </xf>
    <xf numFmtId="164" fontId="11" fillId="6" borderId="27" xfId="0" applyNumberFormat="1" applyFont="1" applyFill="1" applyBorder="1" applyAlignment="1">
      <alignment horizontal="center"/>
    </xf>
    <xf numFmtId="1" fontId="11" fillId="6" borderId="27" xfId="0" applyNumberFormat="1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164" fontId="11" fillId="5" borderId="33" xfId="0" applyNumberFormat="1" applyFont="1" applyFill="1" applyBorder="1" applyAlignment="1">
      <alignment horizontal="center"/>
    </xf>
    <xf numFmtId="1" fontId="11" fillId="5" borderId="33" xfId="0" applyNumberFormat="1" applyFont="1" applyFill="1" applyBorder="1" applyAlignment="1">
      <alignment horizontal="center"/>
    </xf>
    <xf numFmtId="49" fontId="9" fillId="0" borderId="18" xfId="0" applyNumberFormat="1" applyFont="1" applyFill="1" applyBorder="1" applyAlignment="1"/>
    <xf numFmtId="1" fontId="8" fillId="0" borderId="22" xfId="0" applyNumberFormat="1" applyFont="1" applyFill="1" applyBorder="1" applyAlignment="1"/>
    <xf numFmtId="1" fontId="8" fillId="0" borderId="27" xfId="0" applyNumberFormat="1" applyFont="1" applyFill="1" applyBorder="1" applyAlignment="1"/>
    <xf numFmtId="49" fontId="8" fillId="0" borderId="22" xfId="0" applyNumberFormat="1" applyFont="1" applyFill="1" applyBorder="1" applyAlignment="1"/>
    <xf numFmtId="49" fontId="8" fillId="0" borderId="27" xfId="0" applyNumberFormat="1" applyFont="1" applyFill="1" applyBorder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1" xfId="0" applyFont="1" applyBorder="1" applyAlignment="1"/>
    <xf numFmtId="0" fontId="9" fillId="0" borderId="1" xfId="0" applyFont="1" applyBorder="1" applyAlignme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0" fillId="0" borderId="27" xfId="0" applyFont="1" applyBorder="1" applyAlignment="1"/>
    <xf numFmtId="0" fontId="1" fillId="0" borderId="0" xfId="0" applyFont="1" applyAlignment="1">
      <alignment horizontal="right"/>
    </xf>
    <xf numFmtId="0" fontId="2" fillId="0" borderId="27" xfId="0" applyFont="1" applyBorder="1"/>
    <xf numFmtId="0" fontId="4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4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1" fillId="3" borderId="28" xfId="0" applyFont="1" applyFill="1" applyBorder="1" applyAlignment="1">
      <alignment horizontal="center"/>
    </xf>
    <xf numFmtId="0" fontId="9" fillId="0" borderId="2" xfId="0" applyFont="1" applyBorder="1" applyAlignment="1"/>
    <xf numFmtId="0" fontId="9" fillId="0" borderId="34" xfId="0" applyFont="1" applyBorder="1" applyAlignment="1"/>
    <xf numFmtId="0" fontId="1" fillId="0" borderId="27" xfId="0" applyFont="1" applyFill="1" applyBorder="1" applyAlignment="1">
      <alignment horizontal="center"/>
    </xf>
    <xf numFmtId="0" fontId="1" fillId="0" borderId="35" xfId="0" applyFont="1" applyBorder="1" applyAlignment="1"/>
    <xf numFmtId="0" fontId="10" fillId="3" borderId="35" xfId="0" applyFont="1" applyFill="1" applyBorder="1" applyAlignment="1">
      <alignment horizontal="center"/>
    </xf>
    <xf numFmtId="166" fontId="10" fillId="3" borderId="35" xfId="0" applyNumberFormat="1" applyFont="1" applyFill="1" applyBorder="1" applyAlignment="1">
      <alignment horizontal="center" vertical="center" textRotation="90"/>
    </xf>
    <xf numFmtId="1" fontId="1" fillId="4" borderId="35" xfId="0" applyNumberFormat="1" applyFont="1" applyFill="1" applyBorder="1" applyAlignment="1">
      <alignment horizontal="right" vertical="center"/>
    </xf>
    <xf numFmtId="0" fontId="8" fillId="4" borderId="35" xfId="0" applyFont="1" applyFill="1" applyBorder="1" applyAlignment="1"/>
    <xf numFmtId="0" fontId="10" fillId="3" borderId="36" xfId="0" applyFont="1" applyFill="1" applyBorder="1" applyAlignment="1">
      <alignment horizontal="center"/>
    </xf>
    <xf numFmtId="166" fontId="10" fillId="3" borderId="36" xfId="0" applyNumberFormat="1" applyFont="1" applyFill="1" applyBorder="1" applyAlignment="1">
      <alignment horizontal="center" vertical="center" textRotation="90"/>
    </xf>
    <xf numFmtId="1" fontId="1" fillId="4" borderId="36" xfId="0" applyNumberFormat="1" applyFont="1" applyFill="1" applyBorder="1" applyAlignment="1">
      <alignment horizontal="right" vertical="center"/>
    </xf>
    <xf numFmtId="0" fontId="8" fillId="4" borderId="36" xfId="0" applyFont="1" applyFill="1" applyBorder="1" applyAlignment="1"/>
    <xf numFmtId="0" fontId="1" fillId="0" borderId="36" xfId="0" applyFont="1" applyBorder="1" applyAlignment="1"/>
    <xf numFmtId="0" fontId="1" fillId="0" borderId="37" xfId="0" applyFont="1" applyBorder="1" applyAlignment="1"/>
    <xf numFmtId="0" fontId="1" fillId="0" borderId="38" xfId="0" applyFont="1" applyBorder="1" applyAlignment="1"/>
    <xf numFmtId="0" fontId="1" fillId="0" borderId="39" xfId="0" applyFont="1" applyBorder="1" applyAlignment="1"/>
    <xf numFmtId="165" fontId="8" fillId="3" borderId="27" xfId="0" applyNumberFormat="1" applyFont="1" applyFill="1" applyBorder="1" applyAlignment="1">
      <alignment textRotation="90"/>
    </xf>
    <xf numFmtId="1" fontId="8" fillId="3" borderId="27" xfId="0" applyNumberFormat="1" applyFont="1" applyFill="1" applyBorder="1" applyAlignment="1"/>
  </cellXfs>
  <cellStyles count="1">
    <cellStyle name="Normal" xfId="0" builtinId="0"/>
  </cellStyles>
  <dxfs count="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Datos!$V$5:$AU$5</c:f>
              <c:numCache>
                <c:formatCode>d\-mmm</c:formatCode>
                <c:ptCount val="26"/>
                <c:pt idx="0" formatCode="[$-C0A]d\-mmm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  <c:pt idx="4">
                  <c:v>44400</c:v>
                </c:pt>
                <c:pt idx="5">
                  <c:v>44401</c:v>
                </c:pt>
                <c:pt idx="6">
                  <c:v>44402</c:v>
                </c:pt>
                <c:pt idx="7">
                  <c:v>44403</c:v>
                </c:pt>
                <c:pt idx="8">
                  <c:v>44404</c:v>
                </c:pt>
                <c:pt idx="9">
                  <c:v>44405</c:v>
                </c:pt>
                <c:pt idx="10">
                  <c:v>44406</c:v>
                </c:pt>
                <c:pt idx="11">
                  <c:v>44407</c:v>
                </c:pt>
                <c:pt idx="12">
                  <c:v>44421</c:v>
                </c:pt>
                <c:pt idx="13">
                  <c:v>44422</c:v>
                </c:pt>
                <c:pt idx="14">
                  <c:v>44424</c:v>
                </c:pt>
                <c:pt idx="15">
                  <c:v>44425</c:v>
                </c:pt>
                <c:pt idx="16">
                  <c:v>44426</c:v>
                </c:pt>
                <c:pt idx="17">
                  <c:v>44427</c:v>
                </c:pt>
                <c:pt idx="18">
                  <c:v>44428</c:v>
                </c:pt>
                <c:pt idx="19">
                  <c:v>44429</c:v>
                </c:pt>
                <c:pt idx="20">
                  <c:v>44430</c:v>
                </c:pt>
                <c:pt idx="21">
                  <c:v>44431</c:v>
                </c:pt>
                <c:pt idx="22">
                  <c:v>44432</c:v>
                </c:pt>
                <c:pt idx="23">
                  <c:v>44433</c:v>
                </c:pt>
                <c:pt idx="24">
                  <c:v>44434</c:v>
                </c:pt>
                <c:pt idx="25">
                  <c:v>44435</c:v>
                </c:pt>
              </c:numCache>
            </c:numRef>
          </c:cat>
          <c:val>
            <c:numRef>
              <c:f>Datos!$V$7:$AU$7</c:f>
              <c:numCache>
                <c:formatCode>General</c:formatCode>
                <c:ptCount val="26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26</c:v>
                </c:pt>
                <c:pt idx="20">
                  <c:v>22</c:v>
                </c:pt>
                <c:pt idx="21">
                  <c:v>16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2E8-BA94-7C11DA9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9223"/>
        <c:axId val="55715737"/>
      </c:areaChart>
      <c:dateAx>
        <c:axId val="14625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715737"/>
        <c:crosses val="autoZero"/>
        <c:auto val="1"/>
        <c:lblOffset val="100"/>
        <c:baseTimeUnit val="days"/>
      </c:dateAx>
      <c:valAx>
        <c:axId val="5571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2529223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Datos!$V$5:$AU$5</c:f>
              <c:numCache>
                <c:formatCode>d\-mmm</c:formatCode>
                <c:ptCount val="26"/>
                <c:pt idx="0" formatCode="[$-C0A]d\-mmm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  <c:pt idx="4">
                  <c:v>44400</c:v>
                </c:pt>
                <c:pt idx="5">
                  <c:v>44401</c:v>
                </c:pt>
                <c:pt idx="6">
                  <c:v>44402</c:v>
                </c:pt>
                <c:pt idx="7">
                  <c:v>44403</c:v>
                </c:pt>
                <c:pt idx="8">
                  <c:v>44404</c:v>
                </c:pt>
                <c:pt idx="9">
                  <c:v>44405</c:v>
                </c:pt>
                <c:pt idx="10">
                  <c:v>44406</c:v>
                </c:pt>
                <c:pt idx="11">
                  <c:v>44407</c:v>
                </c:pt>
                <c:pt idx="12">
                  <c:v>44421</c:v>
                </c:pt>
                <c:pt idx="13">
                  <c:v>44422</c:v>
                </c:pt>
                <c:pt idx="14">
                  <c:v>44424</c:v>
                </c:pt>
                <c:pt idx="15">
                  <c:v>44425</c:v>
                </c:pt>
                <c:pt idx="16">
                  <c:v>44426</c:v>
                </c:pt>
                <c:pt idx="17">
                  <c:v>44427</c:v>
                </c:pt>
                <c:pt idx="18">
                  <c:v>44428</c:v>
                </c:pt>
                <c:pt idx="19">
                  <c:v>44429</c:v>
                </c:pt>
                <c:pt idx="20">
                  <c:v>44430</c:v>
                </c:pt>
                <c:pt idx="21">
                  <c:v>44431</c:v>
                </c:pt>
                <c:pt idx="22">
                  <c:v>44432</c:v>
                </c:pt>
                <c:pt idx="23">
                  <c:v>44433</c:v>
                </c:pt>
                <c:pt idx="24">
                  <c:v>44434</c:v>
                </c:pt>
                <c:pt idx="25">
                  <c:v>44435</c:v>
                </c:pt>
              </c:numCache>
            </c:numRef>
          </c:cat>
          <c:val>
            <c:numRef>
              <c:f>Datos!$V$6:$AU$6</c:f>
              <c:numCache>
                <c:formatCode>0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FF0-95D7-32A9287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6425"/>
        <c:axId val="1684024475"/>
      </c:lineChart>
      <c:dateAx>
        <c:axId val="169761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84024475"/>
        <c:crosses val="autoZero"/>
        <c:auto val="1"/>
        <c:lblOffset val="100"/>
        <c:baseTimeUnit val="days"/>
      </c:dateAx>
      <c:valAx>
        <c:axId val="168402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9761642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Angel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Gráficos!$B$57:$V$57</c:f>
              <c:numCache>
                <c:formatCode>[$-C0A]d\-mmm</c:formatCode>
                <c:ptCount val="21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</c:numCache>
            </c:numRef>
          </c:cat>
          <c:val>
            <c:numRef>
              <c:f>Gráficos!$B$58:$V$58</c:f>
              <c:numCache>
                <c:formatCode>0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9-46C6-8CBC-6B6E27A99E9C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Steven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Gráficos!$B$57:$V$57</c:f>
              <c:numCache>
                <c:formatCode>[$-C0A]d\-mmm</c:formatCode>
                <c:ptCount val="21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</c:numCache>
            </c:numRef>
          </c:cat>
          <c:val>
            <c:numRef>
              <c:f>Gráficos!$B$59:$V$59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9-46C6-8CBC-6B6E27A99E9C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Joel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Gráficos!$B$57:$V$57</c:f>
              <c:numCache>
                <c:formatCode>[$-C0A]d\-mmm</c:formatCode>
                <c:ptCount val="21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</c:numCache>
            </c:numRef>
          </c:cat>
          <c:val>
            <c:numRef>
              <c:f>Gráficos!$B$60:$V$60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9-46C6-8CBC-6B6E27A99E9C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Gráficos!$B$57:$V$57</c:f>
              <c:numCache>
                <c:formatCode>[$-C0A]d\-mmm</c:formatCode>
                <c:ptCount val="21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  <c:pt idx="13">
                  <c:v>44428</c:v>
                </c:pt>
                <c:pt idx="14">
                  <c:v>44429</c:v>
                </c:pt>
                <c:pt idx="15">
                  <c:v>44430</c:v>
                </c:pt>
                <c:pt idx="16">
                  <c:v>44431</c:v>
                </c:pt>
                <c:pt idx="17">
                  <c:v>44432</c:v>
                </c:pt>
                <c:pt idx="18">
                  <c:v>44433</c:v>
                </c:pt>
                <c:pt idx="19">
                  <c:v>44434</c:v>
                </c:pt>
                <c:pt idx="20">
                  <c:v>44435</c:v>
                </c:pt>
              </c:numCache>
            </c:numRef>
          </c:cat>
          <c:val>
            <c:numRef>
              <c:f>Gráficos!$B$61:$V$61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9-46C6-8CBC-6B6E27A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78144"/>
        <c:axId val="405678472"/>
      </c:lineChart>
      <c:dateAx>
        <c:axId val="405678144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472"/>
        <c:crosses val="autoZero"/>
        <c:auto val="1"/>
        <c:lblOffset val="100"/>
        <c:baseTimeUnit val="days"/>
      </c:dateAx>
      <c:valAx>
        <c:axId val="405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8</xdr:col>
      <xdr:colOff>0</xdr:colOff>
      <xdr:row>32</xdr:row>
      <xdr:rowOff>2759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1" t="22211" r="31250" b="3872"/>
        <a:stretch/>
      </xdr:blipFill>
      <xdr:spPr>
        <a:xfrm>
          <a:off x="0" y="38099"/>
          <a:ext cx="5334000" cy="51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590549</xdr:colOff>
      <xdr:row>35</xdr:row>
      <xdr:rowOff>152400</xdr:rowOff>
    </xdr:from>
    <xdr:to>
      <xdr:col>25</xdr:col>
      <xdr:colOff>495300</xdr:colOff>
      <xdr:row>53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0" workbookViewId="0">
      <selection activeCell="D43" sqref="D43"/>
    </sheetView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2"/>
  <sheetViews>
    <sheetView showGridLines="0" workbookViewId="0">
      <selection activeCell="C23" sqref="C23"/>
    </sheetView>
  </sheetViews>
  <sheetFormatPr baseColWidth="10" defaultColWidth="14.42578125" defaultRowHeight="15" customHeight="1" x14ac:dyDescent="0.2"/>
  <cols>
    <col min="1" max="2" width="15.7109375" customWidth="1"/>
    <col min="3" max="3" width="21" customWidth="1"/>
    <col min="4" max="4" width="29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79" t="s">
        <v>0</v>
      </c>
      <c r="B5" s="80"/>
      <c r="C5" s="80"/>
      <c r="D5" s="81"/>
    </row>
    <row r="6" spans="1:4" ht="12.75" customHeight="1" x14ac:dyDescent="0.2">
      <c r="A6" s="82" t="s">
        <v>29</v>
      </c>
      <c r="B6" s="83"/>
      <c r="C6" s="83"/>
      <c r="D6" s="84"/>
    </row>
    <row r="7" spans="1:4" ht="12.75" customHeight="1" x14ac:dyDescent="0.2"/>
    <row r="8" spans="1:4" ht="12.75" customHeight="1" x14ac:dyDescent="0.2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">
      <c r="A9" s="4">
        <v>0</v>
      </c>
      <c r="B9" s="5">
        <v>44393</v>
      </c>
      <c r="C9" s="6">
        <v>6</v>
      </c>
      <c r="D9" s="4">
        <v>19</v>
      </c>
    </row>
    <row r="10" spans="1:4" s="42" customFormat="1" ht="12.75" customHeight="1" x14ac:dyDescent="0.2">
      <c r="A10" s="4">
        <v>1</v>
      </c>
      <c r="B10" s="5">
        <v>44401</v>
      </c>
      <c r="C10" s="6">
        <v>16</v>
      </c>
      <c r="D10" s="4">
        <v>20</v>
      </c>
    </row>
    <row r="11" spans="1:4" s="76" customFormat="1" ht="12.75" customHeight="1" x14ac:dyDescent="0.2">
      <c r="A11" s="4">
        <v>2</v>
      </c>
      <c r="B11" s="5">
        <v>44422</v>
      </c>
      <c r="C11" s="6">
        <v>6</v>
      </c>
      <c r="D11" s="4">
        <v>21</v>
      </c>
    </row>
    <row r="12" spans="1:4" ht="12.75" customHeight="1" x14ac:dyDescent="0.2">
      <c r="A12" s="4">
        <v>3</v>
      </c>
      <c r="B12" s="5">
        <v>44429</v>
      </c>
      <c r="C12" s="6">
        <v>6</v>
      </c>
      <c r="D12" s="4">
        <v>22</v>
      </c>
    </row>
    <row r="13" spans="1:4" ht="12.75" customHeight="1" x14ac:dyDescent="0.2">
      <c r="D13" s="108"/>
    </row>
    <row r="14" spans="1:4" ht="12.75" customHeight="1" x14ac:dyDescent="0.2">
      <c r="A14" s="85" t="s">
        <v>5</v>
      </c>
      <c r="B14" s="86"/>
      <c r="C14" s="87" t="s">
        <v>6</v>
      </c>
      <c r="D14" s="89" t="s">
        <v>7</v>
      </c>
    </row>
    <row r="15" spans="1:4" ht="12.75" customHeight="1" x14ac:dyDescent="0.2">
      <c r="A15" s="7" t="s">
        <v>8</v>
      </c>
      <c r="B15" s="8" t="s">
        <v>9</v>
      </c>
      <c r="C15" s="88"/>
      <c r="D15" s="90"/>
    </row>
    <row r="16" spans="1:4" ht="12.75" customHeight="1" x14ac:dyDescent="0.2">
      <c r="A16" s="9" t="s">
        <v>10</v>
      </c>
      <c r="B16" s="10" t="s">
        <v>11</v>
      </c>
      <c r="C16" s="36" t="s">
        <v>30</v>
      </c>
      <c r="D16" s="11"/>
    </row>
    <row r="17" spans="1:4" ht="12.75" customHeight="1" x14ac:dyDescent="0.2">
      <c r="A17" s="9" t="s">
        <v>12</v>
      </c>
      <c r="B17" s="35" t="s">
        <v>34</v>
      </c>
      <c r="C17" s="36" t="s">
        <v>51</v>
      </c>
      <c r="D17" s="11"/>
    </row>
    <row r="18" spans="1:4" ht="12.75" customHeight="1" x14ac:dyDescent="0.2">
      <c r="A18" s="9" t="s">
        <v>13</v>
      </c>
      <c r="B18" s="10" t="s">
        <v>14</v>
      </c>
      <c r="C18" s="36" t="s">
        <v>50</v>
      </c>
      <c r="D18" s="11"/>
    </row>
    <row r="19" spans="1:4" ht="12.75" customHeight="1" x14ac:dyDescent="0.2">
      <c r="A19" s="12" t="s">
        <v>15</v>
      </c>
      <c r="B19" s="10"/>
      <c r="C19" s="36" t="s">
        <v>31</v>
      </c>
      <c r="D19" s="11"/>
    </row>
    <row r="20" spans="1:4" ht="12.75" customHeight="1" x14ac:dyDescent="0.2">
      <c r="A20" s="9"/>
      <c r="B20" s="10"/>
      <c r="C20" s="36" t="s">
        <v>61</v>
      </c>
      <c r="D20" s="11"/>
    </row>
    <row r="21" spans="1:4" ht="12.75" customHeight="1" x14ac:dyDescent="0.2">
      <c r="A21" s="9"/>
      <c r="B21" s="10"/>
      <c r="C21" s="36" t="s">
        <v>62</v>
      </c>
      <c r="D21" s="11"/>
    </row>
    <row r="22" spans="1:4" ht="12.75" customHeight="1" x14ac:dyDescent="0.2">
      <c r="A22" s="9"/>
      <c r="B22" s="10"/>
      <c r="C22" s="36" t="s">
        <v>63</v>
      </c>
      <c r="D22" s="11"/>
    </row>
    <row r="23" spans="1:4" ht="12.75" customHeight="1" x14ac:dyDescent="0.2">
      <c r="A23" s="9"/>
      <c r="B23" s="10"/>
      <c r="C23" s="36" t="s">
        <v>73</v>
      </c>
      <c r="D23" s="11"/>
    </row>
    <row r="24" spans="1:4" ht="12.75" customHeight="1" x14ac:dyDescent="0.2">
      <c r="A24" s="9"/>
      <c r="B24" s="10"/>
      <c r="C24" s="36"/>
      <c r="D24" s="11"/>
    </row>
    <row r="25" spans="1:4" ht="12.75" customHeight="1" x14ac:dyDescent="0.2">
      <c r="A25" s="9"/>
      <c r="B25" s="10"/>
      <c r="C25" s="9"/>
      <c r="D25" s="11"/>
    </row>
    <row r="26" spans="1:4" ht="12.75" customHeight="1" x14ac:dyDescent="0.2">
      <c r="A26" s="9"/>
      <c r="B26" s="10"/>
      <c r="C26" s="9"/>
      <c r="D26" s="11"/>
    </row>
    <row r="27" spans="1:4" ht="12.75" customHeight="1" x14ac:dyDescent="0.2">
      <c r="A27" s="13"/>
      <c r="B27" s="14"/>
      <c r="C27" s="13"/>
      <c r="D27" s="15"/>
    </row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spans="6:7" ht="12.75" customHeight="1" x14ac:dyDescent="0.2">
      <c r="F33" s="16"/>
      <c r="G33" s="16"/>
    </row>
    <row r="34" spans="6:7" ht="12.75" customHeight="1" x14ac:dyDescent="0.2">
      <c r="F34" s="16"/>
      <c r="G34" s="16"/>
    </row>
    <row r="35" spans="6:7" ht="12.75" customHeight="1" x14ac:dyDescent="0.2">
      <c r="F35" s="16"/>
      <c r="G35" s="16"/>
    </row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5">
    <mergeCell ref="A5:D5"/>
    <mergeCell ref="A6:D6"/>
    <mergeCell ref="A14:B14"/>
    <mergeCell ref="C14:C15"/>
    <mergeCell ref="D14:D15"/>
  </mergeCells>
  <dataValidations count="3">
    <dataValidation type="decimal" operator="greaterThanOrEqual" allowBlank="1" showInputMessage="1" showErrorMessage="1" prompt=" - " sqref="A9:A12">
      <formula1>0</formula1>
    </dataValidation>
    <dataValidation type="decimal" allowBlank="1" showInputMessage="1" showErrorMessage="1" prompt=" - " sqref="C9:C12">
      <formula1>3</formula1>
      <formula2>24</formula2>
    </dataValidation>
    <dataValidation type="date" operator="greaterThanOrEqual" allowBlank="1" showInputMessage="1" showErrorMessage="1" prompt=" - " sqref="B9:B12">
      <formula1>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BE1002"/>
  <sheetViews>
    <sheetView showGridLines="0" workbookViewId="0">
      <pane xSplit="7" ySplit="9" topLeftCell="R10" activePane="bottomRight" state="frozen"/>
      <selection pane="topRight" activeCell="H1" sqref="H1"/>
      <selection pane="bottomLeft" activeCell="A10" sqref="A10"/>
      <selection pane="bottomRight" activeCell="AT37" sqref="AT37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21.42578125" customWidth="1"/>
    <col min="8" max="21" width="5.140625" style="41" customWidth="1"/>
    <col min="22" max="22" width="4.28515625" customWidth="1"/>
    <col min="23" max="23" width="3.85546875" customWidth="1"/>
    <col min="24" max="27" width="4.28515625" customWidth="1"/>
    <col min="28" max="33" width="4.28515625" style="41" customWidth="1"/>
    <col min="34" max="34" width="4.28515625" customWidth="1"/>
    <col min="35" max="40" width="4.28515625" style="42" customWidth="1"/>
    <col min="41" max="47" width="4.28515625" style="76" customWidth="1"/>
    <col min="48" max="48" width="4.28515625" customWidth="1"/>
    <col min="49" max="54" width="10" customWidth="1"/>
    <col min="55" max="57" width="10" hidden="1" customWidth="1"/>
  </cols>
  <sheetData>
    <row r="1" spans="1:57" ht="12.75" customHeight="1" x14ac:dyDescent="0.2">
      <c r="A1" s="17"/>
      <c r="B1" s="17"/>
      <c r="C1" s="17"/>
      <c r="D1" s="17"/>
    </row>
    <row r="2" spans="1:57" ht="12.75" customHeight="1" x14ac:dyDescent="0.2">
      <c r="A2" s="17"/>
    </row>
    <row r="3" spans="1:57" ht="12.75" customHeight="1" x14ac:dyDescent="0.2">
      <c r="A3" s="17"/>
      <c r="C3" s="18" t="s">
        <v>16</v>
      </c>
      <c r="D3" s="18" t="s">
        <v>17</v>
      </c>
      <c r="E3" s="18" t="s">
        <v>18</v>
      </c>
      <c r="W3" s="19"/>
    </row>
    <row r="4" spans="1:57" ht="12.75" customHeight="1" x14ac:dyDescent="0.2">
      <c r="A4" s="17"/>
      <c r="B4" s="17"/>
      <c r="C4" s="68">
        <v>3</v>
      </c>
      <c r="D4" s="69">
        <v>44429</v>
      </c>
      <c r="E4" s="70">
        <f>Config!C9</f>
        <v>6</v>
      </c>
      <c r="F4" s="45"/>
      <c r="G4" s="45"/>
      <c r="H4" s="55" t="s">
        <v>32</v>
      </c>
      <c r="I4" s="55" t="s">
        <v>32</v>
      </c>
      <c r="J4" s="55" t="s">
        <v>33</v>
      </c>
      <c r="K4" s="55" t="s">
        <v>52</v>
      </c>
      <c r="L4" s="55" t="s">
        <v>56</v>
      </c>
      <c r="M4" s="55" t="s">
        <v>57</v>
      </c>
      <c r="N4" s="55" t="s">
        <v>58</v>
      </c>
      <c r="O4" s="55" t="s">
        <v>32</v>
      </c>
      <c r="P4" s="55" t="s">
        <v>33</v>
      </c>
      <c r="Q4" s="55" t="s">
        <v>52</v>
      </c>
      <c r="R4" s="55" t="s">
        <v>57</v>
      </c>
      <c r="S4" s="55" t="s">
        <v>58</v>
      </c>
      <c r="T4" s="55" t="s">
        <v>57</v>
      </c>
      <c r="U4" s="55" t="s">
        <v>58</v>
      </c>
      <c r="V4" s="56" t="str">
        <f>IF(V5=""," ",CHOOSE(WEEKDAY(V5,2),"L","M","X","J","V","S","D"))</f>
        <v>V</v>
      </c>
      <c r="W4" s="55" t="s">
        <v>32</v>
      </c>
      <c r="X4" s="55" t="s">
        <v>32</v>
      </c>
      <c r="Y4" s="55" t="s">
        <v>33</v>
      </c>
      <c r="Z4" s="55" t="s">
        <v>52</v>
      </c>
      <c r="AA4" s="55" t="s">
        <v>56</v>
      </c>
      <c r="AB4" s="55" t="s">
        <v>57</v>
      </c>
      <c r="AC4" s="55" t="s">
        <v>58</v>
      </c>
      <c r="AD4" s="55" t="s">
        <v>32</v>
      </c>
      <c r="AE4" s="55" t="s">
        <v>32</v>
      </c>
      <c r="AF4" s="55" t="s">
        <v>33</v>
      </c>
      <c r="AG4" s="55" t="s">
        <v>52</v>
      </c>
      <c r="AH4" s="55" t="s">
        <v>52</v>
      </c>
      <c r="AI4" s="55" t="s">
        <v>56</v>
      </c>
      <c r="AJ4" s="55" t="s">
        <v>58</v>
      </c>
      <c r="AK4" s="55" t="s">
        <v>32</v>
      </c>
      <c r="AL4" s="55" t="s">
        <v>32</v>
      </c>
      <c r="AM4" s="110" t="s">
        <v>33</v>
      </c>
      <c r="AN4" s="114" t="s">
        <v>52</v>
      </c>
      <c r="AO4" s="114" t="s">
        <v>56</v>
      </c>
      <c r="AP4" s="114" t="s">
        <v>57</v>
      </c>
      <c r="AQ4" s="114" t="s">
        <v>58</v>
      </c>
      <c r="AR4" s="114" t="s">
        <v>32</v>
      </c>
      <c r="AS4" s="114" t="s">
        <v>32</v>
      </c>
      <c r="AT4" s="114" t="s">
        <v>33</v>
      </c>
      <c r="AU4" s="114" t="s">
        <v>52</v>
      </c>
      <c r="AV4" s="20"/>
    </row>
    <row r="5" spans="1:57" ht="33" customHeight="1" x14ac:dyDescent="0.2">
      <c r="A5" s="21"/>
      <c r="B5" s="21"/>
      <c r="C5" s="65"/>
      <c r="D5" s="66"/>
      <c r="E5" s="67"/>
      <c r="F5" s="46"/>
      <c r="G5" s="54"/>
      <c r="H5" s="57">
        <v>44362</v>
      </c>
      <c r="I5" s="57">
        <v>44363</v>
      </c>
      <c r="J5" s="57">
        <v>44364</v>
      </c>
      <c r="K5" s="57">
        <v>44365</v>
      </c>
      <c r="L5" s="57">
        <v>44366</v>
      </c>
      <c r="M5" s="57">
        <v>44367</v>
      </c>
      <c r="N5" s="57">
        <v>44368</v>
      </c>
      <c r="O5" s="57">
        <v>44369</v>
      </c>
      <c r="P5" s="57">
        <v>44371</v>
      </c>
      <c r="Q5" s="57">
        <v>44372</v>
      </c>
      <c r="R5" s="57">
        <v>44376</v>
      </c>
      <c r="S5" s="57">
        <v>44377</v>
      </c>
      <c r="T5" s="57">
        <v>44381</v>
      </c>
      <c r="U5" s="57">
        <v>44382</v>
      </c>
      <c r="V5" s="58">
        <v>44393</v>
      </c>
      <c r="W5" s="59">
        <v>44397</v>
      </c>
      <c r="X5" s="59">
        <v>44398</v>
      </c>
      <c r="Y5" s="59">
        <v>44399</v>
      </c>
      <c r="Z5" s="57">
        <v>44400</v>
      </c>
      <c r="AA5" s="57">
        <v>44401</v>
      </c>
      <c r="AB5" s="57">
        <v>44402</v>
      </c>
      <c r="AC5" s="57">
        <v>44403</v>
      </c>
      <c r="AD5" s="57">
        <v>44404</v>
      </c>
      <c r="AE5" s="57">
        <v>44405</v>
      </c>
      <c r="AF5" s="57">
        <v>44406</v>
      </c>
      <c r="AG5" s="57">
        <v>44407</v>
      </c>
      <c r="AH5" s="57">
        <v>44421</v>
      </c>
      <c r="AI5" s="57">
        <v>44422</v>
      </c>
      <c r="AJ5" s="57">
        <v>44424</v>
      </c>
      <c r="AK5" s="57">
        <v>44425</v>
      </c>
      <c r="AL5" s="57">
        <v>44426</v>
      </c>
      <c r="AM5" s="111">
        <v>44427</v>
      </c>
      <c r="AN5" s="115">
        <v>44428</v>
      </c>
      <c r="AO5" s="115">
        <v>44429</v>
      </c>
      <c r="AP5" s="115">
        <v>44430</v>
      </c>
      <c r="AQ5" s="115">
        <v>44431</v>
      </c>
      <c r="AR5" s="115">
        <v>44432</v>
      </c>
      <c r="AS5" s="115">
        <v>44433</v>
      </c>
      <c r="AT5" s="115">
        <v>44434</v>
      </c>
      <c r="AU5" s="115">
        <v>44435</v>
      </c>
      <c r="AV5" s="22"/>
      <c r="AW5" s="21"/>
      <c r="AX5" s="21"/>
      <c r="AY5" s="21"/>
      <c r="AZ5" s="21"/>
      <c r="BA5" s="21"/>
      <c r="BB5" s="21"/>
      <c r="BC5" s="21"/>
      <c r="BD5" s="21"/>
      <c r="BE5" s="21"/>
    </row>
    <row r="6" spans="1:57" ht="12.75" customHeight="1" x14ac:dyDescent="0.2">
      <c r="A6" s="21"/>
      <c r="B6" s="21"/>
      <c r="C6" s="21"/>
      <c r="D6" s="21"/>
      <c r="E6" s="93" t="s">
        <v>19</v>
      </c>
      <c r="F6" s="94"/>
      <c r="G6" s="95"/>
      <c r="H6" s="52">
        <v>2</v>
      </c>
      <c r="I6" s="52">
        <v>1</v>
      </c>
      <c r="J6" s="52">
        <v>1</v>
      </c>
      <c r="K6" s="52">
        <v>1</v>
      </c>
      <c r="L6" s="52">
        <v>1</v>
      </c>
      <c r="M6" s="52">
        <v>1</v>
      </c>
      <c r="N6" s="52">
        <v>1</v>
      </c>
      <c r="O6" s="52">
        <v>1</v>
      </c>
      <c r="P6" s="52">
        <v>1</v>
      </c>
      <c r="Q6" s="52">
        <v>1</v>
      </c>
      <c r="R6" s="52">
        <v>1</v>
      </c>
      <c r="S6" s="52">
        <v>1</v>
      </c>
      <c r="T6" s="52">
        <v>1</v>
      </c>
      <c r="U6" s="52">
        <v>1</v>
      </c>
      <c r="V6" s="52">
        <v>4</v>
      </c>
      <c r="W6" s="52">
        <f t="shared" ref="W6:Y6" si="0">COUNTIF(W10:W1002,"&gt;0")</f>
        <v>1</v>
      </c>
      <c r="X6" s="52">
        <f t="shared" si="0"/>
        <v>1</v>
      </c>
      <c r="Y6" s="52">
        <f t="shared" si="0"/>
        <v>1</v>
      </c>
      <c r="Z6" s="52">
        <v>1</v>
      </c>
      <c r="AA6" s="52">
        <v>3</v>
      </c>
      <c r="AB6" s="52">
        <v>3</v>
      </c>
      <c r="AC6" s="52">
        <v>2</v>
      </c>
      <c r="AD6" s="52">
        <v>2</v>
      </c>
      <c r="AE6" s="52">
        <v>1</v>
      </c>
      <c r="AF6" s="52">
        <v>1</v>
      </c>
      <c r="AG6" s="52">
        <v>1</v>
      </c>
      <c r="AH6" s="52">
        <v>1</v>
      </c>
      <c r="AI6" s="52">
        <v>2</v>
      </c>
      <c r="AJ6" s="52">
        <v>2</v>
      </c>
      <c r="AK6" s="52">
        <v>2</v>
      </c>
      <c r="AL6" s="52">
        <v>1</v>
      </c>
      <c r="AM6" s="112">
        <v>1</v>
      </c>
      <c r="AN6" s="116">
        <v>1</v>
      </c>
      <c r="AO6" s="116">
        <v>7</v>
      </c>
      <c r="AP6" s="116">
        <v>7</v>
      </c>
      <c r="AQ6" s="116">
        <v>6</v>
      </c>
      <c r="AR6" s="116">
        <v>6</v>
      </c>
      <c r="AS6" s="116">
        <v>3</v>
      </c>
      <c r="AT6" s="116">
        <v>2</v>
      </c>
      <c r="AU6" s="116">
        <v>1</v>
      </c>
      <c r="AV6" s="23"/>
      <c r="AW6" s="21"/>
      <c r="AX6" s="21"/>
      <c r="AY6" s="21"/>
      <c r="AZ6" s="21"/>
      <c r="BA6" s="21"/>
      <c r="BB6" s="21"/>
      <c r="BC6" s="24" t="str">
        <f>Config!A16</f>
        <v>Análisis</v>
      </c>
      <c r="BD6" s="24" t="str">
        <f>Config!B16</f>
        <v>Terminado</v>
      </c>
      <c r="BE6" s="24">
        <f>Config!C24</f>
        <v>0</v>
      </c>
    </row>
    <row r="7" spans="1:57" ht="12.75" customHeight="1" x14ac:dyDescent="0.2">
      <c r="E7" s="96" t="s">
        <v>20</v>
      </c>
      <c r="F7" s="94"/>
      <c r="G7" s="97"/>
      <c r="H7" s="53">
        <v>8</v>
      </c>
      <c r="I7" s="53">
        <v>4</v>
      </c>
      <c r="J7" s="53">
        <v>2</v>
      </c>
      <c r="K7" s="53">
        <v>2</v>
      </c>
      <c r="L7" s="53">
        <v>4</v>
      </c>
      <c r="M7" s="53">
        <v>2</v>
      </c>
      <c r="N7" s="53">
        <v>4</v>
      </c>
      <c r="O7" s="53">
        <v>2</v>
      </c>
      <c r="P7" s="53">
        <v>2</v>
      </c>
      <c r="Q7" s="53">
        <v>2</v>
      </c>
      <c r="R7" s="53">
        <v>4</v>
      </c>
      <c r="S7" s="53">
        <v>2</v>
      </c>
      <c r="T7" s="53">
        <v>4</v>
      </c>
      <c r="U7" s="53">
        <v>2</v>
      </c>
      <c r="V7" s="53">
        <v>10</v>
      </c>
      <c r="W7" s="53">
        <v>6</v>
      </c>
      <c r="X7" s="53">
        <v>4</v>
      </c>
      <c r="Y7" s="53">
        <v>2</v>
      </c>
      <c r="Z7" s="53">
        <v>1</v>
      </c>
      <c r="AA7" s="53">
        <v>12</v>
      </c>
      <c r="AB7" s="53">
        <v>10</v>
      </c>
      <c r="AC7" s="53">
        <v>8</v>
      </c>
      <c r="AD7" s="53">
        <v>6</v>
      </c>
      <c r="AE7" s="53">
        <v>4</v>
      </c>
      <c r="AF7" s="53">
        <v>3</v>
      </c>
      <c r="AG7" s="53">
        <v>2</v>
      </c>
      <c r="AH7" s="53">
        <v>1</v>
      </c>
      <c r="AI7" s="53">
        <v>10</v>
      </c>
      <c r="AJ7" s="53">
        <v>8</v>
      </c>
      <c r="AK7" s="53">
        <v>6</v>
      </c>
      <c r="AL7" s="53">
        <v>4</v>
      </c>
      <c r="AM7" s="113">
        <v>2</v>
      </c>
      <c r="AN7" s="117">
        <v>1</v>
      </c>
      <c r="AO7" s="117">
        <v>26</v>
      </c>
      <c r="AP7" s="117">
        <v>22</v>
      </c>
      <c r="AQ7" s="117">
        <v>16</v>
      </c>
      <c r="AR7" s="117">
        <v>13</v>
      </c>
      <c r="AS7" s="117">
        <v>8</v>
      </c>
      <c r="AT7" s="117">
        <v>5</v>
      </c>
      <c r="AU7" s="117">
        <v>2</v>
      </c>
      <c r="BC7" s="24" t="str">
        <f>Config!A17</f>
        <v>Documentación</v>
      </c>
      <c r="BD7" s="24" t="str">
        <f>Config!B17</f>
        <v>No iniciado</v>
      </c>
      <c r="BE7" s="24" t="str">
        <f>Config!C22</f>
        <v>Angel-Bryan-Joel-Steven</v>
      </c>
    </row>
    <row r="8" spans="1:57" ht="12.75" customHeight="1" x14ac:dyDescent="0.2">
      <c r="A8" s="98" t="s">
        <v>21</v>
      </c>
      <c r="B8" s="99"/>
      <c r="C8" s="99"/>
      <c r="D8" s="99"/>
      <c r="E8" s="99"/>
      <c r="F8" s="99"/>
      <c r="G8" s="10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101" t="s">
        <v>22</v>
      </c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43"/>
      <c r="AJ8" s="43"/>
      <c r="AK8" s="43"/>
      <c r="AL8" s="43"/>
      <c r="AM8" s="43"/>
      <c r="AN8" s="43"/>
      <c r="AO8" s="77"/>
      <c r="AP8" s="77"/>
      <c r="AQ8" s="77"/>
      <c r="AR8" s="77"/>
      <c r="AS8" s="77"/>
      <c r="AT8" s="77"/>
      <c r="AU8" s="77"/>
      <c r="BC8" s="24" t="e">
        <f>#REF!</f>
        <v>#REF!</v>
      </c>
      <c r="BD8" s="24" t="str">
        <f>Config!B18</f>
        <v>En curso</v>
      </c>
      <c r="BE8" s="24" t="str">
        <f>Config!C16</f>
        <v>Angel</v>
      </c>
    </row>
    <row r="9" spans="1:57" ht="12.75" customHeight="1" x14ac:dyDescent="0.2">
      <c r="A9" s="25" t="s">
        <v>23</v>
      </c>
      <c r="B9" s="98" t="s">
        <v>24</v>
      </c>
      <c r="C9" s="99"/>
      <c r="D9" s="99"/>
      <c r="E9" s="25" t="s">
        <v>25</v>
      </c>
      <c r="F9" s="25" t="s">
        <v>26</v>
      </c>
      <c r="G9" s="25" t="s">
        <v>27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97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V9" s="17"/>
      <c r="BC9" s="24" t="str">
        <f>Config!A18</f>
        <v>Programación</v>
      </c>
      <c r="BD9" s="24">
        <f>Config!B19</f>
        <v>0</v>
      </c>
      <c r="BE9" s="24" t="str">
        <f>Config!C19</f>
        <v>Steven</v>
      </c>
    </row>
    <row r="10" spans="1:57" ht="12.75" customHeight="1" x14ac:dyDescent="0.2">
      <c r="A10" s="26"/>
      <c r="B10" s="92" t="s">
        <v>35</v>
      </c>
      <c r="C10" s="80"/>
      <c r="D10" s="81"/>
      <c r="E10" s="26" t="s">
        <v>10</v>
      </c>
      <c r="F10" s="26" t="s">
        <v>11</v>
      </c>
      <c r="G10" s="35" t="s">
        <v>30</v>
      </c>
      <c r="H10" s="61" t="s">
        <v>53</v>
      </c>
      <c r="I10" s="61" t="s">
        <v>55</v>
      </c>
      <c r="J10" s="61" t="s">
        <v>55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109"/>
      <c r="AN10" s="118"/>
      <c r="AO10" s="118"/>
      <c r="AP10" s="118"/>
      <c r="AQ10" s="118"/>
      <c r="AR10" s="118"/>
      <c r="AS10" s="118"/>
      <c r="AT10" s="118"/>
      <c r="AU10" s="118"/>
      <c r="BC10" s="24">
        <f>Config!A20</f>
        <v>0</v>
      </c>
      <c r="BD10" s="24">
        <f>Config!B20</f>
        <v>0</v>
      </c>
      <c r="BE10" s="24" t="str">
        <f>Config!C20</f>
        <v>Angel-Bryan</v>
      </c>
    </row>
    <row r="11" spans="1:57" ht="12.75" customHeight="1" x14ac:dyDescent="0.2">
      <c r="A11" s="26"/>
      <c r="B11" s="92" t="s">
        <v>36</v>
      </c>
      <c r="C11" s="80"/>
      <c r="D11" s="81"/>
      <c r="E11" s="26" t="s">
        <v>12</v>
      </c>
      <c r="F11" s="26" t="s">
        <v>11</v>
      </c>
      <c r="G11" s="35" t="s">
        <v>50</v>
      </c>
      <c r="H11" s="61" t="s">
        <v>54</v>
      </c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109"/>
      <c r="AN11" s="118"/>
      <c r="AO11" s="118"/>
      <c r="AP11" s="118"/>
      <c r="AQ11" s="118"/>
      <c r="AR11" s="118"/>
      <c r="AS11" s="118"/>
      <c r="AT11" s="118"/>
      <c r="AU11" s="118"/>
      <c r="BC11" s="24">
        <f>Config!A21</f>
        <v>0</v>
      </c>
      <c r="BD11" s="24">
        <f>Config!B21</f>
        <v>0</v>
      </c>
      <c r="BE11" s="24" t="str">
        <f>Config!C21</f>
        <v>Joel-Steven</v>
      </c>
    </row>
    <row r="12" spans="1:57" ht="12.75" x14ac:dyDescent="0.2">
      <c r="A12" s="26"/>
      <c r="B12" s="47" t="s">
        <v>37</v>
      </c>
      <c r="C12" s="38"/>
      <c r="D12" s="38"/>
      <c r="E12" s="26" t="s">
        <v>10</v>
      </c>
      <c r="F12" s="26" t="s">
        <v>11</v>
      </c>
      <c r="G12" s="35" t="s">
        <v>51</v>
      </c>
      <c r="H12" s="61"/>
      <c r="I12" s="61"/>
      <c r="J12" s="61"/>
      <c r="K12" s="61" t="s">
        <v>55</v>
      </c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62"/>
      <c r="X12" s="63"/>
      <c r="Y12" s="62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109"/>
      <c r="AN12" s="118"/>
      <c r="AO12" s="118"/>
      <c r="AP12" s="118"/>
      <c r="AQ12" s="118"/>
      <c r="AR12" s="118"/>
      <c r="AS12" s="118"/>
      <c r="AT12" s="118"/>
      <c r="AU12" s="118"/>
      <c r="BC12" s="24"/>
      <c r="BD12" s="24"/>
      <c r="BE12" s="24"/>
    </row>
    <row r="13" spans="1:57" ht="12.75" x14ac:dyDescent="0.2">
      <c r="A13" s="26"/>
      <c r="B13" s="48" t="s">
        <v>38</v>
      </c>
      <c r="C13" s="26"/>
      <c r="D13" s="26"/>
      <c r="E13" s="26" t="s">
        <v>12</v>
      </c>
      <c r="F13" s="26" t="s">
        <v>11</v>
      </c>
      <c r="G13" s="39" t="s">
        <v>61</v>
      </c>
      <c r="H13" s="64"/>
      <c r="I13" s="64"/>
      <c r="J13" s="64"/>
      <c r="K13" s="64"/>
      <c r="L13" s="64">
        <v>4</v>
      </c>
      <c r="M13" s="64"/>
      <c r="N13" s="64"/>
      <c r="O13" s="64"/>
      <c r="P13" s="64"/>
      <c r="Q13" s="64"/>
      <c r="R13" s="64"/>
      <c r="S13" s="64"/>
      <c r="T13" s="64"/>
      <c r="U13" s="64"/>
      <c r="V13" s="60"/>
      <c r="W13" s="62"/>
      <c r="X13" s="60"/>
      <c r="Y13" s="62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109"/>
      <c r="AN13" s="118"/>
      <c r="AO13" s="118"/>
      <c r="AP13" s="118"/>
      <c r="AQ13" s="118"/>
      <c r="AR13" s="118"/>
      <c r="AS13" s="118"/>
      <c r="AT13" s="118"/>
      <c r="AU13" s="118"/>
      <c r="BC13" s="24"/>
      <c r="BD13" s="24"/>
      <c r="BE13" s="24"/>
    </row>
    <row r="14" spans="1:57" ht="12.75" x14ac:dyDescent="0.2">
      <c r="A14" s="26"/>
      <c r="B14" s="92" t="s">
        <v>39</v>
      </c>
      <c r="C14" s="80"/>
      <c r="D14" s="81"/>
      <c r="E14" s="9" t="s">
        <v>13</v>
      </c>
      <c r="F14" s="26" t="s">
        <v>11</v>
      </c>
      <c r="G14" s="35" t="s">
        <v>51</v>
      </c>
      <c r="H14" s="61"/>
      <c r="I14" s="61"/>
      <c r="J14" s="61"/>
      <c r="K14" s="61"/>
      <c r="L14" s="61"/>
      <c r="M14" s="61" t="s">
        <v>55</v>
      </c>
      <c r="N14" s="61"/>
      <c r="O14" s="61"/>
      <c r="P14" s="61"/>
      <c r="Q14" s="61"/>
      <c r="R14" s="61"/>
      <c r="S14" s="61"/>
      <c r="T14" s="61"/>
      <c r="U14" s="61"/>
      <c r="V14" s="60"/>
      <c r="W14" s="62"/>
      <c r="X14" s="60"/>
      <c r="Y14" s="62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109"/>
      <c r="AN14" s="118"/>
      <c r="AO14" s="118"/>
      <c r="AP14" s="118"/>
      <c r="AQ14" s="118"/>
      <c r="AR14" s="118"/>
      <c r="AS14" s="118"/>
      <c r="AT14" s="118"/>
      <c r="AU14" s="118"/>
      <c r="BC14" s="24">
        <f>Config!A22</f>
        <v>0</v>
      </c>
      <c r="BD14" s="24">
        <f>Config!B22</f>
        <v>0</v>
      </c>
      <c r="BE14" s="24" t="str">
        <f>Config!C18</f>
        <v>Joel</v>
      </c>
    </row>
    <row r="15" spans="1:57" ht="12.75" customHeight="1" x14ac:dyDescent="0.2">
      <c r="A15" s="26"/>
      <c r="B15" s="92" t="s">
        <v>40</v>
      </c>
      <c r="C15" s="80"/>
      <c r="D15" s="81"/>
      <c r="E15" s="26" t="s">
        <v>12</v>
      </c>
      <c r="F15" s="26" t="s">
        <v>11</v>
      </c>
      <c r="G15" s="27" t="s">
        <v>31</v>
      </c>
      <c r="H15" s="60"/>
      <c r="I15" s="60"/>
      <c r="J15" s="60"/>
      <c r="K15" s="60"/>
      <c r="L15" s="60"/>
      <c r="M15" s="60"/>
      <c r="N15" s="60">
        <v>2</v>
      </c>
      <c r="O15" s="60">
        <v>2</v>
      </c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109"/>
      <c r="AN15" s="118"/>
      <c r="AO15" s="118"/>
      <c r="AP15" s="118"/>
      <c r="AQ15" s="118"/>
      <c r="AR15" s="118"/>
      <c r="AS15" s="118"/>
      <c r="AT15" s="118"/>
      <c r="AU15" s="118"/>
      <c r="BC15" s="24">
        <f>Config!A23</f>
        <v>0</v>
      </c>
      <c r="BD15" s="24">
        <f>Config!B23</f>
        <v>0</v>
      </c>
      <c r="BE15" s="24" t="str">
        <f>Config!C17</f>
        <v>Bryan</v>
      </c>
    </row>
    <row r="16" spans="1:57" ht="12.75" customHeight="1" x14ac:dyDescent="0.2">
      <c r="A16" s="26"/>
      <c r="B16" s="92" t="s">
        <v>41</v>
      </c>
      <c r="C16" s="80"/>
      <c r="D16" s="81"/>
      <c r="E16" s="26" t="s">
        <v>12</v>
      </c>
      <c r="F16" s="26" t="s">
        <v>11</v>
      </c>
      <c r="G16" s="40" t="s">
        <v>63</v>
      </c>
      <c r="H16" s="60"/>
      <c r="I16" s="60"/>
      <c r="J16" s="60"/>
      <c r="K16" s="60"/>
      <c r="L16" s="60"/>
      <c r="M16" s="60"/>
      <c r="N16" s="60"/>
      <c r="O16" s="60"/>
      <c r="P16" s="60">
        <v>2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109"/>
      <c r="AN16" s="118"/>
      <c r="AO16" s="118"/>
      <c r="AP16" s="118"/>
      <c r="AQ16" s="118"/>
      <c r="AR16" s="118"/>
      <c r="AS16" s="118"/>
      <c r="AT16" s="118"/>
      <c r="AU16" s="118"/>
      <c r="BC16" s="24">
        <f>Config!A24</f>
        <v>0</v>
      </c>
      <c r="BD16" s="24">
        <f>Config!B24</f>
        <v>0</v>
      </c>
      <c r="BE16" s="24" t="e">
        <f>Config!#REF!</f>
        <v>#REF!</v>
      </c>
    </row>
    <row r="17" spans="1:57" ht="12.75" customHeight="1" x14ac:dyDescent="0.2">
      <c r="A17" s="26"/>
      <c r="B17" s="49" t="s">
        <v>42</v>
      </c>
      <c r="E17" s="26" t="s">
        <v>10</v>
      </c>
      <c r="F17" s="26" t="s">
        <v>11</v>
      </c>
      <c r="G17" s="40" t="s">
        <v>31</v>
      </c>
      <c r="H17" s="60"/>
      <c r="I17" s="60"/>
      <c r="J17" s="60"/>
      <c r="K17" s="60"/>
      <c r="L17" s="60"/>
      <c r="M17" s="60"/>
      <c r="N17" s="60"/>
      <c r="O17" s="60"/>
      <c r="P17" s="60"/>
      <c r="Q17" s="60">
        <v>2</v>
      </c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109"/>
      <c r="AN17" s="118"/>
      <c r="AO17" s="118"/>
      <c r="AP17" s="118"/>
      <c r="AQ17" s="118"/>
      <c r="AR17" s="118"/>
      <c r="AS17" s="118"/>
      <c r="AT17" s="118"/>
      <c r="AU17" s="118"/>
      <c r="BC17" s="24">
        <f>Config!A25</f>
        <v>0</v>
      </c>
      <c r="BD17" s="24">
        <f>Config!B25</f>
        <v>0</v>
      </c>
      <c r="BE17" s="24">
        <f>Config!C25</f>
        <v>0</v>
      </c>
    </row>
    <row r="18" spans="1:57" ht="12.75" customHeight="1" x14ac:dyDescent="0.2">
      <c r="A18" s="26"/>
      <c r="B18" s="92" t="s">
        <v>43</v>
      </c>
      <c r="C18" s="80"/>
      <c r="D18" s="81"/>
      <c r="E18" s="26" t="s">
        <v>12</v>
      </c>
      <c r="F18" s="26" t="s">
        <v>11</v>
      </c>
      <c r="G18" s="40" t="s">
        <v>62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>
        <v>2</v>
      </c>
      <c r="S18" s="60">
        <v>2</v>
      </c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109"/>
      <c r="AN18" s="118"/>
      <c r="AO18" s="118"/>
      <c r="AP18" s="118"/>
      <c r="AQ18" s="118"/>
      <c r="AR18" s="118"/>
      <c r="AS18" s="118"/>
      <c r="AT18" s="118"/>
      <c r="AU18" s="118"/>
      <c r="BC18" s="24">
        <f>Config!A26</f>
        <v>0</v>
      </c>
      <c r="BD18" s="24">
        <f>Config!B26</f>
        <v>0</v>
      </c>
      <c r="BE18" s="24">
        <f>Config!C26</f>
        <v>0</v>
      </c>
    </row>
    <row r="19" spans="1:57" ht="12.75" customHeight="1" x14ac:dyDescent="0.2">
      <c r="A19" s="26"/>
      <c r="B19" s="92" t="s">
        <v>44</v>
      </c>
      <c r="C19" s="80"/>
      <c r="D19" s="81"/>
      <c r="E19" s="26" t="s">
        <v>12</v>
      </c>
      <c r="F19" s="26" t="s">
        <v>11</v>
      </c>
      <c r="G19" s="40" t="s">
        <v>51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>
        <v>2</v>
      </c>
      <c r="U19" s="60">
        <v>2</v>
      </c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109"/>
      <c r="AN19" s="118"/>
      <c r="AO19" s="118"/>
      <c r="AP19" s="118"/>
      <c r="AQ19" s="118"/>
      <c r="AR19" s="118"/>
      <c r="AS19" s="118"/>
      <c r="AT19" s="118"/>
      <c r="AU19" s="118"/>
    </row>
    <row r="20" spans="1:57" ht="12.75" customHeight="1" x14ac:dyDescent="0.2">
      <c r="A20" s="48"/>
      <c r="B20" s="92" t="s">
        <v>45</v>
      </c>
      <c r="C20" s="80"/>
      <c r="D20" s="81"/>
      <c r="E20" s="9" t="s">
        <v>13</v>
      </c>
      <c r="F20" s="26" t="s">
        <v>11</v>
      </c>
      <c r="G20" s="40" t="s">
        <v>30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>
        <v>4</v>
      </c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109"/>
      <c r="AN20" s="118"/>
      <c r="AO20" s="118"/>
      <c r="AP20" s="118"/>
      <c r="AQ20" s="118"/>
      <c r="AR20" s="118"/>
      <c r="AS20" s="118"/>
      <c r="AT20" s="118"/>
      <c r="AU20" s="118"/>
    </row>
    <row r="21" spans="1:57" ht="12.75" customHeight="1" x14ac:dyDescent="0.2">
      <c r="A21" s="48" t="s">
        <v>28</v>
      </c>
      <c r="B21" s="92" t="s">
        <v>48</v>
      </c>
      <c r="C21" s="80"/>
      <c r="D21" s="81"/>
      <c r="E21" s="9" t="s">
        <v>13</v>
      </c>
      <c r="F21" s="26" t="s">
        <v>11</v>
      </c>
      <c r="G21" s="39" t="s">
        <v>51</v>
      </c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0"/>
      <c r="W21" s="60">
        <v>2</v>
      </c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109"/>
      <c r="AN21" s="118"/>
      <c r="AO21" s="118"/>
      <c r="AP21" s="118"/>
      <c r="AQ21" s="118"/>
      <c r="AR21" s="118"/>
      <c r="AS21" s="118"/>
      <c r="AT21" s="118"/>
      <c r="AU21" s="118"/>
    </row>
    <row r="22" spans="1:57" ht="12.75" customHeight="1" x14ac:dyDescent="0.2">
      <c r="A22" s="26"/>
      <c r="B22" s="91" t="s">
        <v>42</v>
      </c>
      <c r="C22" s="80"/>
      <c r="D22" s="81"/>
      <c r="E22" s="9" t="s">
        <v>13</v>
      </c>
      <c r="F22" s="26" t="s">
        <v>11</v>
      </c>
      <c r="G22" s="40" t="s">
        <v>62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>
        <v>2</v>
      </c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109"/>
      <c r="AN22" s="118"/>
      <c r="AO22" s="118"/>
      <c r="AP22" s="118"/>
      <c r="AQ22" s="118"/>
      <c r="AR22" s="118"/>
      <c r="AS22" s="118"/>
      <c r="AT22" s="118"/>
      <c r="AU22" s="118"/>
    </row>
    <row r="23" spans="1:57" ht="12.75" customHeight="1" x14ac:dyDescent="0.2">
      <c r="A23" s="26"/>
      <c r="B23" s="92" t="s">
        <v>35</v>
      </c>
      <c r="C23" s="80"/>
      <c r="D23" s="81"/>
      <c r="E23" s="26" t="s">
        <v>10</v>
      </c>
      <c r="F23" s="26" t="s">
        <v>11</v>
      </c>
      <c r="G23" s="40" t="s">
        <v>30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>
        <v>1</v>
      </c>
      <c r="Z23" s="60">
        <v>1</v>
      </c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109"/>
      <c r="AN23" s="118"/>
      <c r="AO23" s="118"/>
      <c r="AP23" s="118"/>
      <c r="AQ23" s="118"/>
      <c r="AR23" s="118"/>
      <c r="AS23" s="118"/>
      <c r="AT23" s="118"/>
      <c r="AU23" s="118"/>
    </row>
    <row r="24" spans="1:57" ht="12.75" customHeight="1" x14ac:dyDescent="0.2">
      <c r="A24" s="26"/>
      <c r="B24" s="92" t="s">
        <v>46</v>
      </c>
      <c r="C24" s="80"/>
      <c r="D24" s="81"/>
      <c r="E24" s="9" t="s">
        <v>13</v>
      </c>
      <c r="F24" s="26" t="s">
        <v>11</v>
      </c>
      <c r="G24" s="40" t="s">
        <v>30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>
        <v>2</v>
      </c>
      <c r="AB24" s="60">
        <v>2</v>
      </c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109"/>
      <c r="AN24" s="118"/>
      <c r="AO24" s="118"/>
      <c r="AP24" s="118"/>
      <c r="AQ24" s="118"/>
      <c r="AR24" s="118"/>
      <c r="AS24" s="118"/>
      <c r="AT24" s="118"/>
      <c r="AU24" s="118"/>
    </row>
    <row r="25" spans="1:57" ht="12.75" customHeight="1" x14ac:dyDescent="0.2">
      <c r="A25" s="48" t="s">
        <v>47</v>
      </c>
      <c r="B25" s="92" t="s">
        <v>49</v>
      </c>
      <c r="C25" s="80"/>
      <c r="D25" s="81"/>
      <c r="E25" s="9" t="s">
        <v>13</v>
      </c>
      <c r="F25" s="26" t="s">
        <v>11</v>
      </c>
      <c r="G25" s="40" t="s">
        <v>62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>
        <v>2</v>
      </c>
      <c r="AD25" s="60">
        <v>2</v>
      </c>
      <c r="AE25" s="60"/>
      <c r="AF25" s="60"/>
      <c r="AG25" s="60"/>
      <c r="AH25" s="60"/>
      <c r="AI25" s="60"/>
      <c r="AJ25" s="60"/>
      <c r="AK25" s="60"/>
      <c r="AL25" s="60"/>
      <c r="AM25" s="109"/>
      <c r="AN25" s="118"/>
      <c r="AO25" s="118"/>
      <c r="AP25" s="118"/>
      <c r="AQ25" s="118"/>
      <c r="AR25" s="118"/>
      <c r="AS25" s="118"/>
      <c r="AT25" s="118"/>
      <c r="AU25" s="118"/>
    </row>
    <row r="26" spans="1:57" ht="12.75" customHeight="1" x14ac:dyDescent="0.2">
      <c r="A26" s="26"/>
      <c r="B26" s="91" t="s">
        <v>42</v>
      </c>
      <c r="C26" s="80"/>
      <c r="D26" s="81"/>
      <c r="E26" s="9" t="s">
        <v>13</v>
      </c>
      <c r="F26" s="26" t="s">
        <v>11</v>
      </c>
      <c r="G26" s="40" t="s">
        <v>50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>
        <v>1</v>
      </c>
      <c r="AF26" s="60">
        <v>1</v>
      </c>
      <c r="AG26" s="60">
        <v>1</v>
      </c>
      <c r="AH26" s="60">
        <v>1</v>
      </c>
      <c r="AI26" s="60"/>
      <c r="AJ26" s="60"/>
      <c r="AK26" s="60"/>
      <c r="AL26" s="60"/>
      <c r="AM26" s="109"/>
      <c r="AN26" s="118"/>
      <c r="AO26" s="118"/>
      <c r="AP26" s="118"/>
      <c r="AQ26" s="118"/>
      <c r="AR26" s="118"/>
      <c r="AS26" s="118"/>
      <c r="AT26" s="118"/>
      <c r="AU26" s="118"/>
    </row>
    <row r="27" spans="1:57" s="76" customFormat="1" ht="12.75" customHeight="1" x14ac:dyDescent="0.2">
      <c r="A27" s="26"/>
      <c r="B27" s="92" t="s">
        <v>35</v>
      </c>
      <c r="C27" s="106"/>
      <c r="D27" s="107"/>
      <c r="E27" s="26" t="s">
        <v>10</v>
      </c>
      <c r="F27" s="26" t="s">
        <v>11</v>
      </c>
      <c r="G27" s="78" t="s">
        <v>51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>
        <v>2</v>
      </c>
      <c r="AI27" s="60"/>
      <c r="AJ27" s="60"/>
      <c r="AK27" s="60"/>
      <c r="AL27" s="60"/>
      <c r="AM27" s="109"/>
      <c r="AN27" s="118"/>
      <c r="AO27" s="118"/>
      <c r="AP27" s="118"/>
      <c r="AQ27" s="118"/>
      <c r="AR27" s="118"/>
      <c r="AS27" s="118"/>
      <c r="AT27" s="118"/>
      <c r="AU27" s="118"/>
    </row>
    <row r="28" spans="1:57" s="76" customFormat="1" ht="12.75" customHeight="1" x14ac:dyDescent="0.2">
      <c r="A28" s="26"/>
      <c r="B28" s="92" t="s">
        <v>64</v>
      </c>
      <c r="C28" s="80"/>
      <c r="D28" s="81"/>
      <c r="E28" s="9" t="s">
        <v>13</v>
      </c>
      <c r="F28" s="26" t="s">
        <v>11</v>
      </c>
      <c r="G28" s="78" t="s">
        <v>30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>
        <v>2</v>
      </c>
      <c r="AI28" s="60">
        <v>2</v>
      </c>
      <c r="AJ28" s="60"/>
      <c r="AK28" s="60"/>
      <c r="AL28" s="60"/>
      <c r="AM28" s="109"/>
      <c r="AN28" s="118"/>
      <c r="AO28" s="118"/>
      <c r="AP28" s="118"/>
      <c r="AQ28" s="118"/>
      <c r="AR28" s="118"/>
      <c r="AS28" s="118"/>
      <c r="AT28" s="118"/>
      <c r="AU28" s="118"/>
    </row>
    <row r="29" spans="1:57" ht="12.75" customHeight="1" x14ac:dyDescent="0.2">
      <c r="A29" s="26" t="s">
        <v>59</v>
      </c>
      <c r="B29" s="91" t="s">
        <v>60</v>
      </c>
      <c r="C29" s="80"/>
      <c r="D29" s="81"/>
      <c r="E29" s="9" t="s">
        <v>13</v>
      </c>
      <c r="F29" s="26" t="s">
        <v>11</v>
      </c>
      <c r="G29" s="44" t="s">
        <v>61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>
        <v>2</v>
      </c>
      <c r="AJ29" s="60">
        <v>2</v>
      </c>
      <c r="AK29" s="60">
        <v>2</v>
      </c>
      <c r="AL29" s="60"/>
      <c r="AM29" s="109"/>
      <c r="AN29" s="118"/>
      <c r="AO29" s="118"/>
      <c r="AP29" s="118"/>
      <c r="AQ29" s="118"/>
      <c r="AR29" s="118"/>
      <c r="AS29" s="118"/>
      <c r="AT29" s="118"/>
      <c r="AU29" s="118"/>
    </row>
    <row r="30" spans="1:57" ht="12.75" customHeight="1" x14ac:dyDescent="0.2">
      <c r="A30" s="26"/>
      <c r="B30" s="91" t="s">
        <v>42</v>
      </c>
      <c r="C30" s="80"/>
      <c r="D30" s="81"/>
      <c r="E30" s="9" t="s">
        <v>13</v>
      </c>
      <c r="F30" s="26" t="s">
        <v>11</v>
      </c>
      <c r="G30" s="44" t="s">
        <v>62</v>
      </c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>
        <v>2</v>
      </c>
      <c r="AM30" s="120">
        <v>2</v>
      </c>
      <c r="AN30" s="121">
        <v>1</v>
      </c>
      <c r="AO30" s="121"/>
      <c r="AP30" s="121"/>
      <c r="AQ30" s="121"/>
      <c r="AR30" s="121"/>
      <c r="AS30" s="121"/>
      <c r="AT30" s="121"/>
      <c r="AU30" s="121"/>
    </row>
    <row r="31" spans="1:57" ht="12.75" customHeight="1" x14ac:dyDescent="0.2">
      <c r="A31" s="26"/>
      <c r="B31" s="92" t="s">
        <v>35</v>
      </c>
      <c r="C31" s="106"/>
      <c r="D31" s="107"/>
      <c r="E31" s="26" t="s">
        <v>10</v>
      </c>
      <c r="F31" s="26" t="s">
        <v>11</v>
      </c>
      <c r="G31" s="78" t="s">
        <v>51</v>
      </c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>
        <v>1</v>
      </c>
      <c r="AO31" s="118"/>
      <c r="AP31" s="118"/>
      <c r="AQ31" s="118"/>
      <c r="AR31" s="118"/>
      <c r="AS31" s="118"/>
      <c r="AT31" s="118"/>
      <c r="AU31" s="118"/>
    </row>
    <row r="32" spans="1:57" s="76" customFormat="1" ht="12.75" customHeight="1" x14ac:dyDescent="0.2">
      <c r="A32" s="26"/>
      <c r="B32" s="92" t="s">
        <v>68</v>
      </c>
      <c r="C32" s="80"/>
      <c r="D32" s="81"/>
      <c r="E32" s="26" t="s">
        <v>13</v>
      </c>
      <c r="F32" s="26" t="s">
        <v>11</v>
      </c>
      <c r="G32" s="78" t="s">
        <v>63</v>
      </c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>
        <v>2</v>
      </c>
      <c r="AP32" s="118">
        <v>2</v>
      </c>
      <c r="AQ32" s="118"/>
      <c r="AR32" s="118"/>
      <c r="AS32" s="118"/>
      <c r="AT32" s="118"/>
      <c r="AU32" s="118"/>
    </row>
    <row r="33" spans="1:47" ht="12.75" customHeight="1" x14ac:dyDescent="0.2">
      <c r="A33" s="26" t="s">
        <v>65</v>
      </c>
      <c r="B33" s="91" t="s">
        <v>66</v>
      </c>
      <c r="C33" s="80"/>
      <c r="D33" s="81"/>
      <c r="E33" s="26" t="s">
        <v>13</v>
      </c>
      <c r="F33" s="26" t="s">
        <v>11</v>
      </c>
      <c r="G33" s="78" t="s">
        <v>63</v>
      </c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>
        <v>2</v>
      </c>
      <c r="AP33" s="118">
        <v>2</v>
      </c>
      <c r="AQ33" s="118">
        <v>2</v>
      </c>
      <c r="AR33" s="118">
        <v>2</v>
      </c>
      <c r="AS33" s="118"/>
      <c r="AT33" s="118"/>
      <c r="AU33" s="118"/>
    </row>
    <row r="34" spans="1:47" ht="12.75" customHeight="1" x14ac:dyDescent="0.2">
      <c r="A34" s="26"/>
      <c r="B34" s="91" t="s">
        <v>67</v>
      </c>
      <c r="C34" s="80"/>
      <c r="D34" s="81"/>
      <c r="E34" s="26" t="s">
        <v>13</v>
      </c>
      <c r="F34" s="26" t="s">
        <v>11</v>
      </c>
      <c r="G34" s="78" t="s">
        <v>31</v>
      </c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>
        <v>2</v>
      </c>
      <c r="AQ34" s="118">
        <v>1</v>
      </c>
      <c r="AR34" s="118">
        <v>1</v>
      </c>
      <c r="AS34" s="118"/>
      <c r="AT34" s="118"/>
      <c r="AU34" s="118"/>
    </row>
    <row r="35" spans="1:47" ht="12.75" customHeight="1" x14ac:dyDescent="0.2">
      <c r="A35" s="26"/>
      <c r="B35" s="91" t="s">
        <v>69</v>
      </c>
      <c r="C35" s="80"/>
      <c r="D35" s="81"/>
      <c r="E35" s="26" t="s">
        <v>12</v>
      </c>
      <c r="F35" s="26" t="s">
        <v>11</v>
      </c>
      <c r="G35" s="78" t="s">
        <v>61</v>
      </c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>
        <v>2</v>
      </c>
      <c r="AS35" s="118"/>
      <c r="AT35" s="118"/>
      <c r="AU35" s="118"/>
    </row>
    <row r="36" spans="1:47" ht="12.75" customHeight="1" x14ac:dyDescent="0.2">
      <c r="A36" s="26"/>
      <c r="B36" s="91" t="s">
        <v>70</v>
      </c>
      <c r="C36" s="80"/>
      <c r="D36" s="81"/>
      <c r="E36" s="26" t="s">
        <v>12</v>
      </c>
      <c r="F36" s="26" t="s">
        <v>11</v>
      </c>
      <c r="G36" s="78" t="s">
        <v>51</v>
      </c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>
        <v>2</v>
      </c>
      <c r="AT36" s="118"/>
      <c r="AU36" s="118"/>
    </row>
    <row r="37" spans="1:47" ht="12.75" customHeight="1" x14ac:dyDescent="0.2">
      <c r="A37" s="26"/>
      <c r="B37" s="91" t="s">
        <v>71</v>
      </c>
      <c r="C37" s="80"/>
      <c r="D37" s="81"/>
      <c r="E37" s="26" t="s">
        <v>13</v>
      </c>
      <c r="F37" s="26" t="s">
        <v>11</v>
      </c>
      <c r="G37" s="78" t="s">
        <v>62</v>
      </c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>
        <v>1</v>
      </c>
      <c r="AT37" s="118">
        <v>1</v>
      </c>
      <c r="AU37" s="118"/>
    </row>
    <row r="38" spans="1:47" ht="12.75" customHeight="1" x14ac:dyDescent="0.2">
      <c r="A38" s="26"/>
      <c r="B38" s="91" t="s">
        <v>42</v>
      </c>
      <c r="C38" s="80"/>
      <c r="D38" s="81"/>
      <c r="E38" s="26" t="s">
        <v>13</v>
      </c>
      <c r="F38" s="26" t="s">
        <v>11</v>
      </c>
      <c r="G38" s="35" t="s">
        <v>73</v>
      </c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>
        <v>2</v>
      </c>
      <c r="AU38" s="118"/>
    </row>
    <row r="39" spans="1:47" ht="12.75" customHeight="1" x14ac:dyDescent="0.2">
      <c r="A39" s="26"/>
      <c r="B39" s="91" t="s">
        <v>72</v>
      </c>
      <c r="C39" s="80"/>
      <c r="D39" s="81"/>
      <c r="E39" s="26" t="s">
        <v>12</v>
      </c>
      <c r="F39" s="26" t="s">
        <v>11</v>
      </c>
      <c r="G39" s="78" t="s">
        <v>30</v>
      </c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>
        <v>2</v>
      </c>
    </row>
    <row r="40" spans="1:47" ht="12.75" customHeight="1" x14ac:dyDescent="0.2">
      <c r="A40" s="26"/>
      <c r="B40" s="91"/>
      <c r="C40" s="80"/>
      <c r="D40" s="81"/>
      <c r="E40" s="26"/>
      <c r="F40" s="26"/>
      <c r="G40" s="2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</row>
    <row r="41" spans="1:47" ht="12.75" customHeight="1" x14ac:dyDescent="0.2">
      <c r="A41" s="26"/>
      <c r="B41" s="91"/>
      <c r="C41" s="80"/>
      <c r="D41" s="81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</row>
    <row r="42" spans="1:47" ht="12.75" customHeight="1" x14ac:dyDescent="0.2">
      <c r="A42" s="26"/>
      <c r="B42" s="91"/>
      <c r="C42" s="80"/>
      <c r="D42" s="8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</row>
    <row r="43" spans="1:47" ht="12.75" customHeight="1" x14ac:dyDescent="0.2">
      <c r="A43" s="26"/>
      <c r="B43" s="91"/>
      <c r="C43" s="80"/>
      <c r="D43" s="81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</row>
    <row r="44" spans="1:47" ht="12.75" customHeight="1" x14ac:dyDescent="0.2">
      <c r="A44" s="26"/>
      <c r="B44" s="91"/>
      <c r="C44" s="80"/>
      <c r="D44" s="81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</row>
    <row r="45" spans="1:47" ht="12.75" customHeight="1" x14ac:dyDescent="0.2">
      <c r="A45" s="26"/>
      <c r="B45" s="91"/>
      <c r="C45" s="80"/>
      <c r="D45" s="81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</row>
    <row r="46" spans="1:47" ht="12.75" customHeight="1" x14ac:dyDescent="0.2">
      <c r="A46" s="26"/>
      <c r="B46" s="91"/>
      <c r="C46" s="80"/>
      <c r="D46" s="81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</row>
    <row r="47" spans="1:47" ht="12.75" customHeight="1" x14ac:dyDescent="0.2">
      <c r="A47" s="26"/>
      <c r="B47" s="91"/>
      <c r="C47" s="80"/>
      <c r="D47" s="81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47" ht="12.75" customHeight="1" x14ac:dyDescent="0.2">
      <c r="A48" s="26"/>
      <c r="B48" s="91"/>
      <c r="C48" s="80"/>
      <c r="D48" s="81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ht="12.75" customHeight="1" x14ac:dyDescent="0.2">
      <c r="A49" s="26"/>
      <c r="B49" s="91"/>
      <c r="C49" s="80"/>
      <c r="D49" s="81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ht="12.75" customHeight="1" x14ac:dyDescent="0.2">
      <c r="A50" s="26"/>
      <c r="B50" s="91"/>
      <c r="C50" s="80"/>
      <c r="D50" s="81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ht="12.75" customHeight="1" x14ac:dyDescent="0.2">
      <c r="A51" s="26"/>
      <c r="B51" s="91"/>
      <c r="C51" s="80"/>
      <c r="D51" s="81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ht="12.75" customHeight="1" x14ac:dyDescent="0.2">
      <c r="A52" s="26"/>
      <c r="B52" s="91"/>
      <c r="C52" s="80"/>
      <c r="D52" s="81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ht="12.75" customHeight="1" x14ac:dyDescent="0.2">
      <c r="A53" s="26"/>
      <c r="B53" s="91"/>
      <c r="C53" s="80"/>
      <c r="D53" s="81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ht="12.75" customHeight="1" x14ac:dyDescent="0.2">
      <c r="A54" s="26"/>
      <c r="B54" s="91"/>
      <c r="C54" s="80"/>
      <c r="D54" s="81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</row>
    <row r="55" spans="1:47" ht="12.75" customHeight="1" x14ac:dyDescent="0.2">
      <c r="A55" s="26"/>
      <c r="B55" s="91"/>
      <c r="C55" s="80"/>
      <c r="D55" s="81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</row>
    <row r="56" spans="1:47" ht="12.75" customHeight="1" x14ac:dyDescent="0.2">
      <c r="A56" s="26"/>
      <c r="B56" s="91"/>
      <c r="C56" s="80"/>
      <c r="D56" s="8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</row>
    <row r="57" spans="1:47" ht="12.75" customHeight="1" x14ac:dyDescent="0.2">
      <c r="A57" s="26"/>
      <c r="B57" s="91"/>
      <c r="C57" s="80"/>
      <c r="D57" s="81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</row>
    <row r="58" spans="1:47" ht="12.75" customHeight="1" x14ac:dyDescent="0.2">
      <c r="A58" s="26"/>
      <c r="B58" s="91"/>
      <c r="C58" s="80"/>
      <c r="D58" s="81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</row>
    <row r="59" spans="1:47" ht="12.75" customHeight="1" x14ac:dyDescent="0.2">
      <c r="A59" s="26"/>
      <c r="B59" s="91"/>
      <c r="C59" s="80"/>
      <c r="D59" s="81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</row>
    <row r="60" spans="1:47" ht="12.75" customHeight="1" x14ac:dyDescent="0.2">
      <c r="A60" s="26"/>
      <c r="B60" s="91"/>
      <c r="C60" s="80"/>
      <c r="D60" s="81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</row>
    <row r="61" spans="1:47" ht="12.75" customHeight="1" x14ac:dyDescent="0.2">
      <c r="A61" s="26"/>
      <c r="B61" s="91"/>
      <c r="C61" s="80"/>
      <c r="D61" s="81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</row>
    <row r="62" spans="1:47" ht="12.75" customHeight="1" x14ac:dyDescent="0.2">
      <c r="A62" s="26"/>
      <c r="B62" s="91"/>
      <c r="C62" s="80"/>
      <c r="D62" s="81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</row>
    <row r="63" spans="1:47" ht="12.75" customHeight="1" x14ac:dyDescent="0.2">
      <c r="A63" s="26"/>
      <c r="B63" s="91"/>
      <c r="C63" s="80"/>
      <c r="D63" s="81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</row>
    <row r="64" spans="1:47" ht="12.75" customHeight="1" x14ac:dyDescent="0.2">
      <c r="A64" s="26"/>
      <c r="B64" s="91"/>
      <c r="C64" s="80"/>
      <c r="D64" s="81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</row>
    <row r="65" spans="1:47" ht="12.75" customHeight="1" x14ac:dyDescent="0.2">
      <c r="A65" s="26"/>
      <c r="B65" s="91"/>
      <c r="C65" s="80"/>
      <c r="D65" s="81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</row>
    <row r="66" spans="1:47" ht="12.75" customHeight="1" x14ac:dyDescent="0.2">
      <c r="A66" s="26"/>
      <c r="B66" s="91"/>
      <c r="C66" s="80"/>
      <c r="D66" s="81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</row>
    <row r="67" spans="1:47" ht="12.75" customHeight="1" x14ac:dyDescent="0.2">
      <c r="A67" s="26"/>
      <c r="B67" s="91"/>
      <c r="C67" s="80"/>
      <c r="D67" s="81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</row>
    <row r="68" spans="1:47" ht="12.75" customHeight="1" x14ac:dyDescent="0.2">
      <c r="A68" s="26"/>
      <c r="B68" s="91"/>
      <c r="C68" s="80"/>
      <c r="D68" s="81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</row>
    <row r="69" spans="1:47" ht="12.75" customHeight="1" x14ac:dyDescent="0.2">
      <c r="A69" s="26"/>
      <c r="B69" s="91"/>
      <c r="C69" s="80"/>
      <c r="D69" s="81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</row>
    <row r="70" spans="1:47" ht="12.75" customHeight="1" x14ac:dyDescent="0.2">
      <c r="A70" s="26"/>
      <c r="B70" s="91"/>
      <c r="C70" s="80"/>
      <c r="D70" s="8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</row>
    <row r="71" spans="1:47" ht="12.75" customHeight="1" x14ac:dyDescent="0.2">
      <c r="A71" s="26"/>
      <c r="B71" s="91"/>
      <c r="C71" s="80"/>
      <c r="D71" s="81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</row>
    <row r="72" spans="1:47" ht="12.75" customHeight="1" x14ac:dyDescent="0.2">
      <c r="A72" s="26"/>
      <c r="B72" s="91"/>
      <c r="C72" s="80"/>
      <c r="D72" s="81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</row>
    <row r="73" spans="1:47" ht="12.75" customHeight="1" x14ac:dyDescent="0.2">
      <c r="A73" s="26"/>
      <c r="B73" s="91"/>
      <c r="C73" s="80"/>
      <c r="D73" s="81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</row>
    <row r="74" spans="1:47" ht="12.75" customHeight="1" x14ac:dyDescent="0.2">
      <c r="A74" s="26"/>
      <c r="B74" s="91"/>
      <c r="C74" s="80"/>
      <c r="D74" s="81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</row>
    <row r="75" spans="1:47" ht="12.75" customHeight="1" x14ac:dyDescent="0.2">
      <c r="A75" s="26"/>
      <c r="B75" s="91"/>
      <c r="C75" s="80"/>
      <c r="D75" s="81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</row>
    <row r="76" spans="1:47" ht="12.75" customHeight="1" x14ac:dyDescent="0.2">
      <c r="A76" s="26"/>
      <c r="B76" s="91"/>
      <c r="C76" s="80"/>
      <c r="D76" s="81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</row>
    <row r="77" spans="1:47" ht="12.75" customHeight="1" x14ac:dyDescent="0.2">
      <c r="A77" s="26"/>
      <c r="B77" s="91"/>
      <c r="C77" s="80"/>
      <c r="D77" s="81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</row>
    <row r="78" spans="1:47" ht="12.75" customHeight="1" x14ac:dyDescent="0.2">
      <c r="A78" s="26"/>
      <c r="B78" s="91"/>
      <c r="C78" s="80"/>
      <c r="D78" s="81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</row>
    <row r="79" spans="1:47" ht="12.75" customHeight="1" x14ac:dyDescent="0.2">
      <c r="A79" s="26"/>
      <c r="B79" s="91"/>
      <c r="C79" s="80"/>
      <c r="D79" s="81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</row>
    <row r="80" spans="1:47" ht="12.75" customHeight="1" x14ac:dyDescent="0.2">
      <c r="A80" s="26"/>
      <c r="B80" s="91"/>
      <c r="C80" s="80"/>
      <c r="D80" s="81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</row>
    <row r="81" spans="1:47" ht="12.75" customHeight="1" x14ac:dyDescent="0.2">
      <c r="A81" s="26"/>
      <c r="B81" s="91"/>
      <c r="C81" s="80"/>
      <c r="D81" s="81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</row>
    <row r="82" spans="1:47" ht="12.75" customHeight="1" x14ac:dyDescent="0.2">
      <c r="A82" s="26"/>
      <c r="B82" s="91"/>
      <c r="C82" s="80"/>
      <c r="D82" s="81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</row>
    <row r="83" spans="1:47" ht="12.75" customHeight="1" x14ac:dyDescent="0.2">
      <c r="A83" s="26"/>
      <c r="B83" s="91"/>
      <c r="C83" s="80"/>
      <c r="D83" s="81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</row>
    <row r="84" spans="1:47" ht="12.75" customHeight="1" x14ac:dyDescent="0.2">
      <c r="A84" s="26"/>
      <c r="B84" s="91"/>
      <c r="C84" s="80"/>
      <c r="D84" s="8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</row>
    <row r="85" spans="1:47" ht="12.75" customHeight="1" x14ac:dyDescent="0.2">
      <c r="A85" s="26"/>
      <c r="B85" s="91"/>
      <c r="C85" s="80"/>
      <c r="D85" s="81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</row>
    <row r="86" spans="1:47" ht="12.75" customHeight="1" x14ac:dyDescent="0.2">
      <c r="A86" s="26"/>
      <c r="B86" s="91"/>
      <c r="C86" s="80"/>
      <c r="D86" s="81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</row>
    <row r="87" spans="1:47" ht="12.75" customHeight="1" x14ac:dyDescent="0.2">
      <c r="A87" s="26"/>
      <c r="B87" s="91"/>
      <c r="C87" s="80"/>
      <c r="D87" s="81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</row>
    <row r="88" spans="1:47" ht="12.75" customHeight="1" x14ac:dyDescent="0.2">
      <c r="A88" s="26"/>
      <c r="B88" s="91"/>
      <c r="C88" s="80"/>
      <c r="D88" s="81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</row>
    <row r="89" spans="1:47" ht="12.75" customHeight="1" x14ac:dyDescent="0.2">
      <c r="A89" s="26"/>
      <c r="B89" s="91"/>
      <c r="C89" s="80"/>
      <c r="D89" s="81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</row>
    <row r="90" spans="1:47" ht="12.75" customHeight="1" x14ac:dyDescent="0.2">
      <c r="A90" s="26"/>
      <c r="B90" s="91"/>
      <c r="C90" s="80"/>
      <c r="D90" s="81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</row>
    <row r="91" spans="1:47" ht="12.75" customHeight="1" x14ac:dyDescent="0.2">
      <c r="A91" s="26"/>
      <c r="B91" s="91"/>
      <c r="C91" s="80"/>
      <c r="D91" s="81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</row>
    <row r="92" spans="1:47" ht="12.75" customHeight="1" x14ac:dyDescent="0.2">
      <c r="A92" s="26"/>
      <c r="B92" s="91"/>
      <c r="C92" s="80"/>
      <c r="D92" s="81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</row>
    <row r="93" spans="1:47" ht="12.75" customHeight="1" x14ac:dyDescent="0.2">
      <c r="A93" s="26"/>
      <c r="B93" s="91"/>
      <c r="C93" s="80"/>
      <c r="D93" s="81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</row>
    <row r="94" spans="1:47" ht="12.75" customHeight="1" x14ac:dyDescent="0.2">
      <c r="A94" s="26"/>
      <c r="B94" s="91"/>
      <c r="C94" s="80"/>
      <c r="D94" s="81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</row>
    <row r="95" spans="1:47" ht="12.75" customHeight="1" x14ac:dyDescent="0.2">
      <c r="A95" s="26"/>
      <c r="B95" s="91"/>
      <c r="C95" s="80"/>
      <c r="D95" s="81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</row>
    <row r="96" spans="1:47" ht="12.75" customHeight="1" x14ac:dyDescent="0.2">
      <c r="A96" s="26"/>
      <c r="B96" s="91"/>
      <c r="C96" s="80"/>
      <c r="D96" s="81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</row>
    <row r="97" spans="1:47" ht="12.75" customHeight="1" x14ac:dyDescent="0.2">
      <c r="A97" s="26"/>
      <c r="B97" s="91"/>
      <c r="C97" s="80"/>
      <c r="D97" s="81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</row>
    <row r="98" spans="1:47" ht="12.75" customHeight="1" x14ac:dyDescent="0.2">
      <c r="A98" s="26"/>
      <c r="B98" s="91"/>
      <c r="C98" s="80"/>
      <c r="D98" s="8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</row>
    <row r="99" spans="1:47" ht="12.75" customHeight="1" x14ac:dyDescent="0.2">
      <c r="A99" s="26"/>
      <c r="B99" s="91"/>
      <c r="C99" s="80"/>
      <c r="D99" s="81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</row>
    <row r="100" spans="1:47" ht="12.75" customHeight="1" x14ac:dyDescent="0.2">
      <c r="A100" s="26"/>
      <c r="B100" s="91"/>
      <c r="C100" s="80"/>
      <c r="D100" s="81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</row>
    <row r="101" spans="1:47" ht="12.75" customHeight="1" x14ac:dyDescent="0.2">
      <c r="A101" s="26"/>
      <c r="B101" s="91"/>
      <c r="C101" s="80"/>
      <c r="D101" s="81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</row>
    <row r="102" spans="1:47" ht="12.75" customHeight="1" x14ac:dyDescent="0.2">
      <c r="A102" s="26"/>
      <c r="B102" s="91"/>
      <c r="C102" s="80"/>
      <c r="D102" s="81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</row>
    <row r="103" spans="1:47" ht="12.75" customHeight="1" x14ac:dyDescent="0.2">
      <c r="A103" s="26"/>
      <c r="B103" s="91"/>
      <c r="C103" s="80"/>
      <c r="D103" s="81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</row>
    <row r="104" spans="1:47" ht="12.75" customHeight="1" x14ac:dyDescent="0.2">
      <c r="A104" s="26"/>
      <c r="B104" s="91"/>
      <c r="C104" s="80"/>
      <c r="D104" s="81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</row>
    <row r="105" spans="1:47" ht="12.75" customHeight="1" x14ac:dyDescent="0.2">
      <c r="A105" s="26"/>
      <c r="B105" s="91"/>
      <c r="C105" s="80"/>
      <c r="D105" s="81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</row>
    <row r="106" spans="1:47" ht="12.75" customHeight="1" x14ac:dyDescent="0.2">
      <c r="A106" s="26"/>
      <c r="B106" s="91"/>
      <c r="C106" s="80"/>
      <c r="D106" s="81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</row>
    <row r="107" spans="1:47" ht="12.75" customHeight="1" x14ac:dyDescent="0.2">
      <c r="A107" s="26"/>
      <c r="B107" s="91"/>
      <c r="C107" s="80"/>
      <c r="D107" s="81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</row>
    <row r="108" spans="1:47" ht="12.75" customHeight="1" x14ac:dyDescent="0.2">
      <c r="A108" s="26"/>
      <c r="B108" s="91"/>
      <c r="C108" s="80"/>
      <c r="D108" s="81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</row>
    <row r="109" spans="1:47" ht="12.75" customHeight="1" x14ac:dyDescent="0.2">
      <c r="A109" s="26"/>
      <c r="B109" s="91"/>
      <c r="C109" s="80"/>
      <c r="D109" s="81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</row>
    <row r="110" spans="1:47" ht="12.75" customHeight="1" x14ac:dyDescent="0.2">
      <c r="A110" s="26"/>
      <c r="B110" s="91"/>
      <c r="C110" s="80"/>
      <c r="D110" s="81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</row>
    <row r="111" spans="1:47" ht="12.75" customHeight="1" x14ac:dyDescent="0.2">
      <c r="A111" s="26"/>
      <c r="B111" s="91"/>
      <c r="C111" s="80"/>
      <c r="D111" s="81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</row>
    <row r="112" spans="1:47" ht="12.75" customHeight="1" x14ac:dyDescent="0.2">
      <c r="A112" s="26"/>
      <c r="B112" s="91"/>
      <c r="C112" s="80"/>
      <c r="D112" s="8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</row>
    <row r="113" spans="1:47" ht="12.75" customHeight="1" x14ac:dyDescent="0.2">
      <c r="A113" s="26"/>
      <c r="B113" s="91"/>
      <c r="C113" s="80"/>
      <c r="D113" s="81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</row>
    <row r="114" spans="1:47" ht="12.75" customHeight="1" x14ac:dyDescent="0.2">
      <c r="A114" s="26"/>
      <c r="B114" s="91"/>
      <c r="C114" s="80"/>
      <c r="D114" s="81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</row>
    <row r="115" spans="1:47" ht="12.75" customHeight="1" x14ac:dyDescent="0.2">
      <c r="A115" s="26"/>
      <c r="B115" s="91"/>
      <c r="C115" s="80"/>
      <c r="D115" s="81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</row>
    <row r="116" spans="1:47" ht="12.75" customHeight="1" x14ac:dyDescent="0.2">
      <c r="A116" s="26"/>
      <c r="B116" s="91"/>
      <c r="C116" s="80"/>
      <c r="D116" s="81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</row>
    <row r="117" spans="1:47" ht="12.75" customHeight="1" x14ac:dyDescent="0.2">
      <c r="A117" s="26"/>
      <c r="B117" s="91"/>
      <c r="C117" s="80"/>
      <c r="D117" s="81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</row>
    <row r="118" spans="1:47" ht="12.75" customHeight="1" x14ac:dyDescent="0.2">
      <c r="A118" s="26"/>
      <c r="B118" s="91"/>
      <c r="C118" s="80"/>
      <c r="D118" s="81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</row>
    <row r="119" spans="1:47" ht="12.75" customHeight="1" x14ac:dyDescent="0.2">
      <c r="A119" s="26"/>
      <c r="B119" s="91"/>
      <c r="C119" s="80"/>
      <c r="D119" s="81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</row>
    <row r="120" spans="1:47" ht="12.75" customHeight="1" x14ac:dyDescent="0.2">
      <c r="A120" s="26"/>
      <c r="B120" s="91"/>
      <c r="C120" s="80"/>
      <c r="D120" s="81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</row>
    <row r="121" spans="1:47" ht="12.75" customHeight="1" x14ac:dyDescent="0.2">
      <c r="A121" s="26"/>
      <c r="B121" s="91"/>
      <c r="C121" s="80"/>
      <c r="D121" s="81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</row>
    <row r="122" spans="1:47" ht="12.75" customHeight="1" x14ac:dyDescent="0.2">
      <c r="A122" s="26"/>
      <c r="B122" s="91"/>
      <c r="C122" s="80"/>
      <c r="D122" s="81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</row>
    <row r="123" spans="1:47" ht="12.75" customHeight="1" x14ac:dyDescent="0.2">
      <c r="A123" s="26"/>
      <c r="B123" s="91"/>
      <c r="C123" s="80"/>
      <c r="D123" s="81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</row>
    <row r="124" spans="1:47" ht="12.75" customHeight="1" x14ac:dyDescent="0.2">
      <c r="A124" s="26"/>
      <c r="B124" s="91"/>
      <c r="C124" s="80"/>
      <c r="D124" s="81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</row>
    <row r="125" spans="1:47" ht="12.75" customHeight="1" x14ac:dyDescent="0.2">
      <c r="A125" s="26"/>
      <c r="B125" s="91"/>
      <c r="C125" s="80"/>
      <c r="D125" s="81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</row>
    <row r="126" spans="1:47" ht="12.75" customHeight="1" x14ac:dyDescent="0.2">
      <c r="A126" s="26"/>
      <c r="B126" s="91"/>
      <c r="C126" s="80"/>
      <c r="D126" s="8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</row>
    <row r="127" spans="1:47" ht="12.75" customHeight="1" x14ac:dyDescent="0.2">
      <c r="A127" s="26"/>
      <c r="B127" s="91"/>
      <c r="C127" s="80"/>
      <c r="D127" s="81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</row>
    <row r="128" spans="1:47" ht="12.75" customHeight="1" x14ac:dyDescent="0.2">
      <c r="A128" s="26"/>
      <c r="B128" s="91"/>
      <c r="C128" s="80"/>
      <c r="D128" s="81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</row>
    <row r="129" spans="1:47" ht="12.75" customHeight="1" x14ac:dyDescent="0.2">
      <c r="A129" s="26"/>
      <c r="B129" s="91"/>
      <c r="C129" s="80"/>
      <c r="D129" s="81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</row>
    <row r="130" spans="1:47" ht="12.75" customHeight="1" x14ac:dyDescent="0.2">
      <c r="A130" s="26"/>
      <c r="B130" s="91"/>
      <c r="C130" s="80"/>
      <c r="D130" s="81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</row>
    <row r="131" spans="1:47" ht="12.75" customHeight="1" x14ac:dyDescent="0.2">
      <c r="A131" s="26"/>
      <c r="B131" s="91"/>
      <c r="C131" s="80"/>
      <c r="D131" s="81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</row>
    <row r="132" spans="1:47" ht="12.75" customHeight="1" x14ac:dyDescent="0.2">
      <c r="A132" s="26"/>
      <c r="B132" s="91"/>
      <c r="C132" s="80"/>
      <c r="D132" s="81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</row>
    <row r="133" spans="1:47" ht="12.75" customHeight="1" x14ac:dyDescent="0.2">
      <c r="A133" s="26"/>
      <c r="B133" s="91"/>
      <c r="C133" s="80"/>
      <c r="D133" s="81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</row>
    <row r="134" spans="1:47" ht="12.75" customHeight="1" x14ac:dyDescent="0.2">
      <c r="A134" s="26"/>
      <c r="B134" s="91"/>
      <c r="C134" s="80"/>
      <c r="D134" s="81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</row>
    <row r="135" spans="1:47" ht="12.75" customHeight="1" x14ac:dyDescent="0.2">
      <c r="A135" s="26"/>
      <c r="B135" s="91"/>
      <c r="C135" s="80"/>
      <c r="D135" s="81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</row>
    <row r="136" spans="1:47" ht="12.75" customHeight="1" x14ac:dyDescent="0.2">
      <c r="A136" s="26"/>
      <c r="B136" s="91"/>
      <c r="C136" s="80"/>
      <c r="D136" s="81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</row>
    <row r="137" spans="1:47" ht="12.75" customHeight="1" x14ac:dyDescent="0.2">
      <c r="A137" s="26"/>
      <c r="B137" s="91"/>
      <c r="C137" s="80"/>
      <c r="D137" s="81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</row>
    <row r="138" spans="1:47" ht="12.75" customHeight="1" x14ac:dyDescent="0.2">
      <c r="A138" s="26"/>
      <c r="B138" s="91"/>
      <c r="C138" s="80"/>
      <c r="D138" s="81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</row>
    <row r="139" spans="1:47" ht="12.75" customHeight="1" x14ac:dyDescent="0.2">
      <c r="A139" s="26"/>
      <c r="B139" s="91"/>
      <c r="C139" s="80"/>
      <c r="D139" s="81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</row>
    <row r="140" spans="1:47" ht="12.75" customHeight="1" x14ac:dyDescent="0.2">
      <c r="A140" s="26"/>
      <c r="B140" s="91"/>
      <c r="C140" s="80"/>
      <c r="D140" s="8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</row>
    <row r="141" spans="1:47" ht="12.75" customHeight="1" x14ac:dyDescent="0.2">
      <c r="A141" s="26"/>
      <c r="B141" s="91"/>
      <c r="C141" s="80"/>
      <c r="D141" s="81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</row>
    <row r="142" spans="1:47" ht="12.75" customHeight="1" x14ac:dyDescent="0.2">
      <c r="A142" s="26"/>
      <c r="B142" s="91"/>
      <c r="C142" s="80"/>
      <c r="D142" s="81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</row>
    <row r="143" spans="1:47" ht="12.75" customHeight="1" x14ac:dyDescent="0.2">
      <c r="A143" s="26"/>
      <c r="B143" s="91"/>
      <c r="C143" s="80"/>
      <c r="D143" s="81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</row>
    <row r="144" spans="1:47" ht="12.75" customHeight="1" x14ac:dyDescent="0.2">
      <c r="A144" s="26"/>
      <c r="B144" s="91"/>
      <c r="C144" s="80"/>
      <c r="D144" s="81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</row>
    <row r="145" spans="1:47" ht="12.75" customHeight="1" x14ac:dyDescent="0.2">
      <c r="A145" s="26"/>
      <c r="B145" s="91"/>
      <c r="C145" s="80"/>
      <c r="D145" s="81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</row>
    <row r="146" spans="1:47" ht="12.75" customHeight="1" x14ac:dyDescent="0.2">
      <c r="A146" s="26"/>
      <c r="B146" s="91"/>
      <c r="C146" s="80"/>
      <c r="D146" s="81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</row>
    <row r="147" spans="1:47" ht="12.75" customHeight="1" x14ac:dyDescent="0.2">
      <c r="A147" s="26"/>
      <c r="B147" s="91"/>
      <c r="C147" s="80"/>
      <c r="D147" s="81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</row>
    <row r="148" spans="1:47" ht="12.75" customHeight="1" x14ac:dyDescent="0.2">
      <c r="A148" s="26"/>
      <c r="B148" s="91"/>
      <c r="C148" s="80"/>
      <c r="D148" s="81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</row>
    <row r="149" spans="1:47" ht="12.75" customHeight="1" x14ac:dyDescent="0.2">
      <c r="A149" s="26"/>
      <c r="B149" s="91"/>
      <c r="C149" s="80"/>
      <c r="D149" s="81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</row>
    <row r="150" spans="1:47" ht="12.75" customHeight="1" x14ac:dyDescent="0.2">
      <c r="A150" s="26"/>
      <c r="B150" s="91"/>
      <c r="C150" s="80"/>
      <c r="D150" s="81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</row>
    <row r="151" spans="1:47" ht="12.75" customHeight="1" x14ac:dyDescent="0.2">
      <c r="A151" s="26"/>
      <c r="B151" s="91"/>
      <c r="C151" s="80"/>
      <c r="D151" s="81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</row>
    <row r="152" spans="1:47" ht="12.75" customHeight="1" x14ac:dyDescent="0.2">
      <c r="A152" s="26"/>
      <c r="B152" s="91"/>
      <c r="C152" s="80"/>
      <c r="D152" s="81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</row>
    <row r="153" spans="1:47" ht="12.75" customHeight="1" x14ac:dyDescent="0.2">
      <c r="A153" s="26"/>
      <c r="B153" s="91"/>
      <c r="C153" s="80"/>
      <c r="D153" s="81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</row>
    <row r="154" spans="1:47" ht="12.75" customHeight="1" x14ac:dyDescent="0.2">
      <c r="A154" s="26"/>
      <c r="B154" s="91"/>
      <c r="C154" s="80"/>
      <c r="D154" s="8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</row>
    <row r="155" spans="1:47" ht="12.75" customHeight="1" x14ac:dyDescent="0.2">
      <c r="A155" s="26"/>
      <c r="B155" s="91"/>
      <c r="C155" s="80"/>
      <c r="D155" s="81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</row>
    <row r="156" spans="1:47" ht="12.75" customHeight="1" x14ac:dyDescent="0.2">
      <c r="A156" s="26"/>
      <c r="B156" s="91"/>
      <c r="C156" s="80"/>
      <c r="D156" s="81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</row>
    <row r="157" spans="1:47" ht="12.75" customHeight="1" x14ac:dyDescent="0.2">
      <c r="A157" s="26"/>
      <c r="B157" s="91"/>
      <c r="C157" s="80"/>
      <c r="D157" s="81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</row>
    <row r="158" spans="1:47" ht="12.75" customHeight="1" x14ac:dyDescent="0.2">
      <c r="A158" s="26"/>
      <c r="B158" s="91"/>
      <c r="C158" s="80"/>
      <c r="D158" s="81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</row>
    <row r="159" spans="1:47" ht="12.75" customHeight="1" x14ac:dyDescent="0.2">
      <c r="A159" s="26"/>
      <c r="B159" s="91"/>
      <c r="C159" s="80"/>
      <c r="D159" s="81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</row>
    <row r="160" spans="1:47" ht="12.75" customHeight="1" x14ac:dyDescent="0.2">
      <c r="A160" s="26"/>
      <c r="B160" s="91"/>
      <c r="C160" s="80"/>
      <c r="D160" s="81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</row>
    <row r="161" spans="1:47" ht="12.75" customHeight="1" x14ac:dyDescent="0.2">
      <c r="A161" s="26"/>
      <c r="B161" s="91"/>
      <c r="C161" s="80"/>
      <c r="D161" s="81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</row>
    <row r="162" spans="1:47" ht="12.75" customHeight="1" x14ac:dyDescent="0.2">
      <c r="A162" s="26"/>
      <c r="B162" s="91"/>
      <c r="C162" s="80"/>
      <c r="D162" s="81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</row>
    <row r="163" spans="1:47" ht="12.75" customHeight="1" x14ac:dyDescent="0.2">
      <c r="A163" s="26"/>
      <c r="B163" s="91"/>
      <c r="C163" s="80"/>
      <c r="D163" s="81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</row>
    <row r="164" spans="1:47" ht="12.75" customHeight="1" x14ac:dyDescent="0.2">
      <c r="A164" s="26"/>
      <c r="B164" s="91"/>
      <c r="C164" s="80"/>
      <c r="D164" s="81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</row>
    <row r="165" spans="1:47" ht="12.75" customHeight="1" x14ac:dyDescent="0.2">
      <c r="A165" s="26"/>
      <c r="B165" s="91"/>
      <c r="C165" s="80"/>
      <c r="D165" s="81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</row>
    <row r="166" spans="1:47" ht="12.75" customHeight="1" x14ac:dyDescent="0.2">
      <c r="A166" s="26"/>
      <c r="B166" s="91"/>
      <c r="C166" s="80"/>
      <c r="D166" s="81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</row>
    <row r="167" spans="1:47" ht="12.75" customHeight="1" x14ac:dyDescent="0.2">
      <c r="A167" s="26"/>
      <c r="B167" s="91"/>
      <c r="C167" s="80"/>
      <c r="D167" s="81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</row>
    <row r="168" spans="1:47" ht="12.75" customHeight="1" x14ac:dyDescent="0.2">
      <c r="A168" s="26"/>
      <c r="B168" s="91"/>
      <c r="C168" s="80"/>
      <c r="D168" s="81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</row>
    <row r="169" spans="1:47" ht="12.75" customHeight="1" x14ac:dyDescent="0.2">
      <c r="A169" s="26"/>
      <c r="B169" s="91"/>
      <c r="C169" s="80"/>
      <c r="D169" s="81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</row>
    <row r="170" spans="1:47" ht="12.75" customHeight="1" x14ac:dyDescent="0.2">
      <c r="A170" s="26"/>
      <c r="B170" s="91"/>
      <c r="C170" s="80"/>
      <c r="D170" s="81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</row>
    <row r="171" spans="1:47" ht="12.75" customHeight="1" x14ac:dyDescent="0.2">
      <c r="A171" s="26"/>
      <c r="B171" s="91"/>
      <c r="C171" s="80"/>
      <c r="D171" s="81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</row>
    <row r="172" spans="1:47" ht="12.75" customHeight="1" x14ac:dyDescent="0.2">
      <c r="A172" s="26"/>
      <c r="B172" s="91"/>
      <c r="C172" s="80"/>
      <c r="D172" s="81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</row>
    <row r="173" spans="1:47" ht="12.75" customHeight="1" x14ac:dyDescent="0.2">
      <c r="A173" s="26"/>
      <c r="B173" s="91"/>
      <c r="C173" s="80"/>
      <c r="D173" s="81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</row>
    <row r="174" spans="1:47" ht="12.75" customHeight="1" x14ac:dyDescent="0.2">
      <c r="A174" s="26"/>
      <c r="B174" s="91"/>
      <c r="C174" s="80"/>
      <c r="D174" s="81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</row>
    <row r="175" spans="1:47" ht="12.75" customHeight="1" x14ac:dyDescent="0.2">
      <c r="A175" s="26"/>
      <c r="B175" s="91"/>
      <c r="C175" s="80"/>
      <c r="D175" s="81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</row>
    <row r="176" spans="1:47" ht="12.75" customHeight="1" x14ac:dyDescent="0.2">
      <c r="A176" s="26"/>
      <c r="B176" s="91"/>
      <c r="C176" s="80"/>
      <c r="D176" s="81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</row>
    <row r="177" spans="1:47" ht="12.75" customHeight="1" x14ac:dyDescent="0.2">
      <c r="A177" s="26"/>
      <c r="B177" s="91"/>
      <c r="C177" s="80"/>
      <c r="D177" s="81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</row>
    <row r="178" spans="1:47" ht="12.75" customHeight="1" x14ac:dyDescent="0.2">
      <c r="A178" s="26"/>
      <c r="B178" s="91"/>
      <c r="C178" s="80"/>
      <c r="D178" s="81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</row>
    <row r="179" spans="1:47" ht="12.75" customHeight="1" x14ac:dyDescent="0.2">
      <c r="A179" s="26"/>
      <c r="B179" s="91"/>
      <c r="C179" s="80"/>
      <c r="D179" s="81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</row>
    <row r="180" spans="1:47" ht="12.75" customHeight="1" x14ac:dyDescent="0.2">
      <c r="A180" s="26"/>
      <c r="B180" s="91"/>
      <c r="C180" s="80"/>
      <c r="D180" s="81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</row>
    <row r="181" spans="1:47" ht="12.75" customHeight="1" x14ac:dyDescent="0.2">
      <c r="A181" s="26"/>
      <c r="B181" s="91"/>
      <c r="C181" s="80"/>
      <c r="D181" s="81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</row>
    <row r="182" spans="1:47" ht="12.75" customHeight="1" x14ac:dyDescent="0.2">
      <c r="A182" s="26"/>
      <c r="B182" s="91"/>
      <c r="C182" s="80"/>
      <c r="D182" s="8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</row>
    <row r="183" spans="1:47" ht="12.75" customHeight="1" x14ac:dyDescent="0.2">
      <c r="A183" s="26"/>
      <c r="B183" s="91"/>
      <c r="C183" s="80"/>
      <c r="D183" s="81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</row>
    <row r="184" spans="1:47" ht="12.75" customHeight="1" x14ac:dyDescent="0.2">
      <c r="A184" s="26"/>
      <c r="B184" s="91"/>
      <c r="C184" s="80"/>
      <c r="D184" s="81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</row>
    <row r="185" spans="1:47" ht="12.75" customHeight="1" x14ac:dyDescent="0.2">
      <c r="A185" s="26"/>
      <c r="B185" s="91"/>
      <c r="C185" s="80"/>
      <c r="D185" s="81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</row>
    <row r="186" spans="1:47" ht="12.75" customHeight="1" x14ac:dyDescent="0.2">
      <c r="A186" s="26"/>
      <c r="B186" s="91"/>
      <c r="C186" s="80"/>
      <c r="D186" s="81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</row>
    <row r="187" spans="1:47" ht="12.75" customHeight="1" x14ac:dyDescent="0.2">
      <c r="A187" s="26"/>
      <c r="B187" s="91"/>
      <c r="C187" s="80"/>
      <c r="D187" s="81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</row>
    <row r="188" spans="1:47" ht="12.75" customHeight="1" x14ac:dyDescent="0.2">
      <c r="A188" s="26"/>
      <c r="B188" s="91"/>
      <c r="C188" s="80"/>
      <c r="D188" s="81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</row>
    <row r="189" spans="1:47" ht="12.75" customHeight="1" x14ac:dyDescent="0.2">
      <c r="A189" s="26"/>
      <c r="B189" s="91"/>
      <c r="C189" s="80"/>
      <c r="D189" s="81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</row>
    <row r="190" spans="1:47" ht="12.75" customHeight="1" x14ac:dyDescent="0.2">
      <c r="A190" s="26"/>
      <c r="B190" s="91"/>
      <c r="C190" s="80"/>
      <c r="D190" s="81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</row>
    <row r="191" spans="1:47" ht="12.75" customHeight="1" x14ac:dyDescent="0.2">
      <c r="A191" s="26"/>
      <c r="B191" s="91"/>
      <c r="C191" s="80"/>
      <c r="D191" s="81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</row>
    <row r="192" spans="1:47" ht="12.75" customHeight="1" x14ac:dyDescent="0.2">
      <c r="A192" s="26"/>
      <c r="B192" s="91"/>
      <c r="C192" s="80"/>
      <c r="D192" s="81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</row>
    <row r="193" spans="1:47" ht="12.75" customHeight="1" x14ac:dyDescent="0.2">
      <c r="A193" s="26"/>
      <c r="B193" s="91"/>
      <c r="C193" s="80"/>
      <c r="D193" s="81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</row>
    <row r="194" spans="1:47" ht="12.75" customHeight="1" x14ac:dyDescent="0.2">
      <c r="A194" s="26"/>
      <c r="B194" s="91"/>
      <c r="C194" s="80"/>
      <c r="D194" s="81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</row>
    <row r="195" spans="1:47" ht="12.75" customHeight="1" x14ac:dyDescent="0.2">
      <c r="A195" s="26"/>
      <c r="B195" s="91"/>
      <c r="C195" s="80"/>
      <c r="D195" s="81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</row>
    <row r="196" spans="1:47" ht="12.75" customHeight="1" x14ac:dyDescent="0.2">
      <c r="A196" s="26"/>
      <c r="B196" s="91"/>
      <c r="C196" s="80"/>
      <c r="D196" s="8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</row>
    <row r="197" spans="1:47" ht="12.75" customHeight="1" x14ac:dyDescent="0.2">
      <c r="A197" s="26"/>
      <c r="B197" s="91"/>
      <c r="C197" s="80"/>
      <c r="D197" s="81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</row>
    <row r="198" spans="1:47" ht="12.75" customHeight="1" x14ac:dyDescent="0.2">
      <c r="A198" s="26"/>
      <c r="B198" s="91"/>
      <c r="C198" s="80"/>
      <c r="D198" s="81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</row>
    <row r="199" spans="1:47" ht="12.75" customHeight="1" x14ac:dyDescent="0.2">
      <c r="A199" s="26"/>
      <c r="B199" s="91"/>
      <c r="C199" s="80"/>
      <c r="D199" s="81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</row>
    <row r="200" spans="1:47" ht="12.75" customHeight="1" x14ac:dyDescent="0.2">
      <c r="A200" s="26"/>
      <c r="B200" s="91"/>
      <c r="C200" s="80"/>
      <c r="D200" s="81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</row>
    <row r="201" spans="1:47" ht="12.75" customHeight="1" x14ac:dyDescent="0.2">
      <c r="A201" s="26"/>
      <c r="B201" s="91"/>
      <c r="C201" s="80"/>
      <c r="D201" s="81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</row>
    <row r="202" spans="1:47" ht="12.75" customHeight="1" x14ac:dyDescent="0.2">
      <c r="A202" s="26"/>
      <c r="B202" s="91"/>
      <c r="C202" s="80"/>
      <c r="D202" s="81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</row>
    <row r="203" spans="1:47" ht="12.75" customHeight="1" x14ac:dyDescent="0.2">
      <c r="A203" s="26"/>
      <c r="B203" s="91"/>
      <c r="C203" s="80"/>
      <c r="D203" s="81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</row>
    <row r="204" spans="1:47" ht="12.75" customHeight="1" x14ac:dyDescent="0.2">
      <c r="A204" s="26"/>
      <c r="B204" s="91"/>
      <c r="C204" s="80"/>
      <c r="D204" s="81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</row>
    <row r="205" spans="1:47" ht="12.75" customHeight="1" x14ac:dyDescent="0.2">
      <c r="A205" s="26"/>
      <c r="B205" s="91"/>
      <c r="C205" s="80"/>
      <c r="D205" s="81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</row>
    <row r="206" spans="1:47" ht="12.75" customHeight="1" x14ac:dyDescent="0.2">
      <c r="A206" s="26"/>
      <c r="B206" s="91"/>
      <c r="C206" s="80"/>
      <c r="D206" s="81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</row>
    <row r="207" spans="1:47" ht="12.75" customHeight="1" x14ac:dyDescent="0.2">
      <c r="A207" s="26"/>
      <c r="B207" s="91"/>
      <c r="C207" s="80"/>
      <c r="D207" s="81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</row>
    <row r="208" spans="1:47" ht="12.75" customHeight="1" x14ac:dyDescent="0.2">
      <c r="A208" s="26"/>
      <c r="B208" s="91"/>
      <c r="C208" s="80"/>
      <c r="D208" s="81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</row>
    <row r="209" spans="1:47" ht="12.75" customHeight="1" x14ac:dyDescent="0.2">
      <c r="A209" s="26"/>
      <c r="B209" s="91"/>
      <c r="C209" s="80"/>
      <c r="D209" s="81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</row>
    <row r="210" spans="1:47" ht="12.75" customHeight="1" x14ac:dyDescent="0.2">
      <c r="A210" s="26"/>
      <c r="B210" s="91"/>
      <c r="C210" s="80"/>
      <c r="D210" s="8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</row>
    <row r="211" spans="1:47" ht="12.75" customHeight="1" x14ac:dyDescent="0.2">
      <c r="A211" s="26"/>
      <c r="B211" s="91"/>
      <c r="C211" s="80"/>
      <c r="D211" s="81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</row>
    <row r="212" spans="1:47" ht="12.75" customHeight="1" x14ac:dyDescent="0.2">
      <c r="A212" s="26"/>
      <c r="B212" s="91"/>
      <c r="C212" s="80"/>
      <c r="D212" s="81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</row>
    <row r="213" spans="1:47" ht="12.75" customHeight="1" x14ac:dyDescent="0.2">
      <c r="A213" s="26"/>
      <c r="B213" s="91"/>
      <c r="C213" s="80"/>
      <c r="D213" s="81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</row>
    <row r="214" spans="1:47" ht="12.75" customHeight="1" x14ac:dyDescent="0.2">
      <c r="A214" s="26"/>
      <c r="B214" s="91"/>
      <c r="C214" s="80"/>
      <c r="D214" s="81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</row>
    <row r="215" spans="1:47" ht="12.75" customHeight="1" x14ac:dyDescent="0.2">
      <c r="A215" s="26"/>
      <c r="B215" s="91"/>
      <c r="C215" s="80"/>
      <c r="D215" s="81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</row>
    <row r="216" spans="1:47" ht="12.75" customHeight="1" x14ac:dyDescent="0.2">
      <c r="A216" s="26"/>
      <c r="B216" s="91"/>
      <c r="C216" s="80"/>
      <c r="D216" s="81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</row>
    <row r="217" spans="1:47" ht="12.75" customHeight="1" x14ac:dyDescent="0.2">
      <c r="A217" s="26"/>
      <c r="B217" s="91"/>
      <c r="C217" s="80"/>
      <c r="D217" s="81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</row>
    <row r="218" spans="1:47" ht="12.75" customHeight="1" x14ac:dyDescent="0.2">
      <c r="A218" s="26"/>
      <c r="B218" s="91"/>
      <c r="C218" s="80"/>
      <c r="D218" s="81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</row>
    <row r="219" spans="1:47" ht="12.75" customHeight="1" x14ac:dyDescent="0.2">
      <c r="A219" s="26"/>
      <c r="B219" s="91"/>
      <c r="C219" s="80"/>
      <c r="D219" s="81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</row>
    <row r="220" spans="1:47" ht="12.75" customHeight="1" x14ac:dyDescent="0.2">
      <c r="A220" s="26"/>
      <c r="B220" s="91"/>
      <c r="C220" s="80"/>
      <c r="D220" s="81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</row>
    <row r="221" spans="1:47" ht="12.75" customHeight="1" x14ac:dyDescent="0.2">
      <c r="A221" s="26"/>
      <c r="B221" s="91"/>
      <c r="C221" s="80"/>
      <c r="D221" s="81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</row>
    <row r="222" spans="1:47" ht="12.75" customHeight="1" x14ac:dyDescent="0.2">
      <c r="A222" s="26"/>
      <c r="B222" s="91"/>
      <c r="C222" s="80"/>
      <c r="D222" s="81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</row>
    <row r="223" spans="1:47" ht="12.75" customHeight="1" x14ac:dyDescent="0.2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47" ht="12.75" customHeight="1" x14ac:dyDescent="0.2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5:21" ht="12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5:21" ht="12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5:21" ht="12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5:21" ht="12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5:21" ht="12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5:21" ht="12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5:21" ht="12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5:21" ht="12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5:21" ht="12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5:21" ht="12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5:21" ht="12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5:21" ht="12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5:21" ht="12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5:21" ht="12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5:21" ht="12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5:21" ht="12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5:21" ht="12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5:21" ht="12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5:21" ht="12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5:21" ht="12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5:21" ht="12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5:21" ht="12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5:21" ht="12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5:21" ht="12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5:21" ht="12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5:21" ht="12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5:21" ht="12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5:21" ht="12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5:21" ht="12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5:21" ht="12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5:21" ht="12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5:21" ht="12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5:21" ht="12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5:21" ht="12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5:21" ht="12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5:21" ht="12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5:21" ht="12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5:21" ht="12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5:21" ht="12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5:21" ht="12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5:21" ht="12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5:21" ht="12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5:21" ht="12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5:21" ht="12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5:21" ht="12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5:21" ht="12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5:21" ht="12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5:21" ht="12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5:21" ht="12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5:21" ht="12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5:21" ht="12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5:21" ht="12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5:21" ht="12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5:21" ht="12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5:21" ht="12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5:21" ht="12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5:21" ht="12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5:21" ht="12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5:21" ht="12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5:21" ht="12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5:21" ht="12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5:21" ht="12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5:21" ht="12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5:21" ht="12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5:21" ht="12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5:21" ht="12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5:21" ht="12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5:21" ht="12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5:21" ht="12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5:21" ht="12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5:21" ht="12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5:21" ht="12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5:21" ht="12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5:21" ht="12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5:21" ht="12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5:21" ht="12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5:21" ht="12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5:21" ht="12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5:21" ht="12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5:21" ht="12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5:21" ht="12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5:21" ht="12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5:21" ht="12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5:21" ht="12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5:21" ht="12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5:21" ht="12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5:21" ht="12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5:21" ht="12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5:21" ht="12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5:21" ht="12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5:21" ht="12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5:21" ht="12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5:21" ht="12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5:21" ht="12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5:21" ht="12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5:21" ht="12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5:21" ht="12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5:21" ht="12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5:21" ht="12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5:21" ht="12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5:21" ht="12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5:21" ht="12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5:21" ht="12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5:21" ht="12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5:21" ht="12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5:21" ht="12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5:21" ht="12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5:21" ht="12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5:21" ht="12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5:21" ht="12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5:21" ht="12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5:21" ht="12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5:21" ht="12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5:21" ht="12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5:21" ht="12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5:21" ht="12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5:21" ht="12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5:21" ht="12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5:21" ht="12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5:21" ht="12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5:21" ht="12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5:21" ht="12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5:21" ht="12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5:21" ht="12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5:21" ht="12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5:21" ht="12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5:21" ht="12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5:21" ht="12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5:21" ht="12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5:21" ht="12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5:21" ht="12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5:21" ht="12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5:21" ht="12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5:21" ht="12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5:21" ht="12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5:21" ht="12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5:21" ht="12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5:21" ht="12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5:21" ht="12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5:21" ht="12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5:21" ht="12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5:21" ht="12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5:21" ht="12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5:21" ht="12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5:21" ht="12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5:21" ht="12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5:21" ht="12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5:21" ht="12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5:21" ht="12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5:21" ht="12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5:21" ht="12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5:21" ht="12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5:21" ht="12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5:21" ht="12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5:21" ht="12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5:21" ht="12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5:21" ht="12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5:21" ht="12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5:21" ht="12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5:21" ht="12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5:21" ht="12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5:21" ht="12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5:21" ht="12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5:21" ht="12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5:21" ht="12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5:21" ht="12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5:21" ht="12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5:21" ht="12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5:21" ht="12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5:21" ht="12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5:21" ht="12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5:21" ht="12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5:21" ht="12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5:21" ht="12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5:21" ht="12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5:21" ht="12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5:21" ht="12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5:21" ht="12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5:21" ht="12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5:21" ht="12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5:21" ht="12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5:21" ht="12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5:21" ht="12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5:21" ht="12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5:21" ht="12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5:21" ht="12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5:21" ht="12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5:21" ht="12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5:21" ht="12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5:21" ht="12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5:21" ht="12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5:21" ht="12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5:21" ht="12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5:21" ht="12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5:21" ht="12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5:21" ht="12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5:21" ht="12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5:21" ht="12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5:21" ht="12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5:21" ht="12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5:21" ht="12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5:21" ht="12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5:21" ht="12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5:21" ht="12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5:21" ht="12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5:21" ht="12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5:21" ht="12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5:21" ht="12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5:21" ht="12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5:21" ht="12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5:21" ht="12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5:21" ht="12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5:21" ht="12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5:21" ht="12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5:21" ht="12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5:21" ht="12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5:21" ht="12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5:21" ht="12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5:21" ht="12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5:21" ht="12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5:21" ht="12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5:21" ht="12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5:21" ht="12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5:21" ht="12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5:21" ht="12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5:21" ht="12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5:21" ht="12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5:21" ht="12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5:21" ht="12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5:21" ht="12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5:21" ht="12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5:21" ht="12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5:21" ht="12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5:21" ht="12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5:21" ht="12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5:21" ht="12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5:21" ht="12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5:21" ht="12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5:21" ht="12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5:21" ht="12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5:21" ht="12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5:21" ht="12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5:21" ht="12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5:21" ht="12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5:21" ht="12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5:21" ht="12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5:21" ht="12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5:21" ht="12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5:21" ht="12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5:21" ht="12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5:21" ht="12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5:21" ht="12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5:21" ht="12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5:21" ht="12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5:21" ht="12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5:21" ht="12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5:21" ht="12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5:21" ht="12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5:21" ht="12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5:21" ht="12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5:21" ht="12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5:21" ht="12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5:21" ht="12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5:21" ht="12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5:21" ht="12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5:21" ht="12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5:21" ht="12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5:21" ht="12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5:21" ht="12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5:21" ht="12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5:21" ht="12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5:21" ht="12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5:21" ht="12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5:21" ht="12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5:21" ht="12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5:21" ht="12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5:21" ht="12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5:21" ht="12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5:21" ht="12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5:21" ht="12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5:21" ht="12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5:21" ht="12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5:21" ht="12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5:21" ht="12.75" customHeight="1" x14ac:dyDescent="0.2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5:21" ht="12.75" customHeight="1" x14ac:dyDescent="0.2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5:21" ht="12.75" customHeight="1" x14ac:dyDescent="0.2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5:21" ht="12.75" customHeight="1" x14ac:dyDescent="0.2"/>
    <row r="512" spans="5:21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21" ht="12.75" customHeight="1" x14ac:dyDescent="0.2"/>
    <row r="994" spans="5:21" ht="12.75" customHeight="1" x14ac:dyDescent="0.2"/>
    <row r="995" spans="5:21" ht="12.75" customHeight="1" x14ac:dyDescent="0.2"/>
    <row r="996" spans="5:21" ht="12.75" customHeight="1" x14ac:dyDescent="0.2"/>
    <row r="997" spans="5:21" ht="12.75" customHeight="1" x14ac:dyDescent="0.2"/>
    <row r="998" spans="5:21" ht="12.75" customHeight="1" x14ac:dyDescent="0.2"/>
    <row r="999" spans="5:21" ht="12.75" customHeight="1" x14ac:dyDescent="0.2"/>
    <row r="1000" spans="5:21" ht="12.75" customHeight="1" x14ac:dyDescent="0.2"/>
    <row r="1001" spans="5:21" ht="12.75" customHeight="1" x14ac:dyDescent="0.2"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</row>
    <row r="1002" spans="5:21" ht="12.75" customHeight="1" x14ac:dyDescent="0.2"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</row>
  </sheetData>
  <autoFilter ref="A9:G21"/>
  <mergeCells count="215">
    <mergeCell ref="E6:G6"/>
    <mergeCell ref="E7:G7"/>
    <mergeCell ref="A8:G8"/>
    <mergeCell ref="V8:AH9"/>
    <mergeCell ref="B9:D9"/>
    <mergeCell ref="B10:D10"/>
    <mergeCell ref="B11:D11"/>
    <mergeCell ref="B14:D14"/>
    <mergeCell ref="B15:D15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9:D29"/>
    <mergeCell ref="B30:D30"/>
    <mergeCell ref="B31:D31"/>
    <mergeCell ref="B33:D33"/>
    <mergeCell ref="B34:D34"/>
    <mergeCell ref="B35:D35"/>
    <mergeCell ref="B36:D36"/>
    <mergeCell ref="B37:D37"/>
    <mergeCell ref="B27:D27"/>
    <mergeCell ref="B28:D28"/>
    <mergeCell ref="B32:D32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207:D207"/>
    <mergeCell ref="B208:D208"/>
    <mergeCell ref="B209:D209"/>
    <mergeCell ref="B210:D210"/>
    <mergeCell ref="B211:D211"/>
    <mergeCell ref="B212:D212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213:D213"/>
    <mergeCell ref="B221:D221"/>
    <mergeCell ref="B222:D222"/>
    <mergeCell ref="B214:D214"/>
    <mergeCell ref="B215:D215"/>
    <mergeCell ref="B216:D216"/>
    <mergeCell ref="B217:D217"/>
    <mergeCell ref="B218:D218"/>
    <mergeCell ref="B219:D219"/>
    <mergeCell ref="B220:D220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200:D200"/>
    <mergeCell ref="B201:D201"/>
    <mergeCell ref="B202:D202"/>
    <mergeCell ref="B203:D203"/>
    <mergeCell ref="B204:D204"/>
    <mergeCell ref="B205:D205"/>
    <mergeCell ref="B206:D206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</mergeCells>
  <conditionalFormatting sqref="F1001:F1002">
    <cfRule type="cellIs" dxfId="10" priority="3" operator="equal">
      <formula>$BD$6</formula>
    </cfRule>
  </conditionalFormatting>
  <conditionalFormatting sqref="F1001:F1002">
    <cfRule type="cellIs" dxfId="9" priority="4" operator="equal">
      <formula>$BD$7</formula>
    </cfRule>
  </conditionalFormatting>
  <conditionalFormatting sqref="F1001:F1002">
    <cfRule type="cellIs" dxfId="8" priority="5" operator="equal">
      <formula>$BD$8</formula>
    </cfRule>
  </conditionalFormatting>
  <conditionalFormatting sqref="V4:AV4">
    <cfRule type="cellIs" dxfId="7" priority="6" operator="equal">
      <formula>"S"</formula>
    </cfRule>
  </conditionalFormatting>
  <conditionalFormatting sqref="V4:AV4">
    <cfRule type="cellIs" dxfId="6" priority="7" operator="equal">
      <formula>"D"</formula>
    </cfRule>
  </conditionalFormatting>
  <conditionalFormatting sqref="F10:F1002">
    <cfRule type="cellIs" dxfId="5" priority="8" operator="equal">
      <formula>$BD$6</formula>
    </cfRule>
  </conditionalFormatting>
  <conditionalFormatting sqref="F10:F1002">
    <cfRule type="cellIs" dxfId="4" priority="9" operator="equal">
      <formula>$BD$7</formula>
    </cfRule>
  </conditionalFormatting>
  <conditionalFormatting sqref="F10:F1002">
    <cfRule type="cellIs" dxfId="3" priority="10" operator="equal">
      <formula>$BD$8</formula>
    </cfRule>
  </conditionalFormatting>
  <conditionalFormatting sqref="B12:D12">
    <cfRule type="notContainsBlanks" dxfId="2" priority="11">
      <formula>LEN(TRIM(B12))&gt;0</formula>
    </cfRule>
  </conditionalFormatting>
  <conditionalFormatting sqref="H4:U4">
    <cfRule type="cellIs" dxfId="1" priority="1" operator="equal">
      <formula>"S"</formula>
    </cfRule>
  </conditionalFormatting>
  <conditionalFormatting sqref="H4:U4">
    <cfRule type="cellIs" dxfId="0" priority="2" operator="equal">
      <formula>"D"</formula>
    </cfRule>
  </conditionalFormatting>
  <dataValidations count="7">
    <dataValidation type="list" allowBlank="1" showInputMessage="1" showErrorMessage="1" prompt=" - " sqref="G1001:U1002 H33:U510 G13 G15:G37 G39:G510">
      <formula1>$BE$6:$BE$18</formula1>
    </dataValidation>
    <dataValidation type="list" allowBlank="1" showInputMessage="1" showErrorMessage="1" prompt=" - " sqref="E1001:E1002 E27 E31:E510 E23 E15:E19 E10:E13">
      <formula1>$BC$6:$BC$18</formula1>
    </dataValidation>
    <dataValidation type="list" allowBlank="1" showInputMessage="1" showErrorMessage="1" prompt=" - " sqref="F1001:F1002 F10:F510">
      <formula1>$BD$6:$BD$18</formula1>
    </dataValidation>
    <dataValidation type="date" operator="greaterThanOrEqual" allowBlank="1" showInputMessage="1" showErrorMessage="1" prompt=" - " sqref="D5">
      <formula1>1</formula1>
    </dataValidation>
    <dataValidation type="decimal" allowBlank="1" showInputMessage="1" showErrorMessage="1" prompt=" - " sqref="E5">
      <formula1>3</formula1>
      <formula2>24</formula2>
    </dataValidation>
    <dataValidation type="decimal" operator="greaterThanOrEqual" allowBlank="1" showInputMessage="1" showErrorMessage="1" prompt=" - " sqref="C5">
      <formula1>0</formula1>
    </dataValidation>
    <dataValidation type="whole" allowBlank="1" showInputMessage="1" showErrorMessage="1" sqref="H10:AU32">
      <formula1>0</formula1>
      <formula2>10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W996"/>
  <sheetViews>
    <sheetView showGridLines="0" tabSelected="1" topLeftCell="A8" workbookViewId="0">
      <selection activeCell="Y58" sqref="Y58"/>
    </sheetView>
  </sheetViews>
  <sheetFormatPr baseColWidth="10" defaultColWidth="14.42578125" defaultRowHeight="15" customHeight="1" x14ac:dyDescent="0.2"/>
  <cols>
    <col min="1" max="1" width="21.140625" customWidth="1"/>
    <col min="2" max="2" width="4" style="42" customWidth="1"/>
    <col min="3" max="3" width="4.28515625" style="42" customWidth="1"/>
    <col min="4" max="5" width="3.42578125" style="42" customWidth="1"/>
    <col min="6" max="6" width="3.28515625" style="42" customWidth="1"/>
    <col min="7" max="7" width="3.7109375" style="42" customWidth="1"/>
    <col min="8" max="9" width="4.28515625" style="42" customWidth="1"/>
    <col min="10" max="12" width="4.7109375" customWidth="1"/>
    <col min="13" max="13" width="4.7109375" style="42" customWidth="1"/>
    <col min="14" max="14" width="4.7109375" customWidth="1"/>
    <col min="15" max="22" width="4.7109375" style="76" customWidth="1"/>
    <col min="23" max="23" width="56.5703125" customWidth="1"/>
    <col min="24" max="24" width="5.28515625" customWidth="1"/>
  </cols>
  <sheetData>
    <row r="1" spans="10:23" ht="12.75" customHeight="1" x14ac:dyDescent="0.2">
      <c r="K1" s="20"/>
      <c r="L1" s="28"/>
      <c r="M1" s="28"/>
      <c r="N1" s="29"/>
      <c r="O1" s="29"/>
      <c r="P1" s="29"/>
      <c r="Q1" s="29"/>
      <c r="R1" s="29"/>
      <c r="S1" s="29"/>
      <c r="T1" s="29"/>
      <c r="U1" s="29"/>
      <c r="V1" s="29"/>
    </row>
    <row r="2" spans="10:23" ht="12.75" customHeight="1" x14ac:dyDescent="0.2">
      <c r="J2" s="102" t="s">
        <v>0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0:23" ht="16.5" customHeight="1" x14ac:dyDescent="0.2">
      <c r="J3" s="105" t="str">
        <f>Config!A6</f>
        <v>Registro de aplicación de vacunas contra el COVID-19 en zonas rurales del cantón Quito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4"/>
    </row>
    <row r="4" spans="10:23" ht="12.75" customHeight="1" x14ac:dyDescent="0.2">
      <c r="K4" s="20"/>
      <c r="L4" s="28"/>
      <c r="M4" s="28"/>
      <c r="N4" s="29"/>
      <c r="O4" s="29"/>
      <c r="P4" s="29"/>
      <c r="Q4" s="29"/>
      <c r="R4" s="29"/>
      <c r="S4" s="29"/>
      <c r="T4" s="29"/>
      <c r="U4" s="29"/>
      <c r="V4" s="29"/>
    </row>
    <row r="5" spans="10:23" ht="12.75" customHeight="1" x14ac:dyDescent="0.2">
      <c r="K5" s="20"/>
      <c r="L5" s="28"/>
      <c r="M5" s="28"/>
      <c r="N5" s="29"/>
      <c r="O5" s="29"/>
      <c r="P5" s="29"/>
      <c r="Q5" s="29"/>
      <c r="R5" s="29"/>
      <c r="S5" s="29"/>
      <c r="T5" s="29"/>
      <c r="U5" s="29"/>
      <c r="V5" s="29"/>
    </row>
    <row r="6" spans="10:23" ht="12.75" customHeight="1" x14ac:dyDescent="0.2"/>
    <row r="7" spans="10:23" ht="12.75" customHeight="1" x14ac:dyDescent="0.2"/>
    <row r="8" spans="10:23" ht="12.75" customHeight="1" x14ac:dyDescent="0.2"/>
    <row r="9" spans="10:23" ht="12.75" customHeight="1" x14ac:dyDescent="0.2"/>
    <row r="10" spans="10:23" ht="12.75" customHeight="1" x14ac:dyDescent="0.2"/>
    <row r="11" spans="10:23" ht="12.75" customHeight="1" x14ac:dyDescent="0.2"/>
    <row r="12" spans="10:23" ht="12.75" customHeight="1" x14ac:dyDescent="0.2"/>
    <row r="13" spans="10:23" ht="12.75" customHeight="1" x14ac:dyDescent="0.2"/>
    <row r="14" spans="10:23" ht="12.75" customHeight="1" x14ac:dyDescent="0.2"/>
    <row r="15" spans="10:23" ht="12.75" customHeight="1" x14ac:dyDescent="0.2"/>
    <row r="16" spans="10:2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23" ht="12.75" customHeight="1" x14ac:dyDescent="0.2"/>
    <row r="50" spans="1:23" ht="12.75" customHeight="1" x14ac:dyDescent="0.2"/>
    <row r="51" spans="1:23" ht="12.75" customHeight="1" x14ac:dyDescent="0.2"/>
    <row r="52" spans="1:23" ht="12.75" customHeight="1" x14ac:dyDescent="0.2"/>
    <row r="53" spans="1:23" ht="12.75" customHeight="1" x14ac:dyDescent="0.2"/>
    <row r="54" spans="1:23" ht="12.75" customHeight="1" x14ac:dyDescent="0.2"/>
    <row r="55" spans="1:23" ht="12.75" customHeight="1" x14ac:dyDescent="0.2"/>
    <row r="56" spans="1:23" ht="14.25" customHeight="1" x14ac:dyDescent="0.2"/>
    <row r="57" spans="1:23" ht="33" customHeight="1" x14ac:dyDescent="0.2">
      <c r="A57" s="30"/>
      <c r="B57" s="31">
        <v>44401</v>
      </c>
      <c r="C57" s="31">
        <v>44402</v>
      </c>
      <c r="D57" s="31">
        <v>44403</v>
      </c>
      <c r="E57" s="31">
        <v>44404</v>
      </c>
      <c r="F57" s="31">
        <v>44405</v>
      </c>
      <c r="G57" s="31">
        <v>44406</v>
      </c>
      <c r="H57" s="31">
        <v>44407</v>
      </c>
      <c r="I57" s="31">
        <v>44421</v>
      </c>
      <c r="J57" s="31">
        <v>44422</v>
      </c>
      <c r="K57" s="31">
        <v>44424</v>
      </c>
      <c r="L57" s="31">
        <v>44425</v>
      </c>
      <c r="M57" s="31">
        <v>44426</v>
      </c>
      <c r="N57" s="31">
        <v>44427</v>
      </c>
      <c r="O57" s="122">
        <v>44428</v>
      </c>
      <c r="P57" s="122">
        <v>44429</v>
      </c>
      <c r="Q57" s="122">
        <v>44430</v>
      </c>
      <c r="R57" s="122">
        <v>44431</v>
      </c>
      <c r="S57" s="122">
        <v>44432</v>
      </c>
      <c r="T57" s="122">
        <v>44433</v>
      </c>
      <c r="U57" s="122">
        <v>44434</v>
      </c>
      <c r="V57" s="122">
        <v>44435</v>
      </c>
      <c r="W57" s="31"/>
    </row>
    <row r="58" spans="1:23" ht="12.75" customHeight="1" x14ac:dyDescent="0.2">
      <c r="A58" s="32" t="str">
        <f>Config!C16</f>
        <v>Angel</v>
      </c>
      <c r="B58" s="33">
        <v>2</v>
      </c>
      <c r="C58" s="33">
        <v>2</v>
      </c>
      <c r="D58" s="33">
        <f>SUMIF(Datos!$G$10:$G$1002,$A58,Datos!Q$10:Q$1002)</f>
        <v>0</v>
      </c>
      <c r="E58" s="33">
        <f>SUMIF(Datos!$G$10:$G$1002,$A58,Datos!R$10:R$1002)</f>
        <v>0</v>
      </c>
      <c r="F58" s="33">
        <f>SUMIF(Datos!$G$10:$G$1002,$A58,Datos!S$10:S$1002)</f>
        <v>0</v>
      </c>
      <c r="G58" s="33">
        <f>SUMIF(Datos!$G$10:$G$1002,$A58,Datos!S$10:S$1002)</f>
        <v>0</v>
      </c>
      <c r="H58" s="33">
        <f>SUMIF(Datos!$G$10:$G$1002,$A58,Datos!T$10:T$1002)</f>
        <v>0</v>
      </c>
      <c r="I58" s="33">
        <v>2</v>
      </c>
      <c r="J58" s="33">
        <v>2</v>
      </c>
      <c r="K58" s="33">
        <v>2</v>
      </c>
      <c r="L58" s="33">
        <v>2</v>
      </c>
      <c r="M58" s="33">
        <f>SUMIF(Datos!$G$10:$G$1002,$A58,Datos!X$10:X$1002)</f>
        <v>0</v>
      </c>
      <c r="N58" s="33">
        <f>SUMIF(Datos!$G$10:$G$1002,$A58,Datos!Y$10:Y$1002)</f>
        <v>1</v>
      </c>
      <c r="O58" s="123">
        <v>0</v>
      </c>
      <c r="P58" s="123">
        <v>4</v>
      </c>
      <c r="Q58" s="123">
        <v>4</v>
      </c>
      <c r="R58" s="123">
        <v>2</v>
      </c>
      <c r="S58" s="123">
        <v>4</v>
      </c>
      <c r="T58" s="123">
        <v>0</v>
      </c>
      <c r="U58" s="123">
        <v>2</v>
      </c>
      <c r="V58" s="123">
        <v>2</v>
      </c>
      <c r="W58" s="33"/>
    </row>
    <row r="59" spans="1:23" ht="12.75" customHeight="1" x14ac:dyDescent="0.2">
      <c r="A59" s="32" t="str">
        <f>Config!C19</f>
        <v>Steven</v>
      </c>
      <c r="B59" s="33">
        <v>0</v>
      </c>
      <c r="C59" s="33">
        <f>SUMIF(Datos!$G$10:$G$1002,$A59,Datos!P$10:P$1002)</f>
        <v>0</v>
      </c>
      <c r="D59" s="33">
        <v>2</v>
      </c>
      <c r="E59" s="33">
        <v>2</v>
      </c>
      <c r="F59" s="33">
        <v>1</v>
      </c>
      <c r="G59" s="33">
        <v>1</v>
      </c>
      <c r="H59" s="33">
        <v>1</v>
      </c>
      <c r="I59" s="33">
        <v>0</v>
      </c>
      <c r="J59" s="33">
        <v>0</v>
      </c>
      <c r="K59" s="33">
        <f>SUMIF(Datos!$G$10:$G$1002,$A59,Datos!W$10:W$1002)</f>
        <v>0</v>
      </c>
      <c r="L59" s="33">
        <v>1</v>
      </c>
      <c r="M59" s="33">
        <v>2</v>
      </c>
      <c r="N59" s="33">
        <v>2</v>
      </c>
      <c r="O59" s="123">
        <v>1</v>
      </c>
      <c r="P59" s="123">
        <v>4</v>
      </c>
      <c r="Q59" s="123">
        <v>6</v>
      </c>
      <c r="R59" s="123">
        <v>3</v>
      </c>
      <c r="S59" s="123">
        <v>3</v>
      </c>
      <c r="T59" s="123">
        <v>1</v>
      </c>
      <c r="U59" s="123">
        <v>3</v>
      </c>
      <c r="V59" s="123">
        <v>0</v>
      </c>
      <c r="W59" s="33"/>
    </row>
    <row r="60" spans="1:23" ht="12.75" customHeight="1" x14ac:dyDescent="0.2">
      <c r="A60" s="32" t="str">
        <f>Config!C18</f>
        <v>Joel</v>
      </c>
      <c r="B60" s="33">
        <f>SUMIF(Datos!$G$10:$G$1002,$A60,Datos!O$10:O$1002)</f>
        <v>0</v>
      </c>
      <c r="C60" s="33">
        <f>SUMIF(Datos!$G$10:$G$1002,$A60,Datos!P$10:P$1002)</f>
        <v>0</v>
      </c>
      <c r="D60" s="33">
        <v>2</v>
      </c>
      <c r="E60" s="33">
        <v>2</v>
      </c>
      <c r="F60" s="33">
        <v>1</v>
      </c>
      <c r="G60" s="33">
        <v>1</v>
      </c>
      <c r="H60" s="33">
        <v>1</v>
      </c>
      <c r="I60" s="33">
        <v>1</v>
      </c>
      <c r="J60" s="33">
        <f>SUMIF(Datos!$G$10:$G$1002,$A60,Datos!V$10:V$1002)</f>
        <v>0</v>
      </c>
      <c r="K60" s="33">
        <v>1</v>
      </c>
      <c r="L60" s="33">
        <f>SUMIF(Datos!$G$10:$G$1002,$A60,Datos!X$10:X$1002)</f>
        <v>0</v>
      </c>
      <c r="M60" s="33">
        <v>2</v>
      </c>
      <c r="N60" s="33">
        <v>2</v>
      </c>
      <c r="O60" s="123">
        <v>1</v>
      </c>
      <c r="P60" s="123">
        <v>4</v>
      </c>
      <c r="Q60" s="123">
        <v>4</v>
      </c>
      <c r="R60" s="123">
        <v>2</v>
      </c>
      <c r="S60" s="123">
        <v>2</v>
      </c>
      <c r="T60" s="123">
        <v>1</v>
      </c>
      <c r="U60" s="123">
        <v>1</v>
      </c>
      <c r="V60" s="123">
        <v>0</v>
      </c>
      <c r="W60" s="33"/>
    </row>
    <row r="61" spans="1:23" ht="12.75" customHeight="1" x14ac:dyDescent="0.2">
      <c r="A61" s="32" t="str">
        <f>Config!C17</f>
        <v>Bryan</v>
      </c>
      <c r="B61" s="33">
        <f>SUMIF(Datos!$G$10:$G$1002,$A61,Datos!O$10:O$1002)</f>
        <v>0</v>
      </c>
      <c r="C61" s="33">
        <f>SUMIF(Datos!$G$10:$G$1002,$A61,Datos!P$10:P$1002)</f>
        <v>0</v>
      </c>
      <c r="D61" s="33">
        <f>SUMIF(Datos!$G$10:$G$1002,$A61,Datos!Q$10:Q$1002)</f>
        <v>0</v>
      </c>
      <c r="E61" s="33">
        <f>SUMIF(Datos!$G$10:$G$1002,$A61,Datos!R$10:R$1002)</f>
        <v>0</v>
      </c>
      <c r="F61" s="33">
        <f>SUMIF(Datos!$G$10:$G$1002,$A61,Datos!S$10:S$1002)</f>
        <v>0</v>
      </c>
      <c r="G61" s="33">
        <f>SUMIF(Datos!$G$10:$G$1002,$A61,Datos!S$10:S$1002)</f>
        <v>0</v>
      </c>
      <c r="H61" s="33">
        <v>1</v>
      </c>
      <c r="I61" s="33">
        <v>2</v>
      </c>
      <c r="J61" s="33">
        <v>1</v>
      </c>
      <c r="K61" s="33">
        <f>SUMIF(Datos!$G$10:$G$1002,$A61,Datos!W$10:W$1002)</f>
        <v>2</v>
      </c>
      <c r="L61" s="33">
        <v>2</v>
      </c>
      <c r="M61" s="33">
        <v>2</v>
      </c>
      <c r="N61" s="33">
        <v>1</v>
      </c>
      <c r="O61" s="123">
        <v>1</v>
      </c>
      <c r="P61" s="123">
        <v>4</v>
      </c>
      <c r="Q61" s="123">
        <v>4</v>
      </c>
      <c r="R61" s="123">
        <v>2</v>
      </c>
      <c r="S61" s="123">
        <v>4</v>
      </c>
      <c r="T61" s="123">
        <v>2</v>
      </c>
      <c r="U61" s="123">
        <v>0</v>
      </c>
      <c r="V61" s="123">
        <v>0</v>
      </c>
      <c r="W61" s="33"/>
    </row>
    <row r="62" spans="1:23" ht="12.75" customHeight="1" x14ac:dyDescent="0.2">
      <c r="A62" s="71"/>
      <c r="B62" s="72"/>
      <c r="C62" s="72"/>
      <c r="D62" s="72"/>
      <c r="E62" s="72"/>
      <c r="F62" s="72"/>
      <c r="G62" s="72"/>
      <c r="H62" s="72"/>
      <c r="I62" s="73"/>
      <c r="J62" s="72"/>
      <c r="K62" s="72"/>
      <c r="L62" s="72"/>
      <c r="M62" s="72"/>
      <c r="N62" s="72"/>
      <c r="O62" s="73"/>
      <c r="P62" s="73"/>
      <c r="Q62" s="73"/>
      <c r="R62" s="73"/>
      <c r="S62" s="73"/>
      <c r="T62" s="73"/>
      <c r="U62" s="73"/>
      <c r="V62" s="73"/>
      <c r="W62" s="72"/>
    </row>
    <row r="63" spans="1:23" ht="12.75" customHeight="1" x14ac:dyDescent="0.2">
      <c r="A63" s="71"/>
      <c r="B63" s="72"/>
      <c r="C63" s="72"/>
      <c r="D63" s="72"/>
      <c r="E63" s="72"/>
      <c r="F63" s="72"/>
      <c r="G63" s="72"/>
      <c r="H63" s="72"/>
      <c r="I63" s="73"/>
      <c r="J63" s="72"/>
      <c r="K63" s="72"/>
      <c r="L63" s="72"/>
      <c r="M63" s="72"/>
      <c r="N63" s="72"/>
      <c r="O63" s="73"/>
      <c r="P63" s="73"/>
      <c r="Q63" s="73"/>
      <c r="R63" s="73"/>
      <c r="S63" s="73"/>
      <c r="T63" s="73"/>
      <c r="U63" s="73"/>
      <c r="V63" s="73"/>
      <c r="W63" s="72"/>
    </row>
    <row r="64" spans="1:23" ht="12.75" customHeight="1" x14ac:dyDescent="0.2">
      <c r="A64" s="71"/>
      <c r="B64" s="72"/>
      <c r="C64" s="72"/>
      <c r="D64" s="72"/>
      <c r="E64" s="72"/>
      <c r="F64" s="72"/>
      <c r="G64" s="72"/>
      <c r="H64" s="72"/>
      <c r="I64" s="73"/>
      <c r="J64" s="72"/>
      <c r="K64" s="72"/>
      <c r="L64" s="72"/>
      <c r="M64" s="72"/>
      <c r="N64" s="72"/>
      <c r="O64" s="73"/>
      <c r="P64" s="73"/>
      <c r="Q64" s="73"/>
      <c r="R64" s="73"/>
      <c r="S64" s="73"/>
      <c r="T64" s="73"/>
      <c r="U64" s="73"/>
      <c r="V64" s="73"/>
      <c r="W64" s="72"/>
    </row>
    <row r="65" spans="1:23" ht="12.75" customHeight="1" x14ac:dyDescent="0.2">
      <c r="A65" s="74"/>
      <c r="B65" s="75"/>
      <c r="C65" s="75"/>
      <c r="D65" s="75"/>
      <c r="E65" s="75"/>
      <c r="F65" s="75"/>
      <c r="G65" s="75"/>
      <c r="H65" s="75"/>
      <c r="I65" s="75"/>
      <c r="J65" s="72"/>
      <c r="K65" s="72"/>
      <c r="L65" s="72"/>
      <c r="M65" s="73"/>
      <c r="N65" s="72"/>
      <c r="O65" s="73"/>
      <c r="P65" s="73"/>
      <c r="Q65" s="73"/>
      <c r="R65" s="73"/>
      <c r="S65" s="73"/>
      <c r="T65" s="73"/>
      <c r="U65" s="73"/>
      <c r="V65" s="73"/>
      <c r="W65" s="72"/>
    </row>
    <row r="66" spans="1:23" ht="12.75" customHeight="1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2.75" customHeight="1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2.75" customHeight="1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2.75" customHeight="1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2.75" customHeight="1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2.75" customHeight="1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2.75" customHeight="1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2.75" customHeight="1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2.75" customHeight="1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ht="12.75" customHeight="1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2.75" customHeight="1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2.75" customHeight="1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ht="12.75" customHeight="1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ht="12.75" customHeight="1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ht="12.75" customHeight="1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0:23" ht="12.75" customHeight="1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0:23" ht="12.75" customHeight="1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0:23" ht="12.75" customHeight="1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 spans="10:23" ht="12.75" customHeight="1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spans="10:23" ht="12.75" customHeight="1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spans="10:23" ht="12.75" customHeight="1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spans="10:23" ht="12.75" customHeight="1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spans="10:23" ht="12.75" customHeight="1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 spans="10:23" ht="12.75" customHeight="1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 spans="10:23" ht="12.75" customHeight="1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</row>
    <row r="91" spans="10:23" ht="12.75" customHeight="1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 spans="10:23" ht="12.75" customHeight="1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 spans="10:23" ht="12.75" customHeight="1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 spans="10:23" ht="12.75" customHeight="1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 spans="10:23" ht="12.75" customHeight="1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 spans="10:23" ht="12.75" customHeight="1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10:23" ht="12.75" customHeight="1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spans="10:23" ht="12.75" customHeight="1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0:23" ht="12.75" customHeight="1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0:23" ht="12.75" customHeight="1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0:23" ht="12.75" customHeight="1" x14ac:dyDescent="0.2"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0:23" ht="12.75" customHeight="1" x14ac:dyDescent="0.2"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0:23" ht="12.75" customHeight="1" x14ac:dyDescent="0.2"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0:23" ht="12.75" customHeight="1" x14ac:dyDescent="0.2"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0:23" ht="12.75" customHeight="1" x14ac:dyDescent="0.2"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0:23" ht="12.75" customHeight="1" x14ac:dyDescent="0.2"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0:23" ht="12.75" customHeight="1" x14ac:dyDescent="0.2"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0:23" ht="12.75" customHeight="1" x14ac:dyDescent="0.2"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0:23" ht="12.75" customHeight="1" x14ac:dyDescent="0.2"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0:23" ht="12.75" customHeight="1" x14ac:dyDescent="0.2"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spans="10:23" ht="12.75" customHeight="1" x14ac:dyDescent="0.2"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 spans="10:23" ht="12.75" customHeight="1" x14ac:dyDescent="0.2"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</row>
    <row r="113" spans="10:23" ht="12.75" customHeight="1" x14ac:dyDescent="0.2"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 spans="10:23" ht="12.75" customHeight="1" x14ac:dyDescent="0.2"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 spans="10:23" ht="12.75" customHeight="1" x14ac:dyDescent="0.2"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spans="10:23" ht="12.75" customHeight="1" x14ac:dyDescent="0.2"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 spans="10:23" ht="12.75" customHeight="1" x14ac:dyDescent="0.2"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spans="10:23" ht="12.75" customHeight="1" x14ac:dyDescent="0.2"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 spans="10:23" ht="12.75" customHeight="1" x14ac:dyDescent="0.2"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0" spans="10:23" ht="12.75" customHeight="1" x14ac:dyDescent="0.2"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spans="10:23" ht="12.75" customHeight="1" x14ac:dyDescent="0.2"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spans="10:23" ht="12.75" customHeight="1" x14ac:dyDescent="0.2"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spans="10:23" ht="12.75" customHeight="1" x14ac:dyDescent="0.2"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spans="10:23" ht="12.75" customHeight="1" x14ac:dyDescent="0.2"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spans="10:23" ht="12.75" customHeight="1" x14ac:dyDescent="0.2"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 spans="10:23" ht="12.75" customHeight="1" x14ac:dyDescent="0.2"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 spans="10:23" ht="12.75" customHeight="1" x14ac:dyDescent="0.2"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 spans="10:23" ht="12.75" customHeight="1" x14ac:dyDescent="0.2"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 spans="10:23" ht="12.75" customHeight="1" x14ac:dyDescent="0.2"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spans="10:23" ht="12.75" customHeight="1" x14ac:dyDescent="0.2"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spans="10:23" ht="12.75" customHeight="1" x14ac:dyDescent="0.2"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spans="10:23" ht="12.75" customHeight="1" x14ac:dyDescent="0.2"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spans="10:23" ht="12.75" customHeight="1" x14ac:dyDescent="0.2"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spans="10:23" ht="12.75" customHeight="1" x14ac:dyDescent="0.2"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 spans="10:23" ht="12.75" customHeight="1" x14ac:dyDescent="0.2"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 spans="10:23" ht="12.75" customHeight="1" x14ac:dyDescent="0.2"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spans="10:23" ht="12.75" customHeight="1" x14ac:dyDescent="0.2"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spans="10:23" ht="12.75" customHeight="1" x14ac:dyDescent="0.2"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 spans="10:23" ht="12.75" customHeight="1" x14ac:dyDescent="0.2"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spans="10:23" ht="12.75" customHeight="1" x14ac:dyDescent="0.2"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spans="10:23" ht="12.75" customHeight="1" x14ac:dyDescent="0.2"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spans="10:23" ht="12.75" customHeight="1" x14ac:dyDescent="0.2"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spans="10:23" ht="12.75" customHeight="1" x14ac:dyDescent="0.2"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spans="10:23" ht="12.75" customHeight="1" x14ac:dyDescent="0.2"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spans="10:23" ht="12.75" customHeight="1" x14ac:dyDescent="0.2"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spans="10:23" ht="12.75" customHeight="1" x14ac:dyDescent="0.2"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spans="10:23" ht="12.75" customHeight="1" x14ac:dyDescent="0.2"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spans="10:23" ht="12.75" customHeight="1" x14ac:dyDescent="0.2"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spans="10:23" ht="12.75" customHeight="1" x14ac:dyDescent="0.2"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spans="10:23" ht="12.75" customHeight="1" x14ac:dyDescent="0.2"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 spans="10:23" ht="12.75" customHeight="1" x14ac:dyDescent="0.2"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 spans="10:23" ht="12.75" customHeight="1" x14ac:dyDescent="0.2"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 spans="10:23" ht="12.75" customHeight="1" x14ac:dyDescent="0.2"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 spans="10:23" ht="12.75" customHeight="1" x14ac:dyDescent="0.2"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0:23" ht="12.75" customHeight="1" x14ac:dyDescent="0.2"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spans="10:23" ht="12.75" customHeight="1" x14ac:dyDescent="0.2"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 spans="10:23" ht="12.75" customHeight="1" x14ac:dyDescent="0.2"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 spans="10:23" ht="12.75" customHeight="1" x14ac:dyDescent="0.2"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spans="10:23" ht="12.75" customHeight="1" x14ac:dyDescent="0.2"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 spans="10:23" ht="12.75" customHeight="1" x14ac:dyDescent="0.2"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spans="10:23" ht="12.75" customHeight="1" x14ac:dyDescent="0.2"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spans="10:23" ht="12.75" customHeight="1" x14ac:dyDescent="0.2"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spans="10:23" ht="12.75" customHeight="1" x14ac:dyDescent="0.2"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spans="10:23" ht="12.75" customHeight="1" x14ac:dyDescent="0.2"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 spans="10:23" ht="12.75" customHeight="1" x14ac:dyDescent="0.2"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 spans="10:23" ht="12.75" customHeight="1" x14ac:dyDescent="0.2"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 spans="10:23" ht="12.75" customHeight="1" x14ac:dyDescent="0.2"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 spans="10:23" ht="12.75" customHeight="1" x14ac:dyDescent="0.2"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 spans="10:23" ht="12.75" customHeight="1" x14ac:dyDescent="0.2"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 spans="10:23" ht="12.75" customHeight="1" x14ac:dyDescent="0.2"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 spans="10:23" ht="12.75" customHeight="1" x14ac:dyDescent="0.2"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 spans="10:23" ht="12.75" customHeight="1" x14ac:dyDescent="0.2"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 spans="10:23" ht="12.75" customHeight="1" x14ac:dyDescent="0.2"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 spans="10:23" ht="12.75" customHeight="1" x14ac:dyDescent="0.2"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0:23" ht="12.75" customHeight="1" x14ac:dyDescent="0.2"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0:23" ht="12.75" customHeight="1" x14ac:dyDescent="0.2"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spans="10:23" ht="12.75" customHeight="1" x14ac:dyDescent="0.2"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spans="10:23" ht="12.75" customHeight="1" x14ac:dyDescent="0.2"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spans="10:23" ht="12.75" customHeight="1" x14ac:dyDescent="0.2"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 spans="10:23" ht="12.75" customHeight="1" x14ac:dyDescent="0.2"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 spans="10:23" ht="12.75" customHeight="1" x14ac:dyDescent="0.2"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 spans="10:23" ht="12.75" customHeight="1" x14ac:dyDescent="0.2"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 spans="10:23" ht="12.75" customHeight="1" x14ac:dyDescent="0.2"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 spans="10:23" ht="12.75" customHeight="1" x14ac:dyDescent="0.2"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 spans="10:23" ht="12.75" customHeight="1" x14ac:dyDescent="0.2"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 spans="10:23" ht="12.75" customHeight="1" x14ac:dyDescent="0.2"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 spans="10:23" ht="12.75" customHeight="1" x14ac:dyDescent="0.2"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 spans="10:23" ht="12.75" customHeight="1" x14ac:dyDescent="0.2"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 spans="10:23" ht="12.75" customHeight="1" x14ac:dyDescent="0.2"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spans="10:23" ht="12.75" customHeight="1" x14ac:dyDescent="0.2"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spans="10:23" ht="12.75" customHeight="1" x14ac:dyDescent="0.2"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spans="10:23" ht="12.75" customHeight="1" x14ac:dyDescent="0.2"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 spans="10:23" ht="12.75" customHeight="1" x14ac:dyDescent="0.2"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 spans="10:23" ht="12.75" customHeight="1" x14ac:dyDescent="0.2"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  <row r="195" spans="10:23" ht="12.75" customHeight="1" x14ac:dyDescent="0.2"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</row>
    <row r="196" spans="10:23" ht="12.75" customHeight="1" x14ac:dyDescent="0.2"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</row>
    <row r="197" spans="10:23" ht="12.75" customHeight="1" x14ac:dyDescent="0.2"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</row>
    <row r="198" spans="10:23" ht="12.75" customHeight="1" x14ac:dyDescent="0.2"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</row>
    <row r="199" spans="10:23" ht="12.75" customHeight="1" x14ac:dyDescent="0.2"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</row>
    <row r="200" spans="10:23" ht="12.75" customHeight="1" x14ac:dyDescent="0.2"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</row>
    <row r="201" spans="10:23" ht="12.75" customHeight="1" x14ac:dyDescent="0.2"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</row>
    <row r="202" spans="10:23" ht="12.75" customHeight="1" x14ac:dyDescent="0.2"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</row>
    <row r="203" spans="10:23" ht="12.75" customHeight="1" x14ac:dyDescent="0.2"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</row>
    <row r="204" spans="10:23" ht="12.75" customHeight="1" x14ac:dyDescent="0.2"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 spans="10:23" ht="12.75" customHeight="1" x14ac:dyDescent="0.2"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</row>
    <row r="206" spans="10:23" ht="12.75" customHeight="1" x14ac:dyDescent="0.2"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</row>
    <row r="207" spans="10:23" ht="12.75" customHeight="1" x14ac:dyDescent="0.2"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</row>
    <row r="208" spans="10:23" ht="12.75" customHeight="1" x14ac:dyDescent="0.2"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 spans="10:23" ht="12.75" customHeight="1" x14ac:dyDescent="0.2"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</row>
    <row r="210" spans="10:23" ht="12.75" customHeight="1" x14ac:dyDescent="0.2"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 spans="10:23" ht="12.75" customHeight="1" x14ac:dyDescent="0.2"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 spans="10:23" ht="12.75" customHeight="1" x14ac:dyDescent="0.2"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 spans="10:23" ht="12.75" customHeight="1" x14ac:dyDescent="0.2"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 spans="10:23" ht="12.75" customHeight="1" x14ac:dyDescent="0.2"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 spans="10:23" ht="12.75" customHeight="1" x14ac:dyDescent="0.2"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 spans="10:23" ht="12.75" customHeight="1" x14ac:dyDescent="0.2"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 spans="10:23" ht="12.75" customHeight="1" x14ac:dyDescent="0.2"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 spans="10:23" ht="12.75" customHeight="1" x14ac:dyDescent="0.2"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 spans="10:23" ht="12.75" customHeight="1" x14ac:dyDescent="0.2"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 spans="10:23" ht="12.75" customHeight="1" x14ac:dyDescent="0.2"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 spans="10:23" ht="12.75" customHeight="1" x14ac:dyDescent="0.2"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 spans="10:23" ht="12.75" customHeight="1" x14ac:dyDescent="0.2"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 spans="10:23" ht="12.75" customHeight="1" x14ac:dyDescent="0.2"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</row>
    <row r="224" spans="10:23" ht="12.75" customHeight="1" x14ac:dyDescent="0.2"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</row>
    <row r="225" spans="10:23" ht="12.75" customHeight="1" x14ac:dyDescent="0.2"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</row>
    <row r="226" spans="10:23" ht="12.75" customHeight="1" x14ac:dyDescent="0.2"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</row>
    <row r="227" spans="10:23" ht="12.75" customHeight="1" x14ac:dyDescent="0.2"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</row>
    <row r="228" spans="10:23" ht="12.75" customHeight="1" x14ac:dyDescent="0.2"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</row>
    <row r="229" spans="10:23" ht="12.75" customHeight="1" x14ac:dyDescent="0.2"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</row>
    <row r="230" spans="10:23" ht="12.75" customHeight="1" x14ac:dyDescent="0.2"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</row>
    <row r="231" spans="10:23" ht="12.75" customHeight="1" x14ac:dyDescent="0.2"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</row>
    <row r="232" spans="10:23" ht="12.75" customHeight="1" x14ac:dyDescent="0.2"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</row>
    <row r="233" spans="10:23" ht="12.75" customHeight="1" x14ac:dyDescent="0.2"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</row>
    <row r="234" spans="10:23" ht="12.75" customHeight="1" x14ac:dyDescent="0.2"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</row>
    <row r="235" spans="10:23" ht="12.75" customHeight="1" x14ac:dyDescent="0.2"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</row>
    <row r="236" spans="10:23" ht="12.75" customHeight="1" x14ac:dyDescent="0.2"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</row>
    <row r="237" spans="10:23" ht="12.75" customHeight="1" x14ac:dyDescent="0.2"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</row>
    <row r="238" spans="10:23" ht="12.75" customHeight="1" x14ac:dyDescent="0.2"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</row>
    <row r="239" spans="10:23" ht="12.75" customHeight="1" x14ac:dyDescent="0.2"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</row>
    <row r="240" spans="10:23" ht="12.75" customHeight="1" x14ac:dyDescent="0.2"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</row>
    <row r="241" spans="10:23" ht="12.75" customHeight="1" x14ac:dyDescent="0.2"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</row>
    <row r="242" spans="10:23" ht="12.75" customHeight="1" x14ac:dyDescent="0.2"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</row>
    <row r="243" spans="10:23" ht="12.75" customHeight="1" x14ac:dyDescent="0.2"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</row>
    <row r="244" spans="10:23" ht="12.75" customHeight="1" x14ac:dyDescent="0.2"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</row>
    <row r="245" spans="10:23" ht="12.75" customHeight="1" x14ac:dyDescent="0.2"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</row>
    <row r="246" spans="10:23" ht="12.75" customHeight="1" x14ac:dyDescent="0.2"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</row>
    <row r="247" spans="10:23" ht="12.75" customHeight="1" x14ac:dyDescent="0.2"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</row>
    <row r="248" spans="10:23" ht="12.75" customHeight="1" x14ac:dyDescent="0.2"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</row>
    <row r="249" spans="10:23" ht="12.75" customHeight="1" x14ac:dyDescent="0.2"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</row>
    <row r="250" spans="10:23" ht="12.75" customHeight="1" x14ac:dyDescent="0.2"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</row>
    <row r="251" spans="10:23" ht="12.75" customHeight="1" x14ac:dyDescent="0.2"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</row>
    <row r="252" spans="10:23" ht="12.75" customHeight="1" x14ac:dyDescent="0.2"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</row>
    <row r="253" spans="10:23" ht="12.75" customHeight="1" x14ac:dyDescent="0.2"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</row>
    <row r="254" spans="10:23" ht="12.75" customHeight="1" x14ac:dyDescent="0.2"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</row>
    <row r="255" spans="10:23" ht="12.75" customHeight="1" x14ac:dyDescent="0.2"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</row>
    <row r="256" spans="10:23" ht="12.75" customHeight="1" x14ac:dyDescent="0.2"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</row>
    <row r="257" spans="10:23" ht="12.75" customHeight="1" x14ac:dyDescent="0.2"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</row>
    <row r="258" spans="10:23" ht="12.75" customHeight="1" x14ac:dyDescent="0.2"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</row>
    <row r="259" spans="10:23" ht="12.75" customHeight="1" x14ac:dyDescent="0.2"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</row>
    <row r="260" spans="10:23" ht="12.75" customHeight="1" x14ac:dyDescent="0.2"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</row>
    <row r="261" spans="10:23" ht="12.75" customHeight="1" x14ac:dyDescent="0.2"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</row>
    <row r="262" spans="10:23" ht="12.75" customHeight="1" x14ac:dyDescent="0.2"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</row>
    <row r="263" spans="10:23" ht="12.75" customHeight="1" x14ac:dyDescent="0.2"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</row>
    <row r="264" spans="10:23" ht="12.75" customHeight="1" x14ac:dyDescent="0.2"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</row>
    <row r="265" spans="10:23" ht="12.75" customHeight="1" x14ac:dyDescent="0.2"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</row>
    <row r="266" spans="10:23" ht="12.75" customHeight="1" x14ac:dyDescent="0.2"/>
    <row r="267" spans="10:23" ht="12.75" customHeight="1" x14ac:dyDescent="0.2"/>
    <row r="268" spans="10:23" ht="12.75" customHeight="1" x14ac:dyDescent="0.2"/>
    <row r="269" spans="10:23" ht="12.75" customHeight="1" x14ac:dyDescent="0.2"/>
    <row r="270" spans="10:23" ht="12.75" customHeight="1" x14ac:dyDescent="0.2"/>
    <row r="271" spans="10:23" ht="12.75" customHeight="1" x14ac:dyDescent="0.2"/>
    <row r="272" spans="10:23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mergeCells count="2">
    <mergeCell ref="J2:W2"/>
    <mergeCell ref="J3:W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admin</cp:lastModifiedBy>
  <dcterms:created xsi:type="dcterms:W3CDTF">2006-01-21T17:04:17Z</dcterms:created>
  <dcterms:modified xsi:type="dcterms:W3CDTF">2021-08-27T03:17:29Z</dcterms:modified>
</cp:coreProperties>
</file>