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s\Downloads\"/>
    </mc:Choice>
  </mc:AlternateContent>
  <xr:revisionPtr revIDLastSave="0" documentId="13_ncr:1_{8650A066-40D2-4A5D-9782-EA5879265B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1" sheetId="2" r:id="rId2"/>
  </sheets>
  <definedNames>
    <definedName name="_xlnm.Print_Area" localSheetId="0">Planilha1!$B$5:$P$33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N30" i="1"/>
  <c r="N15" i="1"/>
  <c r="N16" i="1"/>
  <c r="N14" i="1"/>
  <c r="F14" i="1"/>
  <c r="O19" i="1"/>
  <c r="O17" i="1"/>
  <c r="K19" i="1"/>
  <c r="M16" i="1"/>
  <c r="K18" i="1" l="1"/>
  <c r="K17" i="1"/>
  <c r="G16" i="1"/>
  <c r="O18" i="1" l="1"/>
  <c r="K14" i="1"/>
  <c r="O14" i="1" l="1"/>
  <c r="O16" i="1" l="1"/>
  <c r="G14" i="1"/>
  <c r="O15" i="1" l="1"/>
  <c r="H10" i="2" l="1"/>
  <c r="H9" i="2"/>
  <c r="H8" i="2"/>
  <c r="H7" i="2"/>
  <c r="H12" i="2" s="1"/>
  <c r="D10" i="2"/>
  <c r="D9" i="2"/>
  <c r="D8" i="2"/>
  <c r="D7" i="2"/>
  <c r="D12" i="2" l="1"/>
</calcChain>
</file>

<file path=xl/sharedStrings.xml><?xml version="1.0" encoding="utf-8"?>
<sst xmlns="http://schemas.openxmlformats.org/spreadsheetml/2006/main" count="46" uniqueCount="30">
  <si>
    <t>Descrição</t>
  </si>
  <si>
    <t>Consumo</t>
  </si>
  <si>
    <t>Preço</t>
  </si>
  <si>
    <t>Valor(R$)</t>
  </si>
  <si>
    <t>Vencimento</t>
  </si>
  <si>
    <t>Preço=Tarifa+Tributos</t>
  </si>
  <si>
    <t>-</t>
  </si>
  <si>
    <t xml:space="preserve"> MEDÍA PROXIMAS FATURAS</t>
  </si>
  <si>
    <t xml:space="preserve">
</t>
  </si>
  <si>
    <t>Custo. Energia</t>
  </si>
  <si>
    <t>Custo Transm</t>
  </si>
  <si>
    <t xml:space="preserve">Encargos </t>
  </si>
  <si>
    <t>Tributos</t>
  </si>
  <si>
    <t>Total</t>
  </si>
  <si>
    <t xml:space="preserve">valor sem trib. Fora </t>
  </si>
  <si>
    <t xml:space="preserve">valor sem trib. Ponta </t>
  </si>
  <si>
    <t>Conta referente a:</t>
  </si>
  <si>
    <t>Demonstrativo do faturamento</t>
  </si>
  <si>
    <t>Cip-Ilum Pub Pref Munic</t>
  </si>
  <si>
    <t>Consumo Isento</t>
  </si>
  <si>
    <t>Adicional Band. Amarela</t>
  </si>
  <si>
    <t xml:space="preserve">Total a pagar - Com Energia Solar: </t>
  </si>
  <si>
    <t xml:space="preserve">Adicional Band. Vermelha </t>
  </si>
  <si>
    <t>Campo para preencher com valor da geração prevista</t>
  </si>
  <si>
    <t>Campo para preencher com os dados da fatura</t>
  </si>
  <si>
    <t>DEMONSTRATIVO DA FATURA DE ENERGIA - COM ENERGIA SOLAR</t>
  </si>
  <si>
    <t>DEMONSTRATIVO DA FATURA DE ENERGIA - CONCESSIONÁRIA</t>
  </si>
  <si>
    <t>Devolução de Geração</t>
  </si>
  <si>
    <t xml:space="preserve">Taxa de Disponibilidade </t>
  </si>
  <si>
    <t>/(1-0,29143)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</si>
</sst>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00000"/>
    <numFmt numFmtId="166" formatCode="0.000"/>
    <numFmt numFmtId="167" formatCode="#,##0.000"/>
    <numFmt numFmtId="168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i/>
      <sz val="11"/>
      <name val="Calibri"/>
      <family val="2"/>
      <scheme val="minor"/>
    </font>
    <font>
      <b/>
      <sz val="11"/>
      <color theme="1"/>
      <name val="Arial"/>
      <family val="2"/>
    </font>
    <font>
      <b/>
      <i/>
      <sz val="10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44" fontId="3" fillId="3" borderId="12" xfId="1" applyFont="1" applyFill="1" applyBorder="1"/>
    <xf numFmtId="0" fontId="0" fillId="3" borderId="13" xfId="0" applyFill="1" applyBorder="1"/>
    <xf numFmtId="0" fontId="0" fillId="3" borderId="14" xfId="0" applyFill="1" applyBorder="1"/>
    <xf numFmtId="9" fontId="2" fillId="3" borderId="14" xfId="2" applyFont="1" applyFill="1" applyBorder="1"/>
    <xf numFmtId="9" fontId="2" fillId="3" borderId="15" xfId="2" applyFont="1" applyFill="1" applyBorder="1"/>
    <xf numFmtId="0" fontId="3" fillId="3" borderId="11" xfId="0" applyFont="1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/>
    <xf numFmtId="0" fontId="0" fillId="3" borderId="0" xfId="0" applyFill="1" applyAlignment="1"/>
    <xf numFmtId="0" fontId="7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6" fillId="2" borderId="11" xfId="0" applyFont="1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12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6" fillId="2" borderId="12" xfId="0" applyFont="1" applyFill="1" applyBorder="1"/>
    <xf numFmtId="0" fontId="6" fillId="0" borderId="0" xfId="0" applyFont="1"/>
    <xf numFmtId="0" fontId="0" fillId="3" borderId="0" xfId="0" applyFont="1" applyFill="1"/>
    <xf numFmtId="0" fontId="0" fillId="0" borderId="0" xfId="0" applyFont="1"/>
    <xf numFmtId="0" fontId="6" fillId="3" borderId="11" xfId="0" applyFont="1" applyFill="1" applyBorder="1"/>
    <xf numFmtId="0" fontId="6" fillId="3" borderId="12" xfId="0" applyFont="1" applyFill="1" applyBorder="1"/>
    <xf numFmtId="0" fontId="11" fillId="3" borderId="0" xfId="0" applyFont="1" applyFill="1" applyBorder="1"/>
    <xf numFmtId="165" fontId="11" fillId="3" borderId="0" xfId="0" applyNumberFormat="1" applyFont="1" applyFill="1" applyBorder="1"/>
    <xf numFmtId="4" fontId="11" fillId="3" borderId="0" xfId="0" applyNumberFormat="1" applyFont="1" applyFill="1" applyBorder="1"/>
    <xf numFmtId="4" fontId="11" fillId="3" borderId="12" xfId="0" applyNumberFormat="1" applyFont="1" applyFill="1" applyBorder="1"/>
    <xf numFmtId="0" fontId="12" fillId="3" borderId="11" xfId="0" applyFont="1" applyFill="1" applyBorder="1"/>
    <xf numFmtId="0" fontId="12" fillId="3" borderId="12" xfId="0" applyFont="1" applyFill="1" applyBorder="1"/>
    <xf numFmtId="0" fontId="6" fillId="3" borderId="0" xfId="0" applyFont="1" applyFill="1" applyAlignment="1">
      <alignment wrapText="1"/>
    </xf>
    <xf numFmtId="165" fontId="0" fillId="0" borderId="0" xfId="0" applyNumberFormat="1"/>
    <xf numFmtId="3" fontId="11" fillId="3" borderId="0" xfId="0" applyNumberFormat="1" applyFont="1" applyFill="1" applyBorder="1"/>
    <xf numFmtId="0" fontId="6" fillId="3" borderId="0" xfId="0" applyFont="1" applyFill="1"/>
    <xf numFmtId="0" fontId="11" fillId="0" borderId="0" xfId="0" applyFont="1"/>
    <xf numFmtId="4" fontId="17" fillId="3" borderId="0" xfId="0" applyNumberFormat="1" applyFont="1" applyFill="1" applyBorder="1"/>
    <xf numFmtId="2" fontId="6" fillId="0" borderId="0" xfId="0" applyNumberFormat="1" applyFont="1"/>
    <xf numFmtId="0" fontId="11" fillId="3" borderId="0" xfId="0" applyFont="1" applyFill="1"/>
    <xf numFmtId="4" fontId="11" fillId="3" borderId="0" xfId="0" applyNumberFormat="1" applyFont="1" applyFill="1"/>
    <xf numFmtId="166" fontId="6" fillId="0" borderId="0" xfId="0" applyNumberFormat="1" applyFont="1"/>
    <xf numFmtId="167" fontId="6" fillId="0" borderId="0" xfId="0" applyNumberFormat="1" applyFont="1"/>
    <xf numFmtId="2" fontId="0" fillId="3" borderId="0" xfId="0" applyNumberFormat="1" applyFill="1"/>
    <xf numFmtId="0" fontId="18" fillId="3" borderId="0" xfId="0" applyFont="1" applyFill="1" applyBorder="1"/>
    <xf numFmtId="4" fontId="4" fillId="0" borderId="0" xfId="0" applyNumberFormat="1" applyFont="1"/>
    <xf numFmtId="4" fontId="0" fillId="0" borderId="0" xfId="0" applyNumberFormat="1"/>
    <xf numFmtId="3" fontId="11" fillId="3" borderId="0" xfId="0" applyNumberFormat="1" applyFont="1" applyFill="1"/>
    <xf numFmtId="165" fontId="11" fillId="3" borderId="0" xfId="0" applyNumberFormat="1" applyFont="1" applyFill="1"/>
    <xf numFmtId="4" fontId="6" fillId="0" borderId="0" xfId="0" applyNumberFormat="1" applyFont="1"/>
    <xf numFmtId="164" fontId="6" fillId="0" borderId="0" xfId="0" applyNumberFormat="1" applyFont="1"/>
    <xf numFmtId="168" fontId="11" fillId="3" borderId="0" xfId="0" applyNumberFormat="1" applyFont="1" applyFill="1" applyBorder="1"/>
    <xf numFmtId="4" fontId="11" fillId="3" borderId="0" xfId="0" applyNumberFormat="1" applyFont="1" applyFill="1" applyBorder="1" applyAlignment="1">
      <alignment horizontal="right"/>
    </xf>
    <xf numFmtId="2" fontId="0" fillId="0" borderId="0" xfId="0" applyNumberFormat="1"/>
    <xf numFmtId="3" fontId="11" fillId="6" borderId="0" xfId="0" applyNumberFormat="1" applyFont="1" applyFill="1" applyBorder="1" applyAlignment="1">
      <alignment horizontal="right"/>
    </xf>
    <xf numFmtId="4" fontId="11" fillId="7" borderId="0" xfId="0" applyNumberFormat="1" applyFont="1" applyFill="1" applyBorder="1" applyAlignment="1"/>
    <xf numFmtId="4" fontId="11" fillId="7" borderId="0" xfId="0" applyNumberFormat="1" applyFont="1" applyFill="1" applyBorder="1"/>
    <xf numFmtId="1" fontId="11" fillId="3" borderId="0" xfId="0" applyNumberFormat="1" applyFont="1" applyFill="1"/>
    <xf numFmtId="0" fontId="6" fillId="6" borderId="19" xfId="0" applyFont="1" applyFill="1" applyBorder="1"/>
    <xf numFmtId="0" fontId="18" fillId="8" borderId="19" xfId="0" applyFont="1" applyFill="1" applyBorder="1"/>
    <xf numFmtId="0" fontId="19" fillId="3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4" fontId="11" fillId="3" borderId="0" xfId="0" applyNumberFormat="1" applyFont="1" applyFill="1" applyBorder="1" applyAlignment="1"/>
    <xf numFmtId="4" fontId="11" fillId="3" borderId="0" xfId="0" applyNumberFormat="1" applyFont="1" applyFill="1" applyAlignment="1">
      <alignment wrapText="1"/>
    </xf>
    <xf numFmtId="2" fontId="11" fillId="3" borderId="0" xfId="0" applyNumberFormat="1" applyFont="1" applyFill="1"/>
    <xf numFmtId="3" fontId="11" fillId="9" borderId="0" xfId="0" applyNumberFormat="1" applyFont="1" applyFill="1"/>
    <xf numFmtId="0" fontId="6" fillId="9" borderId="19" xfId="0" applyFont="1" applyFill="1" applyBorder="1"/>
    <xf numFmtId="0" fontId="12" fillId="3" borderId="0" xfId="0" applyFont="1" applyFill="1" applyAlignment="1">
      <alignment horizontal="left" wrapText="1"/>
    </xf>
    <xf numFmtId="4" fontId="3" fillId="3" borderId="0" xfId="0" applyNumberFormat="1" applyFont="1" applyFill="1" applyBorder="1" applyAlignment="1">
      <alignment horizontal="left" vertical="center" wrapText="1" indent="1"/>
    </xf>
    <xf numFmtId="0" fontId="3" fillId="3" borderId="0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44" fontId="3" fillId="3" borderId="1" xfId="1" applyFont="1" applyFill="1" applyBorder="1" applyAlignment="1">
      <alignment horizontal="center" vertical="center"/>
    </xf>
    <xf numFmtId="44" fontId="3" fillId="3" borderId="3" xfId="1" applyFont="1" applyFill="1" applyBorder="1" applyAlignment="1">
      <alignment horizontal="center" vertical="center"/>
    </xf>
    <xf numFmtId="44" fontId="3" fillId="3" borderId="5" xfId="1" applyFont="1" applyFill="1" applyBorder="1" applyAlignment="1">
      <alignment horizontal="center" vertical="center"/>
    </xf>
    <xf numFmtId="44" fontId="3" fillId="3" borderId="7" xfId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/>
    </xf>
    <xf numFmtId="49" fontId="13" fillId="3" borderId="5" xfId="0" applyNumberFormat="1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 wrapText="1"/>
    </xf>
    <xf numFmtId="49" fontId="13" fillId="3" borderId="7" xfId="0" applyNumberFormat="1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/>
    </xf>
    <xf numFmtId="14" fontId="8" fillId="3" borderId="6" xfId="0" applyNumberFormat="1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4" fontId="3" fillId="3" borderId="1" xfId="1" applyNumberFormat="1" applyFont="1" applyFill="1" applyBorder="1" applyAlignment="1">
      <alignment horizontal="center" vertical="center"/>
    </xf>
    <xf numFmtId="44" fontId="3" fillId="3" borderId="3" xfId="1" applyNumberFormat="1" applyFont="1" applyFill="1" applyBorder="1" applyAlignment="1">
      <alignment horizontal="center" vertical="center"/>
    </xf>
    <xf numFmtId="44" fontId="3" fillId="3" borderId="5" xfId="1" applyNumberFormat="1" applyFont="1" applyFill="1" applyBorder="1" applyAlignment="1">
      <alignment horizontal="center" vertical="center"/>
    </xf>
    <xf numFmtId="44" fontId="3" fillId="3" borderId="7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120" zoomScaleNormal="120" workbookViewId="0">
      <selection activeCell="G14" sqref="G14"/>
    </sheetView>
  </sheetViews>
  <sheetFormatPr defaultRowHeight="15" x14ac:dyDescent="0.25"/>
  <cols>
    <col min="1" max="1" width="4.42578125" customWidth="1"/>
    <col min="2" max="2" width="2.140625" customWidth="1"/>
    <col min="3" max="3" width="13.42578125" customWidth="1"/>
    <col min="4" max="4" width="8.42578125" customWidth="1"/>
    <col min="5" max="5" width="8" customWidth="1"/>
    <col min="6" max="6" width="9.7109375" customWidth="1"/>
    <col min="7" max="7" width="9.5703125" customWidth="1"/>
    <col min="8" max="8" width="8.7109375" customWidth="1"/>
    <col min="9" max="9" width="1.85546875" customWidth="1"/>
    <col min="10" max="10" width="2.5703125" customWidth="1"/>
    <col min="12" max="12" width="13.5703125" customWidth="1"/>
    <col min="13" max="13" width="10.140625" bestFit="1" customWidth="1"/>
    <col min="14" max="14" width="9.85546875" customWidth="1"/>
    <col min="15" max="15" width="13.140625" bestFit="1" customWidth="1"/>
    <col min="16" max="16" width="3.28515625" customWidth="1"/>
    <col min="17" max="17" width="4.5703125" customWidth="1"/>
    <col min="18" max="18" width="10.85546875" bestFit="1" customWidth="1"/>
    <col min="20" max="20" width="14.140625" customWidth="1"/>
    <col min="21" max="21" width="12.85546875" customWidth="1"/>
  </cols>
  <sheetData>
    <row r="1" spans="1:22" x14ac:dyDescent="0.25">
      <c r="A1" s="14"/>
      <c r="B1" s="14"/>
      <c r="C1" s="14"/>
      <c r="D1" s="14"/>
      <c r="E1" s="15"/>
      <c r="F1" s="16"/>
      <c r="G1" s="15"/>
      <c r="H1" s="15"/>
      <c r="I1" s="14"/>
      <c r="J1" s="14"/>
      <c r="K1" s="14"/>
      <c r="L1" s="14"/>
      <c r="M1" s="14"/>
      <c r="N1" s="14"/>
      <c r="O1" s="14"/>
      <c r="P1" s="14"/>
      <c r="Q1" s="14"/>
    </row>
    <row r="2" spans="1:22" x14ac:dyDescent="0.25">
      <c r="A2" s="14"/>
      <c r="B2" s="14"/>
      <c r="C2" s="14"/>
      <c r="D2" s="14"/>
      <c r="E2" s="15"/>
      <c r="F2" s="16"/>
      <c r="G2" s="15"/>
      <c r="H2" s="15"/>
      <c r="I2" s="14"/>
      <c r="J2" s="14"/>
      <c r="K2" s="14"/>
      <c r="L2" s="14"/>
      <c r="M2" s="14"/>
      <c r="N2" s="14"/>
      <c r="O2" s="14"/>
      <c r="P2" s="14"/>
      <c r="Q2" s="14"/>
    </row>
    <row r="3" spans="1:22" ht="33" customHeight="1" x14ac:dyDescent="0.25">
      <c r="A3" s="14"/>
      <c r="B3" s="14"/>
      <c r="C3" s="14"/>
      <c r="D3" s="36" t="s">
        <v>8</v>
      </c>
      <c r="E3" s="36"/>
      <c r="F3" s="73"/>
      <c r="G3" s="73"/>
      <c r="H3" s="73"/>
      <c r="I3" s="14"/>
      <c r="J3" s="14"/>
      <c r="K3" s="14"/>
      <c r="L3" s="14"/>
      <c r="M3" s="14"/>
      <c r="N3" s="14"/>
      <c r="O3" s="14"/>
      <c r="P3" s="14"/>
      <c r="Q3" s="14"/>
    </row>
    <row r="4" spans="1:22" ht="8.2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S4" s="65"/>
      <c r="T4" s="65"/>
    </row>
    <row r="5" spans="1:22" s="27" customFormat="1" x14ac:dyDescent="0.25">
      <c r="A5" s="26"/>
      <c r="B5" s="81" t="s">
        <v>26</v>
      </c>
      <c r="C5" s="81"/>
      <c r="D5" s="81"/>
      <c r="E5" s="81"/>
      <c r="F5" s="81"/>
      <c r="G5" s="81"/>
      <c r="H5" s="81"/>
      <c r="I5" s="26"/>
      <c r="J5" s="98" t="s">
        <v>25</v>
      </c>
      <c r="K5" s="98"/>
      <c r="L5" s="98"/>
      <c r="M5" s="98"/>
      <c r="N5" s="98"/>
      <c r="O5" s="98"/>
      <c r="P5" s="98"/>
      <c r="Q5" s="26"/>
      <c r="S5" s="66"/>
      <c r="T5" s="67"/>
    </row>
    <row r="6" spans="1:22" ht="5.2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22" s="18" customFormat="1" ht="15.75" x14ac:dyDescent="0.25">
      <c r="A7" s="17"/>
      <c r="B7" s="86" t="s">
        <v>16</v>
      </c>
      <c r="C7" s="87"/>
      <c r="D7" s="88"/>
      <c r="E7" s="92" t="s">
        <v>4</v>
      </c>
      <c r="F7" s="93"/>
      <c r="G7" s="93"/>
      <c r="H7" s="94"/>
      <c r="I7" s="17"/>
      <c r="J7" s="86" t="s">
        <v>16</v>
      </c>
      <c r="K7" s="87"/>
      <c r="L7" s="88"/>
      <c r="M7" s="92" t="s">
        <v>4</v>
      </c>
      <c r="N7" s="93"/>
      <c r="O7" s="93"/>
      <c r="P7" s="94"/>
      <c r="Q7" s="17"/>
      <c r="T7" s="49"/>
    </row>
    <row r="8" spans="1:22" s="18" customFormat="1" ht="21.75" customHeight="1" thickBot="1" x14ac:dyDescent="0.3">
      <c r="A8" s="17"/>
      <c r="B8" s="89" t="s">
        <v>6</v>
      </c>
      <c r="C8" s="90"/>
      <c r="D8" s="91"/>
      <c r="E8" s="95" t="s">
        <v>6</v>
      </c>
      <c r="F8" s="96"/>
      <c r="G8" s="96"/>
      <c r="H8" s="97"/>
      <c r="I8" s="17"/>
      <c r="J8" s="99" t="s">
        <v>7</v>
      </c>
      <c r="K8" s="100"/>
      <c r="L8" s="101"/>
      <c r="M8" s="102" t="s">
        <v>6</v>
      </c>
      <c r="N8" s="103"/>
      <c r="O8" s="103"/>
      <c r="P8" s="104"/>
      <c r="Q8" s="17"/>
      <c r="R8" s="18" t="s">
        <v>29</v>
      </c>
      <c r="T8" s="49"/>
    </row>
    <row r="9" spans="1:22" ht="4.5" customHeight="1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22" ht="15.75" thickBot="1" x14ac:dyDescent="0.3">
      <c r="A10" s="14"/>
      <c r="B10" s="84" t="s">
        <v>17</v>
      </c>
      <c r="C10" s="85"/>
      <c r="D10" s="85"/>
      <c r="E10" s="85"/>
      <c r="F10" s="82" t="s">
        <v>5</v>
      </c>
      <c r="G10" s="82"/>
      <c r="H10" s="83"/>
      <c r="I10" s="14"/>
      <c r="J10" s="84" t="s">
        <v>17</v>
      </c>
      <c r="K10" s="85"/>
      <c r="L10" s="85"/>
      <c r="M10" s="85"/>
      <c r="N10" s="82" t="s">
        <v>5</v>
      </c>
      <c r="O10" s="82"/>
      <c r="P10" s="83"/>
      <c r="Q10" s="14"/>
      <c r="S10" s="50"/>
      <c r="T10" s="50"/>
      <c r="U10" s="50"/>
      <c r="V10" s="50"/>
    </row>
    <row r="11" spans="1:22" ht="5.2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22" ht="9.75" customHeight="1" x14ac:dyDescent="0.25">
      <c r="A12" s="14"/>
      <c r="B12" s="11"/>
      <c r="C12" s="12"/>
      <c r="D12" s="12"/>
      <c r="E12" s="12"/>
      <c r="F12" s="12"/>
      <c r="G12" s="12"/>
      <c r="H12" s="13"/>
      <c r="I12" s="14"/>
      <c r="J12" s="11"/>
      <c r="K12" s="12"/>
      <c r="L12" s="12"/>
      <c r="M12" s="12"/>
      <c r="N12" s="12"/>
      <c r="O12" s="12"/>
      <c r="P12" s="13"/>
      <c r="Q12" s="14"/>
      <c r="U12" s="50"/>
    </row>
    <row r="13" spans="1:22" s="25" customFormat="1" ht="12" x14ac:dyDescent="0.2">
      <c r="A13" s="39"/>
      <c r="B13" s="19"/>
      <c r="C13" s="20" t="s">
        <v>0</v>
      </c>
      <c r="D13" s="20"/>
      <c r="E13" s="21" t="s">
        <v>1</v>
      </c>
      <c r="F13" s="21" t="s">
        <v>2</v>
      </c>
      <c r="G13" s="21" t="s">
        <v>3</v>
      </c>
      <c r="H13" s="22"/>
      <c r="I13" s="39"/>
      <c r="J13" s="19"/>
      <c r="K13" s="20" t="s">
        <v>0</v>
      </c>
      <c r="L13" s="111" t="s">
        <v>1</v>
      </c>
      <c r="M13" s="111"/>
      <c r="N13" s="23" t="s">
        <v>2</v>
      </c>
      <c r="O13" s="23" t="s">
        <v>3</v>
      </c>
      <c r="P13" s="24"/>
      <c r="Q13" s="39"/>
      <c r="R13" s="53"/>
      <c r="T13" s="53"/>
    </row>
    <row r="14" spans="1:22" s="25" customFormat="1" ht="12" x14ac:dyDescent="0.2">
      <c r="A14" s="39"/>
      <c r="B14" s="28"/>
      <c r="C14" s="30" t="s">
        <v>1</v>
      </c>
      <c r="D14" s="30"/>
      <c r="E14" s="59">
        <v>539</v>
      </c>
      <c r="F14" s="31">
        <f>0.70321/(1-0.29143)</f>
        <v>0.99243546861989651</v>
      </c>
      <c r="G14" s="32">
        <f>E14*F14</f>
        <v>534.92271758612424</v>
      </c>
      <c r="H14" s="33"/>
      <c r="I14" s="39"/>
      <c r="J14" s="34"/>
      <c r="K14" s="43" t="str">
        <f>C14</f>
        <v>Consumo</v>
      </c>
      <c r="L14" s="43"/>
      <c r="M14" s="71">
        <v>50</v>
      </c>
      <c r="N14" s="52">
        <f>0.70321/(1-0.29143)</f>
        <v>0.99243546861989651</v>
      </c>
      <c r="O14" s="44">
        <f>M14*N14</f>
        <v>49.621773430994828</v>
      </c>
      <c r="P14" s="29"/>
      <c r="Q14" s="39"/>
      <c r="R14" s="53"/>
    </row>
    <row r="15" spans="1:22" s="25" customFormat="1" ht="12" x14ac:dyDescent="0.2">
      <c r="A15" s="39"/>
      <c r="B15" s="28"/>
      <c r="C15" s="30" t="s">
        <v>22</v>
      </c>
      <c r="D15" s="30"/>
      <c r="E15" s="68"/>
      <c r="F15" s="55"/>
      <c r="G15" s="60">
        <v>27.71</v>
      </c>
      <c r="H15" s="33"/>
      <c r="I15" s="39"/>
      <c r="J15" s="34"/>
      <c r="K15" s="43" t="s">
        <v>19</v>
      </c>
      <c r="L15" s="30"/>
      <c r="M15" s="58">
        <v>539</v>
      </c>
      <c r="N15" s="52">
        <f t="shared" ref="N15:N16" si="0">0.70321/(1-0.29143)</f>
        <v>0.99243546861989651</v>
      </c>
      <c r="O15" s="32">
        <f>M15*N15</f>
        <v>534.92271758612424</v>
      </c>
      <c r="P15" s="29"/>
      <c r="Q15" s="39"/>
    </row>
    <row r="16" spans="1:22" s="25" customFormat="1" ht="12" x14ac:dyDescent="0.2">
      <c r="A16" s="39"/>
      <c r="B16" s="28"/>
      <c r="C16" s="43" t="s">
        <v>20</v>
      </c>
      <c r="D16" s="39"/>
      <c r="E16" s="43"/>
      <c r="F16" s="52"/>
      <c r="G16" s="60">
        <f t="shared" ref="G16" si="1">E16*F16</f>
        <v>0</v>
      </c>
      <c r="H16" s="33"/>
      <c r="I16" s="39"/>
      <c r="J16" s="34"/>
      <c r="K16" s="40" t="s">
        <v>27</v>
      </c>
      <c r="M16" s="38">
        <f>M15*(-1)</f>
        <v>-539</v>
      </c>
      <c r="N16" s="52">
        <f t="shared" si="0"/>
        <v>0.99243546861989651</v>
      </c>
      <c r="O16" s="32">
        <f>M16*N16</f>
        <v>-534.92271758612424</v>
      </c>
      <c r="P16" s="29"/>
      <c r="Q16" s="39"/>
      <c r="R16" s="54"/>
    </row>
    <row r="17" spans="1:25" s="25" customFormat="1" ht="12" x14ac:dyDescent="0.2">
      <c r="A17" s="39"/>
      <c r="B17" s="28"/>
      <c r="C17" s="43" t="s">
        <v>18</v>
      </c>
      <c r="D17" s="39"/>
      <c r="E17" s="43"/>
      <c r="F17" s="43"/>
      <c r="G17" s="60">
        <v>60.1</v>
      </c>
      <c r="H17" s="33"/>
      <c r="I17" s="39"/>
      <c r="J17" s="34"/>
      <c r="K17" s="43" t="str">
        <f>C15</f>
        <v xml:space="preserve">Adicional Band. Vermelha </v>
      </c>
      <c r="L17" s="30"/>
      <c r="M17" s="51"/>
      <c r="N17" s="31"/>
      <c r="O17" s="32">
        <f>M14*0.09492</f>
        <v>4.7460000000000004</v>
      </c>
      <c r="P17" s="29"/>
      <c r="Q17" s="39"/>
    </row>
    <row r="18" spans="1:25" s="25" customFormat="1" ht="12" x14ac:dyDescent="0.2">
      <c r="A18" s="39"/>
      <c r="B18" s="28"/>
      <c r="C18" s="43"/>
      <c r="D18" s="39"/>
      <c r="E18" s="43"/>
      <c r="F18" s="52"/>
      <c r="G18" s="32"/>
      <c r="H18" s="33"/>
      <c r="I18" s="39"/>
      <c r="J18" s="34"/>
      <c r="K18" s="43" t="str">
        <f t="shared" ref="K18" si="2">C16</f>
        <v>Adicional Band. Amarela</v>
      </c>
      <c r="L18" s="43"/>
      <c r="M18" s="51"/>
      <c r="N18" s="31"/>
      <c r="O18" s="32">
        <f t="shared" ref="O18" si="3">M18*N18</f>
        <v>0</v>
      </c>
      <c r="P18" s="29"/>
      <c r="Q18" s="39"/>
    </row>
    <row r="19" spans="1:25" s="25" customFormat="1" ht="12" x14ac:dyDescent="0.2">
      <c r="A19" s="39"/>
      <c r="B19" s="28"/>
      <c r="C19" s="43"/>
      <c r="D19" s="39"/>
      <c r="E19" s="43"/>
      <c r="F19" s="43"/>
      <c r="G19" s="32"/>
      <c r="H19" s="33"/>
      <c r="I19" s="39"/>
      <c r="J19" s="34"/>
      <c r="K19" s="43" t="str">
        <f>C17</f>
        <v>Cip-Ilum Pub Pref Munic</v>
      </c>
      <c r="L19" s="43"/>
      <c r="M19" s="61"/>
      <c r="N19" s="31"/>
      <c r="O19" s="32">
        <f>G17</f>
        <v>60.1</v>
      </c>
      <c r="P19" s="29"/>
      <c r="Q19" s="39"/>
    </row>
    <row r="20" spans="1:25" s="25" customFormat="1" ht="12" x14ac:dyDescent="0.2">
      <c r="A20" s="39"/>
      <c r="B20" s="28"/>
      <c r="G20" s="39"/>
      <c r="H20" s="33"/>
      <c r="I20" s="39"/>
      <c r="J20" s="34"/>
      <c r="K20" s="43"/>
      <c r="L20" s="43"/>
      <c r="M20" s="43"/>
      <c r="N20" s="31"/>
      <c r="O20" s="32"/>
      <c r="P20" s="29"/>
      <c r="Q20" s="39"/>
    </row>
    <row r="21" spans="1:25" s="25" customFormat="1" ht="12" x14ac:dyDescent="0.2">
      <c r="A21" s="39"/>
      <c r="B21" s="28"/>
      <c r="C21" s="43"/>
      <c r="D21" s="43"/>
      <c r="E21" s="43"/>
      <c r="F21" s="43"/>
      <c r="G21" s="44"/>
      <c r="H21" s="33"/>
      <c r="I21" s="39"/>
      <c r="J21" s="34"/>
      <c r="K21" s="43"/>
      <c r="L21" s="43"/>
      <c r="M21" s="43"/>
      <c r="N21" s="31"/>
      <c r="O21" s="32"/>
      <c r="P21" s="29"/>
      <c r="Q21" s="39"/>
      <c r="S21" s="45"/>
    </row>
    <row r="22" spans="1:25" s="25" customFormat="1" ht="12" x14ac:dyDescent="0.2">
      <c r="A22" s="39"/>
      <c r="B22" s="28"/>
      <c r="C22" s="43"/>
      <c r="D22" s="43"/>
      <c r="E22" s="43"/>
      <c r="F22" s="43"/>
      <c r="G22" s="44"/>
      <c r="H22" s="33"/>
      <c r="I22" s="39"/>
      <c r="J22" s="34"/>
      <c r="K22" s="43"/>
      <c r="L22" s="43"/>
      <c r="M22" s="43"/>
      <c r="N22" s="31"/>
      <c r="O22" s="32"/>
      <c r="P22" s="29"/>
      <c r="Q22" s="39"/>
    </row>
    <row r="23" spans="1:25" s="25" customFormat="1" ht="12" x14ac:dyDescent="0.2">
      <c r="A23" s="39"/>
      <c r="B23" s="28"/>
      <c r="C23" s="43"/>
      <c r="D23" s="43"/>
      <c r="E23" s="43"/>
      <c r="F23" s="43"/>
      <c r="G23" s="69"/>
      <c r="H23" s="33"/>
      <c r="I23" s="39"/>
      <c r="J23" s="34"/>
      <c r="K23" s="43"/>
      <c r="L23" s="30"/>
      <c r="M23" s="30"/>
      <c r="N23" s="30"/>
      <c r="O23" s="32"/>
      <c r="P23" s="29"/>
      <c r="Q23" s="39"/>
    </row>
    <row r="24" spans="1:25" s="25" customFormat="1" ht="12" x14ac:dyDescent="0.2">
      <c r="A24" s="39"/>
      <c r="B24" s="28"/>
      <c r="C24" s="43"/>
      <c r="D24" s="43"/>
      <c r="E24" s="43"/>
      <c r="F24" s="43"/>
      <c r="G24" s="70"/>
      <c r="H24" s="33"/>
      <c r="I24" s="39"/>
      <c r="J24" s="34"/>
      <c r="K24" s="43"/>
      <c r="L24" s="30"/>
      <c r="M24" s="30"/>
      <c r="N24" s="39"/>
      <c r="O24" s="41"/>
      <c r="P24" s="29"/>
      <c r="Q24" s="39"/>
    </row>
    <row r="25" spans="1:25" s="25" customFormat="1" ht="15" customHeight="1" x14ac:dyDescent="0.25">
      <c r="A25" s="39"/>
      <c r="B25" s="28"/>
      <c r="C25" s="43"/>
      <c r="D25" s="43"/>
      <c r="E25" s="43"/>
      <c r="F25" s="43"/>
      <c r="G25" s="70"/>
      <c r="H25" s="33"/>
      <c r="I25" s="39"/>
      <c r="J25" s="34"/>
      <c r="K25" s="72"/>
      <c r="L25" s="64" t="s">
        <v>28</v>
      </c>
      <c r="M25" s="39"/>
      <c r="N25" s="39"/>
      <c r="O25" s="39"/>
      <c r="P25" s="29"/>
      <c r="Q25" s="39"/>
      <c r="W25" s="42"/>
      <c r="Y25" s="47"/>
    </row>
    <row r="26" spans="1:25" s="25" customFormat="1" ht="12" x14ac:dyDescent="0.2">
      <c r="A26" s="39"/>
      <c r="B26" s="28"/>
      <c r="C26" s="43"/>
      <c r="D26" s="30"/>
      <c r="E26" s="56"/>
      <c r="F26" s="30"/>
      <c r="G26" s="32"/>
      <c r="H26" s="33"/>
      <c r="I26" s="39"/>
      <c r="J26" s="34"/>
      <c r="K26" s="62"/>
      <c r="L26" s="64" t="s">
        <v>23</v>
      </c>
      <c r="M26" s="39"/>
      <c r="N26" s="39"/>
      <c r="O26" s="39"/>
      <c r="P26" s="29"/>
      <c r="Q26" s="39"/>
    </row>
    <row r="27" spans="1:25" s="25" customFormat="1" ht="13.5" customHeight="1" x14ac:dyDescent="0.4">
      <c r="A27" s="39"/>
      <c r="B27" s="28"/>
      <c r="C27" s="43"/>
      <c r="D27" s="43"/>
      <c r="E27" s="43"/>
      <c r="F27" s="43"/>
      <c r="G27" s="32"/>
      <c r="H27" s="33"/>
      <c r="I27" s="39"/>
      <c r="J27" s="34"/>
      <c r="K27" s="63"/>
      <c r="L27" s="64" t="s">
        <v>24</v>
      </c>
      <c r="M27" s="30"/>
      <c r="N27" s="30"/>
      <c r="O27" s="32"/>
      <c r="P27" s="29"/>
      <c r="Q27" s="39"/>
    </row>
    <row r="28" spans="1:25" s="25" customFormat="1" ht="13.5" customHeight="1" x14ac:dyDescent="0.4">
      <c r="A28" s="39"/>
      <c r="B28" s="28"/>
      <c r="C28" s="30"/>
      <c r="D28" s="30"/>
      <c r="E28" s="32"/>
      <c r="F28" s="30"/>
      <c r="G28" s="32"/>
      <c r="H28" s="33"/>
      <c r="I28" s="39"/>
      <c r="J28" s="34"/>
      <c r="K28" s="48"/>
      <c r="L28" s="30"/>
      <c r="M28" s="30"/>
      <c r="N28" s="30"/>
      <c r="O28" s="32"/>
      <c r="P28" s="29"/>
      <c r="Q28" s="39"/>
    </row>
    <row r="29" spans="1:25" s="25" customFormat="1" ht="12.75" thickBot="1" x14ac:dyDescent="0.25">
      <c r="A29" s="39"/>
      <c r="B29" s="28"/>
      <c r="C29" s="43"/>
      <c r="D29" s="39"/>
      <c r="E29" s="43"/>
      <c r="F29" s="43"/>
      <c r="G29" s="43"/>
      <c r="H29" s="33"/>
      <c r="I29" s="39"/>
      <c r="J29" s="34"/>
      <c r="K29" s="30"/>
      <c r="L29" s="30"/>
      <c r="M29" s="30"/>
      <c r="N29" s="30"/>
      <c r="O29" s="32"/>
      <c r="P29" s="29"/>
      <c r="Q29" s="39"/>
      <c r="S29" s="46"/>
    </row>
    <row r="30" spans="1:25" ht="16.5" customHeight="1" x14ac:dyDescent="0.25">
      <c r="A30" s="14"/>
      <c r="B30" s="1"/>
      <c r="C30" s="74"/>
      <c r="D30" s="75"/>
      <c r="E30" s="76"/>
      <c r="F30" s="77">
        <f>SUM(G14:G27)</f>
        <v>622.73271758612429</v>
      </c>
      <c r="G30" s="78"/>
      <c r="H30" s="35"/>
      <c r="I30" s="14"/>
      <c r="J30" s="34"/>
      <c r="K30" s="105" t="s">
        <v>21</v>
      </c>
      <c r="L30" s="105"/>
      <c r="M30" s="106"/>
      <c r="N30" s="107">
        <f>SUM(O14:O24)</f>
        <v>114.46777343099484</v>
      </c>
      <c r="O30" s="108"/>
      <c r="P30" s="3"/>
      <c r="Q30" s="14"/>
      <c r="S30" s="25"/>
    </row>
    <row r="31" spans="1:25" ht="16.5" thickBot="1" x14ac:dyDescent="0.3">
      <c r="A31" s="14"/>
      <c r="B31" s="1"/>
      <c r="C31" s="75"/>
      <c r="D31" s="75"/>
      <c r="E31" s="76"/>
      <c r="F31" s="79"/>
      <c r="G31" s="80"/>
      <c r="H31" s="4"/>
      <c r="I31" s="14"/>
      <c r="J31" s="9"/>
      <c r="K31" s="105"/>
      <c r="L31" s="105"/>
      <c r="M31" s="106"/>
      <c r="N31" s="109"/>
      <c r="O31" s="110"/>
      <c r="P31" s="3"/>
      <c r="Q31" s="14"/>
      <c r="S31" s="25"/>
    </row>
    <row r="32" spans="1:25" ht="6.75" customHeight="1" x14ac:dyDescent="0.25">
      <c r="A32" s="14"/>
      <c r="B32" s="1"/>
      <c r="C32" s="2"/>
      <c r="D32" s="2"/>
      <c r="E32" s="2"/>
      <c r="F32" s="2"/>
      <c r="G32" s="2"/>
      <c r="H32" s="3"/>
      <c r="I32" s="14"/>
      <c r="J32" s="1"/>
      <c r="K32" s="2"/>
      <c r="L32" s="2"/>
      <c r="M32" s="2"/>
      <c r="N32" s="2"/>
      <c r="O32" s="2"/>
      <c r="P32" s="3"/>
      <c r="Q32" s="14"/>
    </row>
    <row r="33" spans="1:17" x14ac:dyDescent="0.25">
      <c r="A33" s="14"/>
      <c r="B33" s="5"/>
      <c r="C33" s="6"/>
      <c r="D33" s="6"/>
      <c r="E33" s="6"/>
      <c r="F33" s="6"/>
      <c r="G33" s="7"/>
      <c r="H33" s="8"/>
      <c r="I33" s="14"/>
      <c r="J33" s="5"/>
      <c r="K33" s="6"/>
      <c r="L33" s="6"/>
      <c r="M33" s="6"/>
      <c r="N33" s="6"/>
      <c r="O33" s="6"/>
      <c r="P33" s="10"/>
      <c r="Q33" s="14"/>
    </row>
    <row r="34" spans="1:17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25">
      <c r="A35" s="14"/>
      <c r="B35" s="14"/>
      <c r="C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5">
      <c r="M36" s="57"/>
    </row>
  </sheetData>
  <mergeCells count="20">
    <mergeCell ref="K30:M31"/>
    <mergeCell ref="N30:O31"/>
    <mergeCell ref="J10:M10"/>
    <mergeCell ref="N10:P10"/>
    <mergeCell ref="L13:M13"/>
    <mergeCell ref="J5:P5"/>
    <mergeCell ref="J7:L7"/>
    <mergeCell ref="M7:P7"/>
    <mergeCell ref="J8:L8"/>
    <mergeCell ref="M8:P8"/>
    <mergeCell ref="F3:H3"/>
    <mergeCell ref="C30:E31"/>
    <mergeCell ref="F30:G31"/>
    <mergeCell ref="B5:H5"/>
    <mergeCell ref="F10:H10"/>
    <mergeCell ref="B10:E10"/>
    <mergeCell ref="B7:D7"/>
    <mergeCell ref="B8:D8"/>
    <mergeCell ref="E7:H7"/>
    <mergeCell ref="E8:H8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O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H12"/>
  <sheetViews>
    <sheetView workbookViewId="0">
      <selection activeCell="D12" sqref="D12"/>
    </sheetView>
  </sheetViews>
  <sheetFormatPr defaultRowHeight="15" x14ac:dyDescent="0.25"/>
  <cols>
    <col min="3" max="3" width="23.5703125" customWidth="1"/>
    <col min="4" max="4" width="13.28515625" customWidth="1"/>
    <col min="7" max="7" width="20.7109375" customWidth="1"/>
    <col min="8" max="8" width="12.7109375" customWidth="1"/>
  </cols>
  <sheetData>
    <row r="6" spans="3:8" x14ac:dyDescent="0.25">
      <c r="C6" t="s">
        <v>14</v>
      </c>
      <c r="D6">
        <v>0.30554999999999999</v>
      </c>
      <c r="G6" t="s">
        <v>15</v>
      </c>
      <c r="H6">
        <v>2.3838699999999999</v>
      </c>
    </row>
    <row r="7" spans="3:8" x14ac:dyDescent="0.25">
      <c r="C7" t="s">
        <v>9</v>
      </c>
      <c r="D7">
        <f>31.87%*D6</f>
        <v>9.7378784999999995E-2</v>
      </c>
      <c r="G7" t="s">
        <v>9</v>
      </c>
      <c r="H7">
        <f>31.87%*H6</f>
        <v>0.75973936899999994</v>
      </c>
    </row>
    <row r="8" spans="3:8" x14ac:dyDescent="0.25">
      <c r="C8" t="s">
        <v>10</v>
      </c>
      <c r="D8">
        <f>5.66%*D6</f>
        <v>1.7294130000000001E-2</v>
      </c>
      <c r="G8" t="s">
        <v>10</v>
      </c>
      <c r="H8">
        <f>5.66%*H6</f>
        <v>0.134927042</v>
      </c>
    </row>
    <row r="9" spans="3:8" x14ac:dyDescent="0.25">
      <c r="C9" t="s">
        <v>11</v>
      </c>
      <c r="D9">
        <f>9.25%*D6</f>
        <v>2.8263375E-2</v>
      </c>
      <c r="G9" t="s">
        <v>11</v>
      </c>
      <c r="H9">
        <f>9.25%*H6</f>
        <v>0.22050797499999999</v>
      </c>
    </row>
    <row r="10" spans="3:8" x14ac:dyDescent="0.25">
      <c r="C10" t="s">
        <v>12</v>
      </c>
      <c r="D10">
        <f>26.17%*D6</f>
        <v>7.9962435000000012E-2</v>
      </c>
      <c r="G10" t="s">
        <v>12</v>
      </c>
      <c r="H10">
        <f>26.17%*H6</f>
        <v>0.62385877900000009</v>
      </c>
    </row>
    <row r="12" spans="3:8" x14ac:dyDescent="0.25">
      <c r="C12" t="s">
        <v>13</v>
      </c>
      <c r="D12" s="37">
        <f>SUM(D6:D10)</f>
        <v>0.52844872499999995</v>
      </c>
      <c r="G12" t="s">
        <v>13</v>
      </c>
      <c r="H12" s="37">
        <f>SUM(H6:H10)</f>
        <v>4.1229031650000003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</dc:creator>
  <cp:lastModifiedBy>Marcelo Silva</cp:lastModifiedBy>
  <cp:lastPrinted>2021-05-27T15:39:32Z</cp:lastPrinted>
  <dcterms:created xsi:type="dcterms:W3CDTF">2018-06-19T01:21:56Z</dcterms:created>
  <dcterms:modified xsi:type="dcterms:W3CDTF">2021-08-16T14:40:15Z</dcterms:modified>
</cp:coreProperties>
</file>