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3d9dccacf0415/Coursera/Course 2 Excel Basics for Data Analysis/Sheets/"/>
    </mc:Choice>
  </mc:AlternateContent>
  <xr:revisionPtr revIDLastSave="110" documentId="13_ncr:1_{2F7AF1A0-3A3F-6C49-BBB9-7EBA49E897E4}" xr6:coauthVersionLast="47" xr6:coauthVersionMax="47" xr10:uidLastSave="{CB471CC9-D7C0-4DDE-B720-939790CCDC27}"/>
  <bookViews>
    <workbookView xWindow="15795" yWindow="1035" windowWidth="22845" windowHeight="11295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BY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B110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A110" i="1"/>
  <c r="BY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<sst xmlns="http://schemas.openxmlformats.org/spreadsheetml/2006/main" count="3458" uniqueCount="644">
  <si>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</si>
  <si>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</si>
  <si>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</si>
  <si>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</si>
  <si>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</si>
  <si>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</si>
  <si>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</si>
  <si>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</si>
  <si>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</si>
  <si>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</si>
  <si>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</si>
  <si>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</si>
  <si>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</si>
  <si>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</si>
  <si>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</si>
  <si>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</si>
  <si>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</si>
  <si>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</si>
  <si>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</si>
  <si>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</si>
  <si>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</si>
  <si>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</si>
  <si>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</si>
  <si>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</si>
  <si>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</si>
  <si>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</si>
  <si>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</si>
  <si>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</si>
  <si>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</si>
  <si>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</si>
  <si>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</si>
  <si>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</si>
  <si>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</si>
  <si>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</si>
  <si>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</si>
  <si>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</si>
  <si>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</si>
  <si>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</si>
  <si>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</si>
  <si>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</si>
  <si>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</si>
  <si>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</si>
  <si>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</si>
  <si>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</si>
  <si>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</si>
  <si>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</si>
  <si>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</si>
  <si>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</si>
  <si>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</si>
  <si>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</si>
  <si>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</si>
  <si>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</si>
  <si>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</si>
  <si>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</si>
  <si>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</si>
  <si>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</si>
  <si>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</si>
  <si>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</si>
  <si>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</si>
  <si>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</si>
  <si>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</si>
  <si>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</si>
  <si>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</si>
  <si>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</si>
  <si>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</si>
  <si>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</si>
  <si>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</si>
  <si>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</si>
  <si>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</si>
  <si>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</si>
  <si>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</si>
  <si>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</si>
  <si>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</si>
  <si>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</si>
  <si>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</si>
  <si>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</si>
  <si>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</si>
  <si>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</si>
  <si>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</si>
  <si>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</si>
  <si>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</si>
  <si>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</si>
  <si>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</si>
  <si>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</si>
  <si>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</si>
  <si>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</si>
  <si>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</si>
  <si>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</si>
  <si>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</si>
  <si>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</si>
  <si>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</si>
  <si>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</si>
  <si>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</si>
  <si>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</si>
  <si>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</si>
  <si>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</si>
  <si>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</si>
  <si>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</si>
  <si>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</si>
  <si>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</si>
  <si>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</si>
  <si>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</si>
  <si>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</si>
  <si>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</si>
  <si>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</si>
  <si>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</si>
  <si>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</si>
  <si>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</si>
  <si>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</si>
  <si>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</si>
  <si>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</si>
  <si>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</si>
  <si>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</si>
  <si>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</si>
  <si>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</si>
  <si>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</si>
  <si>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</si>
  <si>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</si>
  <si>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</si>
  <si>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</si>
  <si>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</si>
  <si>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</si>
  <si>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</si>
  <si>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</si>
  <si>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</si>
  <si>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</si>
  <si>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</si>
  <si>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</si>
  <si>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</si>
  <si>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</si>
  <si>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</si>
  <si>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</si>
  <si>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</si>
  <si>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</si>
  <si>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</si>
  <si>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</si>
  <si>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</si>
  <si>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</si>
  <si>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</si>
  <si>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</si>
  <si>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</si>
  <si>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</si>
  <si>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</si>
  <si>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</si>
  <si>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</si>
  <si>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</si>
  <si>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</si>
  <si>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</si>
  <si>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</si>
  <si>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</si>
  <si>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</si>
  <si>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</si>
  <si>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</si>
  <si>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</si>
  <si>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</si>
  <si>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</si>
  <si>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</si>
  <si>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</si>
  <si>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</si>
  <si>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</si>
  <si>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</si>
  <si>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</si>
  <si>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</si>
  <si>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</si>
  <si>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</si>
  <si>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</si>
  <si>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</si>
  <si>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</si>
  <si>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</si>
  <si>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</si>
  <si>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</si>
  <si>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</si>
  <si>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</si>
  <si>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</si>
  <si>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</si>
  <si>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</si>
  <si>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</si>
  <si>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</si>
  <si>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</si>
  <si>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</si>
  <si>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</si>
  <si>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</si>
  <si>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</si>
  <si>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</si>
  <si>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</si>
  <si>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</si>
  <si>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</si>
  <si>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</si>
  <si>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</si>
  <si>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</si>
  <si>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</si>
  <si>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</si>
  <si>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</si>
  <si>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</si>
  <si>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</si>
  <si>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</si>
  <si>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</si>
  <si>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</si>
  <si>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</si>
  <si>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</si>
  <si>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</si>
  <si>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</si>
  <si>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</si>
  <si>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</si>
  <si>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</si>
  <si>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</si>
  <si>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</si>
  <si>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</si>
  <si>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</si>
  <si>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</si>
  <si>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</si>
  <si>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</si>
  <si>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</si>
  <si>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</si>
  <si>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</si>
  <si>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</si>
  <si>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</si>
  <si>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</si>
  <si>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</si>
  <si>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</si>
  <si>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</si>
  <si>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</si>
  <si>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</si>
  <si>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</si>
  <si>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</si>
  <si>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</si>
  <si>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</si>
  <si>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</si>
  <si>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</si>
  <si>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</si>
  <si>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</si>
  <si>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</si>
  <si>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</si>
  <si>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</si>
  <si>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</si>
  <si>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</si>
  <si>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</si>
  <si>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</si>
  <si>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</si>
  <si>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</si>
  <si>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</si>
  <si>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</si>
  <si>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</si>
  <si>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</si>
  <si>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</si>
  <si>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</si>
  <si>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</si>
  <si>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</si>
  <si>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</si>
  <si>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</si>
  <si>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</si>
  <si>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</si>
  <si>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</si>
  <si>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</si>
  <si>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</si>
  <si>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</si>
  <si>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</si>
  <si>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</si>
  <si>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</si>
  <si>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</si>
  <si>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</si>
  <si>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</si>
  <si>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</si>
  <si>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</si>
  <si>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</si>
  <si>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</si>
  <si>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</si>
  <si>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</si>
  <si>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</si>
  <si>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</si>
  <si>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</si>
  <si>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</si>
  <si>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</si>
  <si>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</si>
  <si>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</si>
  <si>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</si>
  <si>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</si>
  <si>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</si>
  <si>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</si>
  <si>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</si>
  <si>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</si>
  <si>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</si>
  <si>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</si>
  <si>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</si>
  <si>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</si>
  <si>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</si>
  <si>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</si>
  <si>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</si>
  <si>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</si>
  <si>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</si>
  <si>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</si>
  <si>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</si>
  <si>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</si>
  <si>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</si>
  <si>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</si>
  <si>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</si>
  <si>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</si>
  <si>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</si>
  <si>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</si>
  <si>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</si>
  <si>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</si>
  <si>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</si>
  <si>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</si>
  <si>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</si>
  <si>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</si>
  <si>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</si>
  <si>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</si>
  <si>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</si>
  <si>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</si>
  <si>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</si>
  <si>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</si>
  <si>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</si>
  <si>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</si>
  <si>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</si>
  <si>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</si>
  <si>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</si>
  <si>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</si>
  <si>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</si>
  <si>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</si>
  <si>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</si>
  <si>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</si>
  <si>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</si>
  <si>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</si>
  <si>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</si>
  <si>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</si>
  <si>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</si>
  <si>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</si>
  <si>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</si>
  <si>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</si>
  <si>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</si>
  <si>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</si>
  <si>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</si>
  <si>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</si>
  <si>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</si>
  <si>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</si>
  <si>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</si>
  <si>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</si>
  <si>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</si>
  <si>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</si>
  <si>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</si>
  <si>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</si>
  <si>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</si>
  <si>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</si>
  <si>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</si>
  <si>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</si>
  <si>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</si>
  <si>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</si>
  <si>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</si>
  <si>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</si>
  <si>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</si>
  <si>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</si>
  <si>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</si>
  <si>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</si>
  <si>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</si>
  <si>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</si>
  <si>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</si>
  <si>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</si>
  <si>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</si>
  <si>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</si>
  <si>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</si>
  <si>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</si>
  <si>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</si>
  <si>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</si>
  <si>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</si>
  <si>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</si>
  <si>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</si>
  <si>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</si>
  <si>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</si>
  <si>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</si>
  <si>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</si>
  <si>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</si>
  <si>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</si>
  <si>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</si>
  <si>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</si>
  <si>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</si>
  <si>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</si>
  <si>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</si>
  <si>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</si>
  <si>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</si>
  <si>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</si>
  <si>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</si>
  <si>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</si>
  <si>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</si>
  <si>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</si>
  <si>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</si>
  <si>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</si>
  <si>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</si>
  <si>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</si>
  <si>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</si>
  <si>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</si>
  <si>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</si>
  <si>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</si>
  <si>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</si>
  <si>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</si>
  <si>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</si>
  <si>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</si>
  <si>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</si>
  <si>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</si>
  <si>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</si>
  <si>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</si>
  <si>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</si>
  <si>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</si>
  <si>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</si>
  <si>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</si>
  <si>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</si>
  <si>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</si>
  <si>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</si>
  <si>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</si>
  <si>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</si>
  <si>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</si>
  <si>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</si>
  <si>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</si>
  <si>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</si>
  <si>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</si>
  <si>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</si>
  <si>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</si>
  <si>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</si>
  <si>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</si>
  <si>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</si>
  <si>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</si>
  <si>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</si>
  <si>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</si>
  <si>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</si>
  <si>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</si>
  <si>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</si>
  <si>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</si>
  <si>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</si>
  <si>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</si>
  <si>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</si>
  <si>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</si>
  <si>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</si>
  <si>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</si>
  <si>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</si>
  <si>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</si>
  <si>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</si>
  <si>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</si>
  <si>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</si>
  <si>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</si>
  <si>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</si>
  <si>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</si>
  <si>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</si>
  <si>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</si>
  <si>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</si>
  <si>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</si>
  <si>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</si>
  <si>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</si>
  <si>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</si>
  <si>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</si>
  <si>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</si>
  <si>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</si>
  <si>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</si>
  <si>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</si>
  <si>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</si>
  <si>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</si>
  <si>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</si>
  <si>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</si>
  <si>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</si>
  <si>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</si>
  <si>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</si>
  <si>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</si>
  <si>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</si>
  <si>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</si>
  <si>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</si>
  <si>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</si>
  <si>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</si>
  <si>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</si>
  <si>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</si>
  <si>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</si>
  <si>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</si>
  <si>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</si>
  <si>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</si>
  <si>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</si>
  <si>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</si>
  <si>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</si>
  <si>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</si>
  <si>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</si>
  <si>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</si>
  <si>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</si>
  <si>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</si>
  <si>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</si>
  <si>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</si>
  <si>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</si>
  <si>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</si>
  <si>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</si>
  <si>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</si>
  <si>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</si>
  <si>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</si>
  <si>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</si>
  <si>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</si>
  <si>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</si>
  <si>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</si>
  <si>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</si>
  <si>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</si>
  <si>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</si>
  <si>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</si>
  <si>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</si>
  <si>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</si>
  <si>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</si>
  <si>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</si>
  <si>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</si>
  <si>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</si>
  <si>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</si>
  <si>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</si>
  <si>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</si>
  <si>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</si>
  <si>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</si>
  <si>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</si>
  <si>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</si>
  <si>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</si>
  <si>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</si>
  <si>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</si>
  <si>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</si>
  <si>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</si>
  <si>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</si>
  <si>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</si>
  <si>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</si>
  <si>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555 DaVISAA Avenue</t>
  </si>
  <si>
    <t>2805 DaVISAA Avenue</t>
  </si>
  <si>
    <t>Gender_Code</t>
  </si>
  <si>
    <t>Akron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</si>
  <si>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</si>
  <si>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</si>
  <si>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</si>
  <si>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</si>
  <si>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</si>
  <si>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</si>
  <si>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</si>
  <si>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</si>
  <si>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</si>
  <si>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</si>
  <si>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</si>
  <si>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</si>
  <si>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</si>
  <si>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</si>
  <si>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</si>
  <si>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</si>
  <si>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</si>
  <si>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</si>
  <si>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</si>
  <si>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</si>
  <si>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</si>
  <si>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</si>
  <si>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</si>
  <si>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</si>
  <si>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</si>
  <si>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</si>
  <si>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</si>
  <si>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</si>
  <si>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</si>
  <si>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</si>
  <si>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</si>
  <si>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</si>
  <si>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</si>
  <si>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</si>
  <si>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</si>
  <si>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</si>
  <si>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</si>
  <si>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</si>
  <si>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</si>
  <si>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</si>
  <si>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</si>
  <si>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</si>
  <si>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Allen Perl     </t>
  </si>
  <si>
    <t>4707  Hillcrest Lane</t>
  </si>
  <si>
    <t xml:space="preserve">Anthony Whitney   </t>
  </si>
  <si>
    <t>518 Highland  View   Drive</t>
  </si>
  <si>
    <t xml:space="preserve">Thomas Owens    </t>
  </si>
  <si>
    <t xml:space="preserve">Anthony Carr    </t>
  </si>
  <si>
    <t xml:space="preserve">Melvin Schmitz   </t>
  </si>
  <si>
    <t xml:space="preserve">John Hoffman    </t>
  </si>
  <si>
    <t xml:space="preserve">Muriel Exley    </t>
  </si>
  <si>
    <t xml:space="preserve">James Moyle     </t>
  </si>
  <si>
    <t xml:space="preserve">Calvin Shupe    </t>
  </si>
  <si>
    <t xml:space="preserve">Alfonso Frazier   </t>
  </si>
  <si>
    <t xml:space="preserve">Reda Fullilove   </t>
  </si>
  <si>
    <t xml:space="preserve">Cecil Games     </t>
  </si>
  <si>
    <t xml:space="preserve">Edward Turner    </t>
  </si>
  <si>
    <t xml:space="preserve">Amy Randle     </t>
  </si>
  <si>
    <t xml:space="preserve">Rafael Middleton  </t>
  </si>
  <si>
    <t xml:space="preserve">Earl Bruner     </t>
  </si>
  <si>
    <t xml:space="preserve">Linda Garcia    </t>
  </si>
  <si>
    <t xml:space="preserve">Quinn Perry     </t>
  </si>
  <si>
    <t xml:space="preserve">Kristin Mendoza   </t>
  </si>
  <si>
    <t xml:space="preserve">Michael Gordon   </t>
  </si>
  <si>
    <t xml:space="preserve">Phyllis White    </t>
  </si>
  <si>
    <t xml:space="preserve">Katherine Mullins  </t>
  </si>
  <si>
    <t xml:space="preserve">Lisa Guest     </t>
  </si>
  <si>
    <t xml:space="preserve">Scott Lawson    </t>
  </si>
  <si>
    <t xml:space="preserve">Robert Bilbo    </t>
  </si>
  <si>
    <t xml:space="preserve">Ahmed Richard    </t>
  </si>
  <si>
    <t xml:space="preserve">Ray Hornsby     </t>
  </si>
  <si>
    <t xml:space="preserve">Jason Glass     </t>
  </si>
  <si>
    <t xml:space="preserve">Natalie White    </t>
  </si>
  <si>
    <t xml:space="preserve">Donna Klock     </t>
  </si>
  <si>
    <t xml:space="preserve">Donald Velazquez  </t>
  </si>
  <si>
    <t xml:space="preserve">Harry Brumback   </t>
  </si>
  <si>
    <t xml:space="preserve">Harold Magee    </t>
  </si>
  <si>
    <t xml:space="preserve"> 565 Cinnamon Lane</t>
  </si>
  <si>
    <t xml:space="preserve">Melba Whitehead   </t>
  </si>
  <si>
    <t xml:space="preserve">Ivan Case      </t>
  </si>
  <si>
    <t xml:space="preserve">Bob Davenport    </t>
  </si>
  <si>
    <t xml:space="preserve">Jennifer Howard   </t>
  </si>
  <si>
    <t xml:space="preserve">Jana Hall      </t>
  </si>
  <si>
    <t xml:space="preserve">Arlene Cruz     </t>
  </si>
  <si>
    <t xml:space="preserve">Mildred Carey    </t>
  </si>
  <si>
    <t xml:space="preserve">Yasmin Cole     </t>
  </si>
  <si>
    <t xml:space="preserve">Jodi Bugg      </t>
  </si>
  <si>
    <t xml:space="preserve">Henry Williams   </t>
  </si>
  <si>
    <t xml:space="preserve">Allen Rice     </t>
  </si>
  <si>
    <t xml:space="preserve">Bradford Claassen  </t>
  </si>
  <si>
    <t xml:space="preserve">Elizabeth Turner  </t>
  </si>
  <si>
    <t xml:space="preserve">Dwight Armenta   </t>
  </si>
  <si>
    <t xml:space="preserve">Michael Pritchard  </t>
  </si>
  <si>
    <t xml:space="preserve">Elizabeth Martinez </t>
  </si>
  <si>
    <t xml:space="preserve">Mary Bates     </t>
  </si>
  <si>
    <t xml:space="preserve">Mandy Fernandez   </t>
  </si>
  <si>
    <t xml:space="preserve">Megan Mauro     </t>
  </si>
  <si>
    <t xml:space="preserve">John Riley     </t>
  </si>
  <si>
    <t xml:space="preserve">Felix Myers     </t>
  </si>
  <si>
    <t xml:space="preserve">Frank Westra    </t>
  </si>
  <si>
    <t xml:space="preserve">Jack Owens     </t>
  </si>
  <si>
    <t xml:space="preserve">Therese Pickering  </t>
  </si>
  <si>
    <t xml:space="preserve">Robert Ojeda    </t>
  </si>
  <si>
    <t xml:space="preserve">Thomas Farris    </t>
  </si>
  <si>
    <t xml:space="preserve">Joseph Shafer    </t>
  </si>
  <si>
    <t xml:space="preserve">Hoyt Ramos     </t>
  </si>
  <si>
    <t xml:space="preserve">Jodi Stanley    </t>
  </si>
  <si>
    <t xml:space="preserve">Betty Grimes    </t>
  </si>
  <si>
    <t xml:space="preserve">Tony Brooks     </t>
  </si>
  <si>
    <t xml:space="preserve">Michael Reed    </t>
  </si>
  <si>
    <t xml:space="preserve">Rosemary Herbert  </t>
  </si>
  <si>
    <t xml:space="preserve">Judy Larkin     </t>
  </si>
  <si>
    <t xml:space="preserve">Judy Hopping    </t>
  </si>
  <si>
    <t xml:space="preserve">Joseph Rogers    </t>
  </si>
  <si>
    <t xml:space="preserve">James Sales     </t>
  </si>
  <si>
    <t xml:space="preserve">Charles Pickett   </t>
  </si>
  <si>
    <t xml:space="preserve">Margaret Shelton  </t>
  </si>
  <si>
    <t>Customer_Firstname</t>
  </si>
  <si>
    <t>Customer_Lastname</t>
  </si>
  <si>
    <t>Complete?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</si>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</sst>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95"/>
  <sheetViews>
    <sheetView tabSelected="1" topLeftCell="BH1" zoomScaleNormal="100" workbookViewId="0">
      <selection activeCell="BZ14" sqref="BZ14"/>
    </sheetView>
  </sheetViews>
  <sheetFormatPr defaultColWidth="8.85546875" defaultRowHeight="15" x14ac:dyDescent="0.25"/>
  <cols>
    <col min="1" max="1" width="19.7109375" bestFit="1" customWidth="1"/>
    <col min="2" max="2" width="19.28515625" bestFit="1" customWidth="1"/>
    <col min="3" max="3" width="16.28515625" bestFit="1" customWidth="1"/>
    <col min="4" max="4" width="11.28515625" style="1" bestFit="1" customWidth="1"/>
    <col min="5" max="5" width="22.7109375" style="1" bestFit="1" customWidth="1"/>
    <col min="6" max="6" width="19" style="1" bestFit="1" customWidth="1"/>
    <col min="7" max="7" width="5.42578125" style="1" bestFit="1" customWidth="1"/>
    <col min="8" max="8" width="13.28515625" style="1" bestFit="1" customWidth="1"/>
    <col min="9" max="9" width="11.85546875" style="1" bestFit="1" customWidth="1"/>
    <col min="10" max="10" width="17.7109375" style="1" bestFit="1" customWidth="1"/>
    <col min="11" max="11" width="9" style="1" bestFit="1" customWidth="1"/>
    <col min="12" max="12" width="30.85546875" style="1" bestFit="1" customWidth="1"/>
    <col min="13" max="13" width="14" style="1" bestFit="1" customWidth="1"/>
    <col min="14" max="14" width="15" style="1" bestFit="1" customWidth="1"/>
    <col min="15" max="15" width="8.140625" style="1" bestFit="1" customWidth="1"/>
    <col min="16" max="16" width="11.7109375" style="1" bestFit="1" customWidth="1"/>
    <col min="17" max="17" width="11" style="1" bestFit="1" customWidth="1"/>
    <col min="18" max="18" width="19.42578125" style="1" bestFit="1" customWidth="1"/>
    <col min="19" max="19" width="18.28515625" style="1" bestFit="1" customWidth="1"/>
    <col min="20" max="20" width="13.42578125" style="1" bestFit="1" customWidth="1"/>
    <col min="21" max="21" width="7.42578125" style="1" bestFit="1" customWidth="1"/>
    <col min="22" max="22" width="11.140625" style="1" bestFit="1" customWidth="1"/>
    <col min="23" max="23" width="11" style="1" bestFit="1" customWidth="1"/>
    <col min="24" max="24" width="10.85546875" style="1" bestFit="1" customWidth="1"/>
    <col min="25" max="25" width="15.28515625" style="1" bestFit="1" customWidth="1"/>
    <col min="26" max="26" width="15.140625" style="1" bestFit="1" customWidth="1"/>
    <col min="27" max="27" width="17.85546875" style="1" bestFit="1" customWidth="1"/>
    <col min="28" max="28" width="18.85546875" style="4" bestFit="1" customWidth="1"/>
    <col min="29" max="29" width="6.140625" style="1" bestFit="1" customWidth="1"/>
    <col min="30" max="30" width="14.5703125" style="1" bestFit="1" customWidth="1"/>
    <col min="31" max="31" width="19.140625" style="1" bestFit="1" customWidth="1"/>
    <col min="32" max="32" width="12.42578125" style="1" bestFit="1" customWidth="1"/>
    <col min="33" max="33" width="14.85546875" style="1" bestFit="1" customWidth="1"/>
    <col min="34" max="34" width="20.140625" style="1" bestFit="1" customWidth="1"/>
    <col min="35" max="35" width="15.42578125" style="1" bestFit="1" customWidth="1"/>
    <col min="36" max="36" width="11.7109375" style="1" bestFit="1" customWidth="1"/>
    <col min="37" max="37" width="15.5703125" style="1" bestFit="1" customWidth="1"/>
    <col min="38" max="38" width="9" style="1" bestFit="1" customWidth="1"/>
    <col min="39" max="39" width="6.85546875" style="1" bestFit="1" customWidth="1"/>
    <col min="40" max="40" width="7.42578125" style="1" bestFit="1" customWidth="1"/>
    <col min="41" max="41" width="6.140625" style="1" bestFit="1" customWidth="1"/>
    <col min="42" max="42" width="9" style="1" bestFit="1" customWidth="1"/>
    <col min="43" max="43" width="5.85546875" style="1" bestFit="1" customWidth="1"/>
    <col min="44" max="44" width="9.85546875" style="1" bestFit="1" customWidth="1"/>
    <col min="45" max="45" width="13.42578125" style="1" bestFit="1" customWidth="1"/>
    <col min="46" max="46" width="4.42578125" style="1" bestFit="1" customWidth="1"/>
    <col min="47" max="47" width="5.140625" style="1" bestFit="1" customWidth="1"/>
    <col min="48" max="48" width="8.7109375" style="1" bestFit="1" customWidth="1"/>
    <col min="49" max="49" width="10.42578125" style="1" bestFit="1" customWidth="1"/>
    <col min="50" max="50" width="5.28515625" style="1" bestFit="1" customWidth="1"/>
    <col min="51" max="51" width="7.7109375" style="1" bestFit="1" customWidth="1"/>
    <col min="52" max="52" width="7.42578125" style="1" bestFit="1" customWidth="1"/>
    <col min="53" max="53" width="8.85546875" style="1" bestFit="1" customWidth="1"/>
    <col min="54" max="54" width="11.7109375" style="1" bestFit="1" customWidth="1"/>
    <col min="55" max="55" width="8.7109375" style="1" bestFit="1" customWidth="1"/>
    <col min="56" max="56" width="6.28515625" style="1" bestFit="1" customWidth="1"/>
    <col min="57" max="57" width="14.85546875" style="1" bestFit="1" customWidth="1"/>
    <col min="58" max="58" width="10.28515625" style="1" bestFit="1" customWidth="1"/>
    <col min="59" max="59" width="11" style="1" bestFit="1" customWidth="1"/>
    <col min="60" max="60" width="11.42578125" style="1" bestFit="1" customWidth="1"/>
    <col min="61" max="61" width="5" style="1" bestFit="1" customWidth="1"/>
    <col min="62" max="62" width="12.140625" style="1" bestFit="1" customWidth="1"/>
    <col min="63" max="63" width="11.28515625" style="1" bestFit="1" customWidth="1"/>
    <col min="64" max="64" width="10.28515625" style="1" bestFit="1" customWidth="1"/>
    <col min="65" max="65" width="7.85546875" style="1" bestFit="1" customWidth="1"/>
    <col min="66" max="66" width="5.85546875" style="1" bestFit="1" customWidth="1"/>
    <col min="67" max="75" width="8.85546875" style="1"/>
    <col min="76" max="76" width="29.42578125" style="1" bestFit="1" customWidth="1"/>
  </cols>
  <sheetData>
    <row r="1" spans="1:77" x14ac:dyDescent="0.25">
      <c r="A1" s="1" t="s">
        <v>637</v>
      </c>
      <c r="B1" s="1" t="s">
        <v>638</v>
      </c>
      <c r="C1" s="1" t="s">
        <v>521</v>
      </c>
      <c r="D1" s="1" t="s">
        <v>518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4" t="s">
        <v>545</v>
      </c>
      <c r="AC1" s="1" t="s">
        <v>546</v>
      </c>
      <c r="AD1" s="1" t="s">
        <v>547</v>
      </c>
      <c r="AE1" s="1" t="s">
        <v>640</v>
      </c>
      <c r="AF1" s="1" t="s">
        <v>548</v>
      </c>
      <c r="AG1" s="1" t="s">
        <v>639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553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/>
      <c r="BP1"/>
      <c r="BQ1"/>
      <c r="BR1"/>
      <c r="BS1"/>
      <c r="BT1"/>
      <c r="BU1"/>
      <c r="BV1"/>
      <c r="BW1"/>
      <c r="BX1"/>
    </row>
    <row r="2" spans="1:77" x14ac:dyDescent="0.25">
      <c r="A2" t="str">
        <f>LEFT(C2,SEARCH(" ",C2,1))</f>
        <v xml:space="preserve">Dwight </v>
      </c>
      <c r="B2" t="str">
        <f>RIGHT(C2,LEN(C2)-SEARCH(" ",C2,1))</f>
        <v xml:space="preserve">Armenta   </v>
      </c>
      <c r="C2" s="1" t="s">
        <v>611</v>
      </c>
      <c r="D2" s="1" t="s">
        <v>28</v>
      </c>
      <c r="E2" s="1" t="s">
        <v>383</v>
      </c>
      <c r="F2" s="1" t="s">
        <v>384</v>
      </c>
      <c r="G2" s="1" t="s">
        <v>179</v>
      </c>
      <c r="H2" s="1" t="s">
        <v>92</v>
      </c>
      <c r="I2" s="1">
        <v>93307</v>
      </c>
      <c r="J2" s="1">
        <v>0</v>
      </c>
      <c r="L2" s="1" t="s">
        <v>385</v>
      </c>
      <c r="M2" s="1" t="s">
        <v>386</v>
      </c>
      <c r="N2" s="1" t="s">
        <v>141</v>
      </c>
      <c r="P2" s="1" t="s">
        <v>53</v>
      </c>
      <c r="Q2" s="1" t="s">
        <v>179</v>
      </c>
      <c r="R2" s="1">
        <v>321140626</v>
      </c>
      <c r="S2" s="2">
        <v>36846700000000</v>
      </c>
      <c r="U2" s="1">
        <v>10223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 "Large", AD2&gt;100, "Medium", AD2&gt;0, "Small")</f>
        <v>Medium</v>
      </c>
      <c r="AF2" s="1" t="s">
        <v>558</v>
      </c>
      <c r="AG2" s="1" t="str">
        <f>IF(AF2="complete", "Yes", "No")</f>
        <v>Yes</v>
      </c>
      <c r="AH2" s="1" t="s">
        <v>43</v>
      </c>
      <c r="AI2" s="1" t="s">
        <v>39</v>
      </c>
      <c r="AJ2" s="1" t="s">
        <v>58</v>
      </c>
      <c r="AK2" s="1" t="s">
        <v>556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X2" s="1" t="s">
        <v>641</v>
      </c>
      <c r="BY2">
        <f>COUNTIF(N2:N195, "VISA")</f>
        <v>40</v>
      </c>
    </row>
    <row r="3" spans="1:77" x14ac:dyDescent="0.25">
      <c r="A3" t="str">
        <f>LEFT(C3,SEARCH(" ",C3,1))</f>
        <v xml:space="preserve">Rafael </v>
      </c>
      <c r="B3" t="str">
        <f>RIGHT(C3,LEN(C3)-SEARCH(" ",C3,1))</f>
        <v xml:space="preserve">Middleton  </v>
      </c>
      <c r="C3" s="1" t="s">
        <v>578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520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 "Large", AD3&gt;100, "Medium", AD3&gt;0, "Small")</f>
        <v>Medium</v>
      </c>
      <c r="AF3" s="1" t="s">
        <v>558</v>
      </c>
      <c r="AG3" s="1" t="str">
        <f t="shared" ref="AG3:AG66" si="0">IF(AF3="complete", "Yes", "No")</f>
        <v>Yes</v>
      </c>
      <c r="AH3" s="1" t="s">
        <v>43</v>
      </c>
      <c r="AI3" s="1" t="s">
        <v>39</v>
      </c>
      <c r="AJ3" s="1" t="s">
        <v>58</v>
      </c>
      <c r="AK3" s="1" t="s">
        <v>556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642</v>
      </c>
      <c r="BY3">
        <f>SUMIF(AE2:AE195,"Large", AD2:AD195)</f>
        <v>2638.9</v>
      </c>
    </row>
    <row r="4" spans="1:77" ht="17.25" x14ac:dyDescent="0.3">
      <c r="A4" t="str">
        <f>LEFT(C4,SEARCH(" ",C4,1))</f>
        <v xml:space="preserve">Kristin </v>
      </c>
      <c r="B4" t="str">
        <f>RIGHT(C4,LEN(C4)-SEARCH(" ",C4,1))</f>
        <v xml:space="preserve">Mendoza   </v>
      </c>
      <c r="C4" s="1" t="s">
        <v>582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 "Large", AD4&gt;100, "Medium", AD4&gt;0, "Small")</f>
        <v>Small</v>
      </c>
      <c r="AF4" s="1" t="s">
        <v>558</v>
      </c>
      <c r="AG4" s="1" t="str">
        <f t="shared" si="0"/>
        <v>Yes</v>
      </c>
      <c r="AH4" s="1" t="s">
        <v>38</v>
      </c>
      <c r="AI4" s="1" t="s">
        <v>39</v>
      </c>
      <c r="AJ4" s="1" t="s">
        <v>40</v>
      </c>
      <c r="AK4" s="1" t="s">
        <v>555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643</v>
      </c>
      <c r="BY4" s="5">
        <f>SUMIFS(AD2:AD195, AE2:AE195,"Large", AK2:AK195,"*BABY_BOOMERS*")</f>
        <v>1350.9</v>
      </c>
    </row>
    <row r="5" spans="1:77" x14ac:dyDescent="0.25">
      <c r="A5" t="str">
        <f>LEFT(C5,SEARCH(" ",C5,1))</f>
        <v xml:space="preserve">Allen </v>
      </c>
      <c r="B5" t="str">
        <f>RIGHT(C5,LEN(C5)-SEARCH(" ",C5,1))</f>
        <v xml:space="preserve">Perl     </v>
      </c>
      <c r="C5" s="1" t="s">
        <v>562</v>
      </c>
      <c r="D5" s="1" t="s">
        <v>28</v>
      </c>
      <c r="E5" s="1" t="s">
        <v>563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 "Large", AD5&gt;100, "Medium", AD5&gt;0, "Small")</f>
        <v>Small</v>
      </c>
      <c r="AF5" s="1" t="s">
        <v>558</v>
      </c>
      <c r="AG5" s="1" t="str">
        <f t="shared" si="0"/>
        <v>Yes</v>
      </c>
      <c r="AH5" s="1" t="s">
        <v>38</v>
      </c>
      <c r="AI5" s="1" t="s">
        <v>39</v>
      </c>
      <c r="AJ5" s="1" t="s">
        <v>44</v>
      </c>
      <c r="AK5" s="1" t="s">
        <v>554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7" x14ac:dyDescent="0.25">
      <c r="A6" t="str">
        <f>LEFT(C6,SEARCH(" ",C6,1))</f>
        <v xml:space="preserve">Allen </v>
      </c>
      <c r="B6" t="str">
        <f>RIGHT(C6,LEN(C6)-SEARCH(" ",C6,1))</f>
        <v xml:space="preserve">Perl     </v>
      </c>
      <c r="C6" s="1" t="s">
        <v>562</v>
      </c>
      <c r="D6" s="1" t="s">
        <v>28</v>
      </c>
      <c r="E6" s="1" t="s">
        <v>563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 "Large", AD6&gt;100, "Medium", AD6&gt;0, "Small")</f>
        <v>Small</v>
      </c>
      <c r="AF6" s="1" t="s">
        <v>558</v>
      </c>
      <c r="AG6" s="1" t="str">
        <f t="shared" si="0"/>
        <v>Yes</v>
      </c>
      <c r="AH6" s="1" t="s">
        <v>38</v>
      </c>
      <c r="AI6" s="1" t="s">
        <v>39</v>
      </c>
      <c r="AJ6" s="1" t="s">
        <v>44</v>
      </c>
      <c r="AK6" s="1" t="s">
        <v>554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25">
      <c r="A7" t="str">
        <f>LEFT(C7,SEARCH(" ",C7,1))</f>
        <v xml:space="preserve">Ray </v>
      </c>
      <c r="B7" t="str">
        <f>RIGHT(C7,LEN(C7)-SEARCH(" ",C7,1))</f>
        <v xml:space="preserve">Hornsby     </v>
      </c>
      <c r="C7" s="1" t="s">
        <v>590</v>
      </c>
      <c r="D7" s="1" t="s">
        <v>28</v>
      </c>
      <c r="E7" s="1" t="s">
        <v>516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 "Large", AD7&gt;100, "Medium", AD7&gt;0, "Small")</f>
        <v>Small</v>
      </c>
      <c r="AF7" s="1" t="s">
        <v>558</v>
      </c>
      <c r="AG7" s="1" t="str">
        <f t="shared" si="0"/>
        <v>Yes</v>
      </c>
      <c r="AH7" s="1" t="s">
        <v>38</v>
      </c>
      <c r="AI7" s="1" t="s">
        <v>66</v>
      </c>
      <c r="AJ7" s="1" t="s">
        <v>44</v>
      </c>
      <c r="AK7" s="1" t="s">
        <v>557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25">
      <c r="A8" t="str">
        <f>LEFT(C8,SEARCH(" ",C8,1))</f>
        <v xml:space="preserve">Felix </v>
      </c>
      <c r="B8" t="str">
        <f>RIGHT(C8,LEN(C8)-SEARCH(" ",C8,1))</f>
        <v xml:space="preserve">Myers     </v>
      </c>
      <c r="C8" s="1" t="s">
        <v>618</v>
      </c>
      <c r="D8" s="1" t="s">
        <v>28</v>
      </c>
      <c r="E8" s="1" t="s">
        <v>417</v>
      </c>
      <c r="F8" s="1" t="s">
        <v>423</v>
      </c>
      <c r="G8" s="1" t="s">
        <v>419</v>
      </c>
      <c r="H8" s="1" t="s">
        <v>31</v>
      </c>
      <c r="I8" s="1">
        <v>7020</v>
      </c>
      <c r="J8" s="1">
        <v>0</v>
      </c>
      <c r="L8" s="1" t="s">
        <v>420</v>
      </c>
      <c r="M8" s="1" t="s">
        <v>421</v>
      </c>
      <c r="N8" s="1" t="s">
        <v>52</v>
      </c>
      <c r="P8" s="1" t="s">
        <v>45</v>
      </c>
      <c r="Q8" s="1" t="s">
        <v>304</v>
      </c>
      <c r="R8" s="1" t="s">
        <v>422</v>
      </c>
      <c r="S8" s="2">
        <v>4702330000000000</v>
      </c>
      <c r="U8" s="1">
        <v>10251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 "Large", AD8&gt;100, "Medium", AD8&gt;0, "Small")</f>
        <v>Small</v>
      </c>
      <c r="AF8" s="1" t="s">
        <v>560</v>
      </c>
      <c r="AG8" s="1" t="str">
        <f t="shared" si="0"/>
        <v>No</v>
      </c>
      <c r="AH8" s="1" t="s">
        <v>38</v>
      </c>
      <c r="AI8" s="1" t="s">
        <v>66</v>
      </c>
      <c r="AJ8" s="1" t="s">
        <v>44</v>
      </c>
      <c r="AK8" s="1" t="s">
        <v>554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25">
      <c r="A9" t="str">
        <f>LEFT(C9,SEARCH(" ",C9,1))</f>
        <v xml:space="preserve">Alfonso </v>
      </c>
      <c r="B9" t="str">
        <f>RIGHT(C9,LEN(C9)-SEARCH(" ",C9,1))</f>
        <v xml:space="preserve">Frazier   </v>
      </c>
      <c r="C9" s="1" t="s">
        <v>573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 "Large", AD9&gt;100, "Medium", AD9&gt;0, "Small")</f>
        <v>Small</v>
      </c>
      <c r="AF9" s="1" t="s">
        <v>558</v>
      </c>
      <c r="AG9" s="1" t="str">
        <f t="shared" si="0"/>
        <v>Yes</v>
      </c>
      <c r="AH9" s="1" t="s">
        <v>38</v>
      </c>
      <c r="AI9" s="1" t="s">
        <v>66</v>
      </c>
      <c r="AJ9" s="1" t="s">
        <v>44</v>
      </c>
      <c r="AK9" s="1" t="s">
        <v>557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25">
      <c r="A10" t="str">
        <f>LEFT(C10,SEARCH(" ",C10,1))</f>
        <v xml:space="preserve">Ahmed </v>
      </c>
      <c r="B10" t="str">
        <f>RIGHT(C10,LEN(C10)-SEARCH(" ",C10,1))</f>
        <v xml:space="preserve">Richard    </v>
      </c>
      <c r="C10" s="1" t="s">
        <v>589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520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 "Large", AD10&gt;100, "Medium", AD10&gt;0, "Small")</f>
        <v>Small</v>
      </c>
      <c r="AF10" s="1" t="s">
        <v>560</v>
      </c>
      <c r="AG10" s="1" t="str">
        <f t="shared" si="0"/>
        <v>No</v>
      </c>
      <c r="AH10" s="1" t="s">
        <v>38</v>
      </c>
      <c r="AI10" s="1" t="s">
        <v>57</v>
      </c>
      <c r="AJ10" s="1" t="s">
        <v>44</v>
      </c>
      <c r="AK10" s="1" t="s">
        <v>555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25">
      <c r="A11" t="str">
        <f>LEFT(C11,SEARCH(" ",C11,1))</f>
        <v xml:space="preserve">Quinn </v>
      </c>
      <c r="B11" t="str">
        <f>RIGHT(C11,LEN(C11)-SEARCH(" ",C11,1))</f>
        <v xml:space="preserve">Perry     </v>
      </c>
      <c r="C11" s="1" t="s">
        <v>581</v>
      </c>
      <c r="D11" s="1" t="s">
        <v>193</v>
      </c>
      <c r="E11" s="1" t="s">
        <v>194</v>
      </c>
      <c r="F11" s="1" t="s">
        <v>195</v>
      </c>
      <c r="G11" s="1" t="s">
        <v>196</v>
      </c>
      <c r="H11" s="1" t="s">
        <v>92</v>
      </c>
      <c r="I11" s="1">
        <v>79109</v>
      </c>
      <c r="J11" s="1">
        <v>0</v>
      </c>
      <c r="L11" s="1" t="s">
        <v>197</v>
      </c>
      <c r="M11" s="1" t="s">
        <v>198</v>
      </c>
      <c r="N11" s="1" t="s">
        <v>95</v>
      </c>
      <c r="P11" s="1" t="s">
        <v>199</v>
      </c>
      <c r="Q11" s="1" t="s">
        <v>31</v>
      </c>
      <c r="R11" s="1" t="s">
        <v>200</v>
      </c>
      <c r="S11" s="2">
        <v>374897000000000</v>
      </c>
      <c r="U11" s="1">
        <v>10091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 "Large", AD11&gt;100, "Medium", AD11&gt;0, "Small")</f>
        <v>Small</v>
      </c>
      <c r="AF11" s="1" t="s">
        <v>558</v>
      </c>
      <c r="AG11" s="1" t="str">
        <f t="shared" si="0"/>
        <v>Yes</v>
      </c>
      <c r="AH11" s="1" t="s">
        <v>38</v>
      </c>
      <c r="AI11" s="1" t="s">
        <v>66</v>
      </c>
      <c r="AJ11" s="1" t="s">
        <v>44</v>
      </c>
      <c r="AK11" s="1" t="s">
        <v>554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25">
      <c r="A12" t="str">
        <f>LEFT(C12,SEARCH(" ",C12,1))</f>
        <v xml:space="preserve">Donna </v>
      </c>
      <c r="B12" t="str">
        <f>RIGHT(C12,LEN(C12)-SEARCH(" ",C12,1))</f>
        <v xml:space="preserve">Klock     </v>
      </c>
      <c r="C12" s="1" t="s">
        <v>593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 "Large", AD12&gt;100, "Medium", AD12&gt;0, "Small")</f>
        <v>Small</v>
      </c>
      <c r="AF12" s="1" t="s">
        <v>558</v>
      </c>
      <c r="AG12" s="1" t="str">
        <f t="shared" si="0"/>
        <v>Yes</v>
      </c>
      <c r="AH12" s="1" t="s">
        <v>38</v>
      </c>
      <c r="AI12" s="1" t="s">
        <v>66</v>
      </c>
      <c r="AJ12" s="1" t="s">
        <v>44</v>
      </c>
      <c r="AK12" s="1" t="s">
        <v>556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25">
      <c r="A13" t="str">
        <f>LEFT(C13,SEARCH(" ",C13,1))</f>
        <v xml:space="preserve">John </v>
      </c>
      <c r="B13" t="str">
        <f>RIGHT(C13,LEN(C13)-SEARCH(" ",C13,1))</f>
        <v xml:space="preserve">Hoffman    </v>
      </c>
      <c r="C13" s="1" t="s">
        <v>569</v>
      </c>
      <c r="D13" s="1" t="s">
        <v>28</v>
      </c>
      <c r="E13" s="1" t="s">
        <v>90</v>
      </c>
      <c r="F13" s="1" t="s">
        <v>519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 "Large", AD13&gt;100, "Medium", AD13&gt;0, "Small")</f>
        <v>Small</v>
      </c>
      <c r="AF13" s="1" t="s">
        <v>558</v>
      </c>
      <c r="AG13" s="1" t="str">
        <f t="shared" si="0"/>
        <v>Yes</v>
      </c>
      <c r="AH13" s="1" t="s">
        <v>38</v>
      </c>
      <c r="AI13" s="1" t="s">
        <v>66</v>
      </c>
      <c r="AJ13" s="1" t="s">
        <v>44</v>
      </c>
      <c r="AK13" s="1" t="s">
        <v>557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25">
      <c r="A14" t="str">
        <f>LEFT(C14,SEARCH(" ",C14,1))</f>
        <v xml:space="preserve">Ahmed </v>
      </c>
      <c r="B14" t="str">
        <f>RIGHT(C14,LEN(C14)-SEARCH(" ",C14,1))</f>
        <v xml:space="preserve">Richard    </v>
      </c>
      <c r="C14" s="1" t="s">
        <v>589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520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 "Large", AD14&gt;100, "Medium", AD14&gt;0, "Small")</f>
        <v>Small</v>
      </c>
      <c r="AF14" s="1" t="s">
        <v>558</v>
      </c>
      <c r="AG14" s="1" t="str">
        <f t="shared" si="0"/>
        <v>Yes</v>
      </c>
      <c r="AH14" s="1" t="s">
        <v>38</v>
      </c>
      <c r="AI14" s="1" t="s">
        <v>57</v>
      </c>
      <c r="AJ14" s="1" t="s">
        <v>44</v>
      </c>
      <c r="AK14" s="1" t="s">
        <v>555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25">
      <c r="A15" t="str">
        <f>LEFT(C15,SEARCH(" ",C15,1))</f>
        <v xml:space="preserve">Bob </v>
      </c>
      <c r="B15" t="str">
        <f>RIGHT(C15,LEN(C15)-SEARCH(" ",C15,1))</f>
        <v xml:space="preserve">Davenport    </v>
      </c>
      <c r="C15" s="1" t="s">
        <v>600</v>
      </c>
      <c r="D15" s="1" t="s">
        <v>28</v>
      </c>
      <c r="E15" s="1" t="s">
        <v>319</v>
      </c>
      <c r="F15" s="1" t="s">
        <v>320</v>
      </c>
      <c r="G15" s="1" t="s">
        <v>321</v>
      </c>
      <c r="H15" s="1" t="s">
        <v>92</v>
      </c>
      <c r="I15" s="1">
        <v>30345</v>
      </c>
      <c r="J15" s="1">
        <v>0</v>
      </c>
      <c r="L15" s="1" t="s">
        <v>322</v>
      </c>
      <c r="M15" s="1" t="s">
        <v>323</v>
      </c>
      <c r="N15" s="1" t="s">
        <v>75</v>
      </c>
      <c r="P15" s="1" t="s">
        <v>145</v>
      </c>
      <c r="Q15" s="1" t="s">
        <v>64</v>
      </c>
      <c r="R15" s="2">
        <v>128000000000000</v>
      </c>
      <c r="S15" s="2">
        <v>6011110000000000</v>
      </c>
      <c r="U15" s="1">
        <v>10167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 "Large", AD15&gt;100, "Medium", AD15&gt;0, "Small")</f>
        <v>Small</v>
      </c>
      <c r="AF15" s="1" t="s">
        <v>561</v>
      </c>
      <c r="AG15" s="1" t="str">
        <f t="shared" si="0"/>
        <v>No</v>
      </c>
      <c r="AH15" s="1" t="s">
        <v>38</v>
      </c>
      <c r="AI15" s="1" t="s">
        <v>66</v>
      </c>
      <c r="AJ15" s="1" t="s">
        <v>44</v>
      </c>
      <c r="AK15" s="1" t="s">
        <v>554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25">
      <c r="A16" t="str">
        <f>LEFT(C16,SEARCH(" ",C16,1))</f>
        <v xml:space="preserve">Ahmed </v>
      </c>
      <c r="B16" t="str">
        <f>RIGHT(C16,LEN(C16)-SEARCH(" ",C16,1))</f>
        <v xml:space="preserve">Richard    </v>
      </c>
      <c r="C16" s="1" t="s">
        <v>589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520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 "Large", AD16&gt;100, "Medium", AD16&gt;0, "Small")</f>
        <v>Small</v>
      </c>
      <c r="AF16" s="1" t="s">
        <v>558</v>
      </c>
      <c r="AG16" s="1" t="str">
        <f t="shared" si="0"/>
        <v>Yes</v>
      </c>
      <c r="AH16" s="1" t="s">
        <v>38</v>
      </c>
      <c r="AI16" s="1" t="s">
        <v>57</v>
      </c>
      <c r="AJ16" s="1" t="s">
        <v>44</v>
      </c>
      <c r="AK16" s="1" t="s">
        <v>555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5">
      <c r="A17" t="str">
        <f>LEFT(C17,SEARCH(" ",C17,1))</f>
        <v xml:space="preserve">Elizabeth </v>
      </c>
      <c r="B17" t="str">
        <f>RIGHT(C17,LEN(C17)-SEARCH(" ",C17,1))</f>
        <v xml:space="preserve">Turner  </v>
      </c>
      <c r="C17" s="1" t="s">
        <v>610</v>
      </c>
      <c r="D17" s="1" t="s">
        <v>99</v>
      </c>
      <c r="E17" s="1" t="s">
        <v>376</v>
      </c>
      <c r="F17" s="1" t="s">
        <v>377</v>
      </c>
      <c r="G17" s="1" t="s">
        <v>378</v>
      </c>
      <c r="H17" s="1" t="s">
        <v>31</v>
      </c>
      <c r="I17" s="1">
        <v>29100</v>
      </c>
      <c r="J17" s="1">
        <v>0</v>
      </c>
      <c r="L17" s="1" t="s">
        <v>379</v>
      </c>
      <c r="M17" s="1" t="s">
        <v>380</v>
      </c>
      <c r="N17" s="1" t="s">
        <v>95</v>
      </c>
      <c r="P17" s="1" t="s">
        <v>183</v>
      </c>
      <c r="Q17" s="1" t="s">
        <v>72</v>
      </c>
      <c r="R17" s="1" t="s">
        <v>381</v>
      </c>
      <c r="S17" s="2">
        <v>340918000000000</v>
      </c>
      <c r="U17" s="1">
        <v>10219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 "Large", AD17&gt;100, "Medium", AD17&gt;0, "Small")</f>
        <v>Small</v>
      </c>
      <c r="AF17" s="1" t="s">
        <v>561</v>
      </c>
      <c r="AG17" s="1" t="str">
        <f t="shared" si="0"/>
        <v>No</v>
      </c>
      <c r="AH17" s="1" t="s">
        <v>38</v>
      </c>
      <c r="AI17" s="1" t="s">
        <v>66</v>
      </c>
      <c r="AJ17" s="1" t="s">
        <v>44</v>
      </c>
      <c r="AK17" s="1" t="s">
        <v>554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5">
      <c r="A18" t="str">
        <f>LEFT(C18,SEARCH(" ",C18,1))</f>
        <v xml:space="preserve">Anthony </v>
      </c>
      <c r="B18" t="str">
        <f>RIGHT(C18,LEN(C18)-SEARCH(" ",C18,1))</f>
        <v xml:space="preserve">Carr    </v>
      </c>
      <c r="C18" s="1" t="s">
        <v>567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 "Large", AD18&gt;100, "Medium", AD18&gt;0, "Small")</f>
        <v>Small</v>
      </c>
      <c r="AF18" s="1" t="s">
        <v>558</v>
      </c>
      <c r="AG18" s="1" t="str">
        <f t="shared" si="0"/>
        <v>Yes</v>
      </c>
      <c r="AH18" s="1" t="s">
        <v>38</v>
      </c>
      <c r="AI18" s="1" t="s">
        <v>66</v>
      </c>
      <c r="AJ18" s="1" t="s">
        <v>44</v>
      </c>
      <c r="AK18" s="1" t="s">
        <v>556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5">
      <c r="A19" t="str">
        <f>LEFT(C19,SEARCH(" ",C19,1))</f>
        <v xml:space="preserve">Jodi </v>
      </c>
      <c r="B19" t="str">
        <f>RIGHT(C19,LEN(C19)-SEARCH(" ",C19,1))</f>
        <v xml:space="preserve">Bugg      </v>
      </c>
      <c r="C19" s="1" t="s">
        <v>606</v>
      </c>
      <c r="D19" s="1" t="s">
        <v>99</v>
      </c>
      <c r="E19" s="1" t="s">
        <v>354</v>
      </c>
      <c r="F19" s="1" t="s">
        <v>355</v>
      </c>
      <c r="G19" s="1" t="s">
        <v>102</v>
      </c>
      <c r="H19" s="1" t="s">
        <v>31</v>
      </c>
      <c r="I19" s="1">
        <v>38063</v>
      </c>
      <c r="J19" s="1">
        <v>0</v>
      </c>
      <c r="L19" s="1" t="s">
        <v>356</v>
      </c>
      <c r="M19" s="1" t="s">
        <v>357</v>
      </c>
      <c r="N19" s="1" t="s">
        <v>95</v>
      </c>
      <c r="P19" s="1" t="s">
        <v>69</v>
      </c>
      <c r="Q19" s="1" t="s">
        <v>64</v>
      </c>
      <c r="R19" s="2">
        <v>253000000000000</v>
      </c>
      <c r="S19" s="2">
        <v>344866000000000</v>
      </c>
      <c r="U19" s="1">
        <v>10203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 "Large", AD19&gt;100, "Medium", AD19&gt;0, "Small")</f>
        <v>Small</v>
      </c>
      <c r="AF19" s="1" t="s">
        <v>559</v>
      </c>
      <c r="AG19" s="1" t="str">
        <f t="shared" si="0"/>
        <v>No</v>
      </c>
      <c r="AH19" s="1" t="s">
        <v>38</v>
      </c>
      <c r="AI19" s="1" t="s">
        <v>57</v>
      </c>
      <c r="AJ19" s="1" t="s">
        <v>44</v>
      </c>
      <c r="AK19" s="1" t="s">
        <v>555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25">
      <c r="A20" t="str">
        <f>LEFT(C20,SEARCH(" ",C20,1))</f>
        <v xml:space="preserve">Betty </v>
      </c>
      <c r="B20" t="str">
        <f>RIGHT(C20,LEN(C20)-SEARCH(" ",C20,1))</f>
        <v xml:space="preserve">Grimes    </v>
      </c>
      <c r="C20" s="1" t="s">
        <v>627</v>
      </c>
      <c r="D20" s="1" t="s">
        <v>99</v>
      </c>
      <c r="E20" s="1" t="s">
        <v>465</v>
      </c>
      <c r="F20" s="1" t="s">
        <v>466</v>
      </c>
      <c r="H20" s="1" t="s">
        <v>49</v>
      </c>
      <c r="I20" s="1">
        <v>83471</v>
      </c>
      <c r="J20" s="1">
        <v>0</v>
      </c>
      <c r="L20" s="1" t="s">
        <v>467</v>
      </c>
      <c r="M20" s="1" t="s">
        <v>468</v>
      </c>
      <c r="N20" s="1" t="s">
        <v>141</v>
      </c>
      <c r="P20" s="1" t="s">
        <v>208</v>
      </c>
      <c r="Q20" s="1" t="s">
        <v>179</v>
      </c>
      <c r="R20" s="1">
        <v>777215385</v>
      </c>
      <c r="S20" s="2">
        <v>36726800000000</v>
      </c>
      <c r="U20" s="1">
        <v>10299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 "Large", AD20&gt;100, "Medium", AD20&gt;0, "Small")</f>
        <v>Medium</v>
      </c>
      <c r="AF20" s="1" t="s">
        <v>558</v>
      </c>
      <c r="AG20" s="1" t="str">
        <f t="shared" si="0"/>
        <v>Yes</v>
      </c>
      <c r="AH20" s="1" t="s">
        <v>38</v>
      </c>
      <c r="AI20" s="1" t="s">
        <v>66</v>
      </c>
      <c r="AJ20" s="1" t="s">
        <v>58</v>
      </c>
      <c r="AK20" s="1" t="s">
        <v>555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25">
      <c r="A21" t="str">
        <f>LEFT(C21,SEARCH(" ",C21,1))</f>
        <v xml:space="preserve">Rafael </v>
      </c>
      <c r="B21" t="str">
        <f>RIGHT(C21,LEN(C21)-SEARCH(" ",C21,1))</f>
        <v xml:space="preserve">Middleton  </v>
      </c>
      <c r="C21" s="1" t="s">
        <v>578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520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 "Large", AD21&gt;100, "Medium", AD21&gt;0, "Small")</f>
        <v>Medium</v>
      </c>
      <c r="AF21" s="1" t="s">
        <v>558</v>
      </c>
      <c r="AG21" s="1" t="str">
        <f t="shared" si="0"/>
        <v>Yes</v>
      </c>
      <c r="AH21" s="1" t="s">
        <v>43</v>
      </c>
      <c r="AI21" s="1" t="s">
        <v>39</v>
      </c>
      <c r="AJ21" s="1" t="s">
        <v>40</v>
      </c>
      <c r="AK21" s="1" t="s">
        <v>556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25">
      <c r="A22" t="str">
        <f>LEFT(C22,SEARCH(" ",C22,1))</f>
        <v xml:space="preserve">Anthony </v>
      </c>
      <c r="B22" t="str">
        <f>RIGHT(C22,LEN(C22)-SEARCH(" ",C22,1))</f>
        <v xml:space="preserve">Whitney   </v>
      </c>
      <c r="C22" s="1" t="s">
        <v>564</v>
      </c>
      <c r="D22" s="1" t="s">
        <v>28</v>
      </c>
      <c r="E22" s="1" t="s">
        <v>565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 "Large", AD22&gt;100, "Medium", AD22&gt;0, "Small")</f>
        <v>Small</v>
      </c>
      <c r="AF22" s="1" t="s">
        <v>558</v>
      </c>
      <c r="AG22" s="1" t="str">
        <f t="shared" si="0"/>
        <v>Yes</v>
      </c>
      <c r="AH22" s="1" t="s">
        <v>43</v>
      </c>
      <c r="AI22" s="1" t="s">
        <v>57</v>
      </c>
      <c r="AJ22" s="1" t="s">
        <v>58</v>
      </c>
      <c r="AK22" s="1" t="s">
        <v>555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25">
      <c r="A23" t="str">
        <f>LEFT(C23,SEARCH(" ",C23,1))</f>
        <v xml:space="preserve">James </v>
      </c>
      <c r="B23" t="str">
        <f>RIGHT(C23,LEN(C23)-SEARCH(" ",C23,1))</f>
        <v xml:space="preserve">Sales     </v>
      </c>
      <c r="C23" s="1" t="s">
        <v>634</v>
      </c>
      <c r="D23" s="1" t="s">
        <v>264</v>
      </c>
      <c r="E23" s="1" t="s">
        <v>496</v>
      </c>
      <c r="F23" s="1" t="s">
        <v>497</v>
      </c>
      <c r="G23" s="1" t="s">
        <v>498</v>
      </c>
      <c r="H23" s="1" t="s">
        <v>92</v>
      </c>
      <c r="I23" s="1">
        <v>59102</v>
      </c>
      <c r="J23" s="1">
        <v>0</v>
      </c>
      <c r="L23" s="1" t="s">
        <v>499</v>
      </c>
      <c r="M23" s="1" t="s">
        <v>500</v>
      </c>
      <c r="N23" s="1" t="s">
        <v>52</v>
      </c>
      <c r="P23" s="1" t="s">
        <v>501</v>
      </c>
      <c r="Q23" s="1" t="s">
        <v>64</v>
      </c>
      <c r="R23" s="2">
        <v>250000000000000</v>
      </c>
      <c r="S23" s="2">
        <v>4796570000000000</v>
      </c>
      <c r="U23" s="1">
        <v>10327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 "Large", AD23&gt;100, "Medium", AD23&gt;0, "Small")</f>
        <v>Small</v>
      </c>
      <c r="AF23" s="1" t="s">
        <v>558</v>
      </c>
      <c r="AG23" s="1" t="str">
        <f t="shared" si="0"/>
        <v>Yes</v>
      </c>
      <c r="AH23" s="1" t="s">
        <v>38</v>
      </c>
      <c r="AI23" s="1" t="s">
        <v>66</v>
      </c>
      <c r="AJ23" s="1" t="s">
        <v>44</v>
      </c>
      <c r="AK23" s="1" t="s">
        <v>557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5">
      <c r="A24" t="str">
        <f>LEFT(C24,SEARCH(" ",C24,1))</f>
        <v xml:space="preserve">Bradford </v>
      </c>
      <c r="B24" t="str">
        <f>RIGHT(C24,LEN(C24)-SEARCH(" ",C24,1))</f>
        <v xml:space="preserve">Claassen  </v>
      </c>
      <c r="C24" s="1" t="s">
        <v>609</v>
      </c>
      <c r="D24" s="1" t="s">
        <v>28</v>
      </c>
      <c r="E24" s="1" t="s">
        <v>370</v>
      </c>
      <c r="F24" s="1" t="s">
        <v>371</v>
      </c>
      <c r="G24" s="1" t="s">
        <v>372</v>
      </c>
      <c r="H24" s="1" t="s">
        <v>31</v>
      </c>
      <c r="I24" s="1">
        <v>12071</v>
      </c>
      <c r="J24" s="1">
        <v>0</v>
      </c>
      <c r="L24" s="1" t="s">
        <v>373</v>
      </c>
      <c r="M24" s="1" t="s">
        <v>374</v>
      </c>
      <c r="N24" s="1" t="s">
        <v>520</v>
      </c>
      <c r="P24" s="1" t="s">
        <v>191</v>
      </c>
      <c r="Q24" s="1" t="s">
        <v>64</v>
      </c>
      <c r="R24" s="2">
        <v>796000000000000</v>
      </c>
      <c r="S24" s="2">
        <v>3528170000000000</v>
      </c>
      <c r="U24" s="1">
        <v>10215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 "Large", AD24&gt;100, "Medium", AD24&gt;0, "Small")</f>
        <v>Small</v>
      </c>
      <c r="AF24" s="1" t="s">
        <v>558</v>
      </c>
      <c r="AG24" s="1" t="str">
        <f t="shared" si="0"/>
        <v>Yes</v>
      </c>
      <c r="AH24" s="1" t="s">
        <v>38</v>
      </c>
      <c r="AI24" s="1" t="s">
        <v>57</v>
      </c>
      <c r="AJ24" s="1" t="s">
        <v>44</v>
      </c>
      <c r="AK24" s="1" t="s">
        <v>555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5">
      <c r="A25" t="str">
        <f>LEFT(C25,SEARCH(" ",C25,1))</f>
        <v xml:space="preserve">Kristin </v>
      </c>
      <c r="B25" t="str">
        <f>RIGHT(C25,LEN(C25)-SEARCH(" ",C25,1))</f>
        <v xml:space="preserve">Mendoza   </v>
      </c>
      <c r="C25" s="1" t="s">
        <v>582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 "Large", AD25&gt;100, "Medium", AD25&gt;0, "Small")</f>
        <v>Small</v>
      </c>
      <c r="AF25" s="1" t="s">
        <v>560</v>
      </c>
      <c r="AG25" s="1" t="str">
        <f t="shared" si="0"/>
        <v>No</v>
      </c>
      <c r="AH25" s="1" t="s">
        <v>38</v>
      </c>
      <c r="AI25" s="1" t="s">
        <v>39</v>
      </c>
      <c r="AJ25" s="1" t="s">
        <v>44</v>
      </c>
      <c r="AK25" s="1" t="s">
        <v>555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t="str">
        <f>LEFT(C26,SEARCH(" ",C26,1))</f>
        <v xml:space="preserve">Lisa </v>
      </c>
      <c r="B26" t="str">
        <f>RIGHT(C26,LEN(C26)-SEARCH(" ",C26,1))</f>
        <v xml:space="preserve">Guest     </v>
      </c>
      <c r="C26" s="1" t="s">
        <v>586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 "Large", AD26&gt;100, "Medium", AD26&gt;0, "Small")</f>
        <v>Small</v>
      </c>
      <c r="AF26" s="1" t="s">
        <v>560</v>
      </c>
      <c r="AG26" s="1" t="str">
        <f t="shared" si="0"/>
        <v>No</v>
      </c>
      <c r="AH26" s="1" t="s">
        <v>38</v>
      </c>
      <c r="AI26" s="1" t="s">
        <v>39</v>
      </c>
      <c r="AJ26" s="1" t="s">
        <v>44</v>
      </c>
      <c r="AK26" s="1" t="s">
        <v>555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5">
      <c r="A27" t="str">
        <f>LEFT(C27,SEARCH(" ",C27,1))</f>
        <v xml:space="preserve">Thomas </v>
      </c>
      <c r="B27" t="str">
        <f>RIGHT(C27,LEN(C27)-SEARCH(" ",C27,1))</f>
        <v xml:space="preserve">Owens    </v>
      </c>
      <c r="C27" s="1" t="s">
        <v>566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 "Large", AD27&gt;100, "Medium", AD27&gt;0, "Small")</f>
        <v>Small</v>
      </c>
      <c r="AF27" s="1" t="s">
        <v>560</v>
      </c>
      <c r="AG27" s="1" t="str">
        <f t="shared" si="0"/>
        <v>No</v>
      </c>
      <c r="AH27" s="1" t="s">
        <v>38</v>
      </c>
      <c r="AI27" s="1" t="s">
        <v>66</v>
      </c>
      <c r="AJ27" s="1" t="s">
        <v>44</v>
      </c>
      <c r="AK27" s="1" t="s">
        <v>556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5">
      <c r="A28" t="str">
        <f>LEFT(C28,SEARCH(" ",C28,1))</f>
        <v xml:space="preserve">Amy </v>
      </c>
      <c r="B28" t="str">
        <f>RIGHT(C28,LEN(C28)-SEARCH(" ",C28,1))</f>
        <v xml:space="preserve">Randle     </v>
      </c>
      <c r="C28" s="1" t="s">
        <v>577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 "Large", AD28&gt;100, "Medium", AD28&gt;0, "Small")</f>
        <v>Large</v>
      </c>
      <c r="AF28" s="1" t="s">
        <v>558</v>
      </c>
      <c r="AG28" s="1" t="str">
        <f t="shared" si="0"/>
        <v>Yes</v>
      </c>
      <c r="AH28" s="1" t="s">
        <v>38</v>
      </c>
      <c r="AI28" s="1" t="s">
        <v>39</v>
      </c>
      <c r="AJ28" s="1" t="s">
        <v>44</v>
      </c>
      <c r="AK28" s="1" t="s">
        <v>554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5">
      <c r="A29" t="str">
        <f>LEFT(C29,SEARCH(" ",C29,1))</f>
        <v xml:space="preserve">Joseph </v>
      </c>
      <c r="B29" t="str">
        <f>RIGHT(C29,LEN(C29)-SEARCH(" ",C29,1))</f>
        <v xml:space="preserve">Rogers    </v>
      </c>
      <c r="C29" s="1" t="s">
        <v>633</v>
      </c>
      <c r="D29" s="1" t="s">
        <v>28</v>
      </c>
      <c r="E29" s="1" t="s">
        <v>491</v>
      </c>
      <c r="F29" s="1" t="s">
        <v>492</v>
      </c>
      <c r="H29" s="1" t="s">
        <v>49</v>
      </c>
      <c r="I29" s="1">
        <v>56370</v>
      </c>
      <c r="J29" s="1">
        <v>0</v>
      </c>
      <c r="L29" s="1" t="s">
        <v>493</v>
      </c>
      <c r="M29" s="1" t="s">
        <v>494</v>
      </c>
      <c r="N29" s="1" t="s">
        <v>141</v>
      </c>
      <c r="P29" s="1" t="s">
        <v>35</v>
      </c>
      <c r="Q29" s="1" t="s">
        <v>72</v>
      </c>
      <c r="R29" s="1" t="s">
        <v>495</v>
      </c>
      <c r="S29" s="2">
        <v>36553100000000</v>
      </c>
      <c r="U29" s="1">
        <v>10323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 "Large", AD29&gt;100, "Medium", AD29&gt;0, "Small")</f>
        <v>Medium</v>
      </c>
      <c r="AF29" s="1" t="s">
        <v>561</v>
      </c>
      <c r="AG29" s="1" t="str">
        <f t="shared" si="0"/>
        <v>No</v>
      </c>
      <c r="AH29" s="1" t="s">
        <v>43</v>
      </c>
      <c r="AI29" s="1" t="s">
        <v>39</v>
      </c>
      <c r="AJ29" s="1" t="s">
        <v>58</v>
      </c>
      <c r="AK29" s="1" t="s">
        <v>556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25">
      <c r="A30" t="str">
        <f>LEFT(C30,SEARCH(" ",C30,1))</f>
        <v xml:space="preserve">Harry </v>
      </c>
      <c r="B30" t="str">
        <f>RIGHT(C30,LEN(C30)-SEARCH(" ",C30,1))</f>
        <v xml:space="preserve">Brumback   </v>
      </c>
      <c r="C30" s="1" t="s">
        <v>595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 "Large", AD30&gt;100, "Medium", AD30&gt;0, "Small")</f>
        <v>Medium</v>
      </c>
      <c r="AF30" s="1" t="s">
        <v>560</v>
      </c>
      <c r="AG30" s="1" t="str">
        <f t="shared" si="0"/>
        <v>No</v>
      </c>
      <c r="AH30" s="1" t="s">
        <v>43</v>
      </c>
      <c r="AI30" s="1" t="s">
        <v>39</v>
      </c>
      <c r="AJ30" s="1" t="s">
        <v>58</v>
      </c>
      <c r="AK30" s="1" t="s">
        <v>556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25">
      <c r="A31" t="str">
        <f>LEFT(C31,SEARCH(" ",C31,1))</f>
        <v xml:space="preserve">Michael </v>
      </c>
      <c r="B31" t="str">
        <f>RIGHT(C31,LEN(C31)-SEARCH(" ",C31,1))</f>
        <v xml:space="preserve">Reed    </v>
      </c>
      <c r="C31" s="1" t="s">
        <v>629</v>
      </c>
      <c r="D31" s="1" t="s">
        <v>28</v>
      </c>
      <c r="E31" s="1" t="s">
        <v>474</v>
      </c>
      <c r="F31" s="1" t="s">
        <v>475</v>
      </c>
      <c r="G31" s="1" t="s">
        <v>301</v>
      </c>
      <c r="H31" s="1" t="s">
        <v>31</v>
      </c>
      <c r="I31" s="1">
        <v>21010</v>
      </c>
      <c r="J31" s="1">
        <v>0</v>
      </c>
      <c r="L31" s="1" t="s">
        <v>476</v>
      </c>
      <c r="M31" s="1" t="s">
        <v>477</v>
      </c>
      <c r="N31" s="1" t="s">
        <v>75</v>
      </c>
      <c r="P31" s="1" t="s">
        <v>168</v>
      </c>
      <c r="Q31" s="1" t="s">
        <v>64</v>
      </c>
      <c r="R31" s="2">
        <v>283000000000000</v>
      </c>
      <c r="S31" s="2">
        <v>6011470000000000</v>
      </c>
      <c r="U31" s="1">
        <v>10307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 "Large", AD31&gt;100, "Medium", AD31&gt;0, "Small")</f>
        <v>Small</v>
      </c>
      <c r="AF31" s="1" t="s">
        <v>558</v>
      </c>
      <c r="AG31" s="1" t="str">
        <f t="shared" si="0"/>
        <v>Yes</v>
      </c>
      <c r="AH31" s="1" t="s">
        <v>38</v>
      </c>
      <c r="AI31" s="1" t="s">
        <v>66</v>
      </c>
      <c r="AJ31" s="1" t="s">
        <v>40</v>
      </c>
      <c r="AK31" s="1" t="s">
        <v>555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5">
      <c r="A32" t="str">
        <f>LEFT(C32,SEARCH(" ",C32,1))</f>
        <v xml:space="preserve">Allen </v>
      </c>
      <c r="B32" t="str">
        <f>RIGHT(C32,LEN(C32)-SEARCH(" ",C32,1))</f>
        <v xml:space="preserve">Perl     </v>
      </c>
      <c r="C32" s="1" t="s">
        <v>562</v>
      </c>
      <c r="D32" s="1" t="s">
        <v>28</v>
      </c>
      <c r="E32" s="1" t="s">
        <v>563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 "Large", AD32&gt;100, "Medium", AD32&gt;0, "Small")</f>
        <v>Small</v>
      </c>
      <c r="AF32" s="1" t="s">
        <v>558</v>
      </c>
      <c r="AG32" s="1" t="str">
        <f t="shared" si="0"/>
        <v>Yes</v>
      </c>
      <c r="AH32" s="1" t="s">
        <v>38</v>
      </c>
      <c r="AI32" s="1" t="s">
        <v>39</v>
      </c>
      <c r="AJ32" s="1" t="s">
        <v>44</v>
      </c>
      <c r="AK32" s="1" t="s">
        <v>554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5">
      <c r="A33" t="str">
        <f>LEFT(C33,SEARCH(" ",C33,1))</f>
        <v xml:space="preserve">Thomas </v>
      </c>
      <c r="B33" t="str">
        <f>RIGHT(C33,LEN(C33)-SEARCH(" ",C33,1))</f>
        <v xml:space="preserve">Farris    </v>
      </c>
      <c r="C33" s="1" t="s">
        <v>623</v>
      </c>
      <c r="D33" s="1" t="s">
        <v>28</v>
      </c>
      <c r="E33" s="1" t="s">
        <v>444</v>
      </c>
      <c r="F33" s="1" t="s">
        <v>445</v>
      </c>
      <c r="G33" s="1" t="s">
        <v>171</v>
      </c>
      <c r="H33" s="1" t="s">
        <v>92</v>
      </c>
      <c r="I33" s="1">
        <v>20705</v>
      </c>
      <c r="J33" s="1">
        <v>0</v>
      </c>
      <c r="L33" s="1" t="s">
        <v>446</v>
      </c>
      <c r="M33" s="1" t="s">
        <v>447</v>
      </c>
      <c r="N33" s="1" t="s">
        <v>141</v>
      </c>
      <c r="P33" s="1" t="s">
        <v>448</v>
      </c>
      <c r="Q33" s="1" t="s">
        <v>179</v>
      </c>
      <c r="R33" s="1">
        <v>751454315</v>
      </c>
      <c r="S33" s="2">
        <v>36185500000000</v>
      </c>
      <c r="U33" s="1">
        <v>10283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 "Large", AD33&gt;100, "Medium", AD33&gt;0, "Small")</f>
        <v>Medium</v>
      </c>
      <c r="AF33" s="1" t="s">
        <v>558</v>
      </c>
      <c r="AG33" s="1" t="str">
        <f t="shared" si="0"/>
        <v>Yes</v>
      </c>
      <c r="AH33" s="1" t="s">
        <v>43</v>
      </c>
      <c r="AI33" s="1" t="s">
        <v>39</v>
      </c>
      <c r="AJ33" s="1" t="s">
        <v>58</v>
      </c>
      <c r="AK33" s="1" t="s">
        <v>556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25">
      <c r="A34" t="str">
        <f>LEFT(C34,SEARCH(" ",C34,1))</f>
        <v xml:space="preserve">Judy </v>
      </c>
      <c r="B34" t="str">
        <f>RIGHT(C34,LEN(C34)-SEARCH(" ",C34,1))</f>
        <v xml:space="preserve">Hopping    </v>
      </c>
      <c r="C34" s="1" t="s">
        <v>632</v>
      </c>
      <c r="D34" s="1" t="s">
        <v>99</v>
      </c>
      <c r="E34" s="1" t="s">
        <v>517</v>
      </c>
      <c r="F34" s="1" t="s">
        <v>487</v>
      </c>
      <c r="H34" s="1" t="s">
        <v>64</v>
      </c>
      <c r="I34" s="1">
        <v>64200</v>
      </c>
      <c r="J34" s="1">
        <v>0</v>
      </c>
      <c r="L34" s="1" t="s">
        <v>488</v>
      </c>
      <c r="M34" s="1" t="s">
        <v>489</v>
      </c>
      <c r="N34" s="1" t="s">
        <v>34</v>
      </c>
      <c r="P34" s="1" t="s">
        <v>490</v>
      </c>
      <c r="Q34" s="1" t="s">
        <v>64</v>
      </c>
      <c r="R34" s="2">
        <v>702000000000000</v>
      </c>
      <c r="S34" s="2">
        <v>5188850000000000</v>
      </c>
      <c r="U34" s="1">
        <v>10319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 "Large", AD34&gt;100, "Medium", AD34&gt;0, "Small")</f>
        <v>Medium</v>
      </c>
      <c r="AF34" s="1" t="s">
        <v>558</v>
      </c>
      <c r="AG34" s="1" t="str">
        <f t="shared" si="0"/>
        <v>Yes</v>
      </c>
      <c r="AH34" s="1" t="s">
        <v>43</v>
      </c>
      <c r="AI34" s="1" t="s">
        <v>39</v>
      </c>
      <c r="AJ34" s="1" t="s">
        <v>58</v>
      </c>
      <c r="AK34" s="1" t="s">
        <v>556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25">
      <c r="A35" t="str">
        <f>LEFT(C35,SEARCH(" ",C35,1))</f>
        <v xml:space="preserve">Arlene </v>
      </c>
      <c r="B35" t="str">
        <f>RIGHT(C35,LEN(C35)-SEARCH(" ",C35,1))</f>
        <v xml:space="preserve">Cruz     </v>
      </c>
      <c r="C35" s="1" t="s">
        <v>603</v>
      </c>
      <c r="D35" s="1" t="s">
        <v>99</v>
      </c>
      <c r="E35" s="1" t="s">
        <v>336</v>
      </c>
      <c r="F35" s="1" t="s">
        <v>337</v>
      </c>
      <c r="G35" s="1" t="s">
        <v>338</v>
      </c>
      <c r="H35" s="1" t="s">
        <v>92</v>
      </c>
      <c r="I35" s="1">
        <v>98002</v>
      </c>
      <c r="J35" s="1">
        <v>0</v>
      </c>
      <c r="L35" s="1" t="s">
        <v>339</v>
      </c>
      <c r="M35" s="1" t="s">
        <v>340</v>
      </c>
      <c r="N35" s="1" t="s">
        <v>520</v>
      </c>
      <c r="P35" s="1" t="s">
        <v>244</v>
      </c>
      <c r="Q35" s="1" t="s">
        <v>31</v>
      </c>
      <c r="R35" s="1" t="s">
        <v>341</v>
      </c>
      <c r="S35" s="2">
        <v>3528500000000000</v>
      </c>
      <c r="U35" s="1">
        <v>10183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 "Large", AD35&gt;100, "Medium", AD35&gt;0, "Small")</f>
        <v>Large</v>
      </c>
      <c r="AF35" s="1" t="s">
        <v>558</v>
      </c>
      <c r="AG35" s="1" t="str">
        <f t="shared" si="0"/>
        <v>Yes</v>
      </c>
      <c r="AH35" s="1" t="s">
        <v>43</v>
      </c>
      <c r="AI35" s="1" t="s">
        <v>66</v>
      </c>
      <c r="AJ35" s="1" t="s">
        <v>58</v>
      </c>
      <c r="AK35" s="1" t="s">
        <v>556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25">
      <c r="A36" t="str">
        <f>LEFT(C36,SEARCH(" ",C36,1))</f>
        <v xml:space="preserve">Judy </v>
      </c>
      <c r="B36" t="str">
        <f>RIGHT(C36,LEN(C36)-SEARCH(" ",C36,1))</f>
        <v xml:space="preserve">Hopping    </v>
      </c>
      <c r="C36" s="1" t="s">
        <v>632</v>
      </c>
      <c r="D36" s="1" t="s">
        <v>99</v>
      </c>
      <c r="E36" s="1" t="s">
        <v>517</v>
      </c>
      <c r="F36" s="1" t="s">
        <v>487</v>
      </c>
      <c r="H36" s="1" t="s">
        <v>64</v>
      </c>
      <c r="I36" s="1">
        <v>64200</v>
      </c>
      <c r="J36" s="1">
        <v>0</v>
      </c>
      <c r="L36" s="1" t="s">
        <v>488</v>
      </c>
      <c r="M36" s="1" t="s">
        <v>489</v>
      </c>
      <c r="N36" s="1" t="s">
        <v>34</v>
      </c>
      <c r="P36" s="1" t="s">
        <v>490</v>
      </c>
      <c r="Q36" s="1" t="s">
        <v>64</v>
      </c>
      <c r="R36" s="2">
        <v>702000000000000</v>
      </c>
      <c r="S36" s="2">
        <v>5104510000000000</v>
      </c>
      <c r="U36" s="1">
        <v>10319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 "Large", AD36&gt;100, "Medium", AD36&gt;0, "Small")</f>
        <v>Medium</v>
      </c>
      <c r="AF36" s="1" t="s">
        <v>558</v>
      </c>
      <c r="AG36" s="1" t="str">
        <f t="shared" si="0"/>
        <v>Yes</v>
      </c>
      <c r="AH36" s="1" t="s">
        <v>43</v>
      </c>
      <c r="AI36" s="1" t="s">
        <v>39</v>
      </c>
      <c r="AJ36" s="1" t="s">
        <v>58</v>
      </c>
      <c r="AK36" s="1" t="s">
        <v>556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25">
      <c r="A37" t="str">
        <f>LEFT(C37,SEARCH(" ",C37,1))</f>
        <v xml:space="preserve">Betty </v>
      </c>
      <c r="B37" t="str">
        <f>RIGHT(C37,LEN(C37)-SEARCH(" ",C37,1))</f>
        <v xml:space="preserve">Grimes    </v>
      </c>
      <c r="C37" s="1" t="s">
        <v>627</v>
      </c>
      <c r="D37" s="1" t="s">
        <v>99</v>
      </c>
      <c r="E37" s="1" t="s">
        <v>465</v>
      </c>
      <c r="F37" s="1" t="s">
        <v>466</v>
      </c>
      <c r="H37" s="1" t="s">
        <v>49</v>
      </c>
      <c r="I37" s="1">
        <v>83471</v>
      </c>
      <c r="J37" s="1">
        <v>0</v>
      </c>
      <c r="L37" s="1" t="s">
        <v>467</v>
      </c>
      <c r="M37" s="1" t="s">
        <v>468</v>
      </c>
      <c r="N37" s="1" t="s">
        <v>141</v>
      </c>
      <c r="P37" s="1" t="s">
        <v>208</v>
      </c>
      <c r="Q37" s="1" t="s">
        <v>179</v>
      </c>
      <c r="R37" s="1">
        <v>777215385</v>
      </c>
      <c r="S37" s="2">
        <v>36080700000000</v>
      </c>
      <c r="U37" s="1">
        <v>10299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 "Large", AD37&gt;100, "Medium", AD37&gt;0, "Small")</f>
        <v>Medium</v>
      </c>
      <c r="AF37" s="1" t="s">
        <v>558</v>
      </c>
      <c r="AG37" s="1" t="str">
        <f t="shared" si="0"/>
        <v>Yes</v>
      </c>
      <c r="AH37" s="1" t="s">
        <v>38</v>
      </c>
      <c r="AI37" s="1" t="s">
        <v>66</v>
      </c>
      <c r="AJ37" s="1" t="s">
        <v>58</v>
      </c>
      <c r="AK37" s="1" t="s">
        <v>555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25">
      <c r="A38" t="str">
        <f>LEFT(C38,SEARCH(" ",C38,1))</f>
        <v xml:space="preserve">Alfonso </v>
      </c>
      <c r="B38" t="str">
        <f>RIGHT(C38,LEN(C38)-SEARCH(" ",C38,1))</f>
        <v xml:space="preserve">Frazier   </v>
      </c>
      <c r="C38" s="1" t="s">
        <v>573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 "Large", AD38&gt;100, "Medium", AD38&gt;0, "Small")</f>
        <v>Small</v>
      </c>
      <c r="AF38" s="1" t="s">
        <v>558</v>
      </c>
      <c r="AG38" s="1" t="str">
        <f t="shared" si="0"/>
        <v>Yes</v>
      </c>
      <c r="AH38" s="1" t="s">
        <v>38</v>
      </c>
      <c r="AI38" s="1" t="s">
        <v>66</v>
      </c>
      <c r="AJ38" s="1" t="s">
        <v>44</v>
      </c>
      <c r="AK38" s="1" t="s">
        <v>557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t="str">
        <f>LEFT(C39,SEARCH(" ",C39,1))</f>
        <v xml:space="preserve">Allen </v>
      </c>
      <c r="B39" t="str">
        <f>RIGHT(C39,LEN(C39)-SEARCH(" ",C39,1))</f>
        <v xml:space="preserve">Perl     </v>
      </c>
      <c r="C39" s="1" t="s">
        <v>562</v>
      </c>
      <c r="D39" s="1" t="s">
        <v>28</v>
      </c>
      <c r="E39" s="1" t="s">
        <v>563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 "Large", AD39&gt;100, "Medium", AD39&gt;0, "Small")</f>
        <v>Small</v>
      </c>
      <c r="AF39" s="1" t="s">
        <v>559</v>
      </c>
      <c r="AG39" s="1" t="str">
        <f t="shared" si="0"/>
        <v>No</v>
      </c>
      <c r="AH39" s="1" t="s">
        <v>38</v>
      </c>
      <c r="AI39" s="1" t="s">
        <v>39</v>
      </c>
      <c r="AJ39" s="1" t="s">
        <v>40</v>
      </c>
      <c r="AK39" s="1" t="s">
        <v>554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5">
      <c r="A40" t="str">
        <f>LEFT(C40,SEARCH(" ",C40,1))</f>
        <v xml:space="preserve">John </v>
      </c>
      <c r="B40" t="str">
        <f>RIGHT(C40,LEN(C40)-SEARCH(" ",C40,1))</f>
        <v xml:space="preserve">Riley     </v>
      </c>
      <c r="C40" s="1" t="s">
        <v>617</v>
      </c>
      <c r="D40" s="1" t="s">
        <v>28</v>
      </c>
      <c r="E40" s="1" t="s">
        <v>413</v>
      </c>
      <c r="F40" s="1" t="s">
        <v>414</v>
      </c>
      <c r="H40" s="1" t="s">
        <v>49</v>
      </c>
      <c r="I40" s="1">
        <v>22885</v>
      </c>
      <c r="J40" s="1">
        <v>0</v>
      </c>
      <c r="L40" s="1" t="s">
        <v>415</v>
      </c>
      <c r="M40" s="1" t="s">
        <v>416</v>
      </c>
      <c r="N40" s="1" t="s">
        <v>75</v>
      </c>
      <c r="P40" s="1" t="s">
        <v>130</v>
      </c>
      <c r="Q40" s="1" t="s">
        <v>36</v>
      </c>
      <c r="R40" s="1">
        <v>441590001</v>
      </c>
      <c r="S40" s="2">
        <v>6011000000000000</v>
      </c>
      <c r="U40" s="1">
        <v>10247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 "Large", AD40&gt;100, "Medium", AD40&gt;0, "Small")</f>
        <v>Small</v>
      </c>
      <c r="AF40" s="1" t="s">
        <v>561</v>
      </c>
      <c r="AG40" s="1" t="str">
        <f t="shared" si="0"/>
        <v>No</v>
      </c>
      <c r="AH40" s="1" t="s">
        <v>38</v>
      </c>
      <c r="AI40" s="1" t="s">
        <v>57</v>
      </c>
      <c r="AJ40" s="1" t="s">
        <v>44</v>
      </c>
      <c r="AK40" s="1" t="s">
        <v>554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5">
      <c r="A41" t="str">
        <f>LEFT(C41,SEARCH(" ",C41,1))</f>
        <v xml:space="preserve">Anthony </v>
      </c>
      <c r="B41" t="str">
        <f>RIGHT(C41,LEN(C41)-SEARCH(" ",C41,1))</f>
        <v xml:space="preserve">Carr    </v>
      </c>
      <c r="C41" s="1" t="s">
        <v>567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 "Large", AD41&gt;100, "Medium", AD41&gt;0, "Small")</f>
        <v>Small</v>
      </c>
      <c r="AF41" s="1" t="s">
        <v>558</v>
      </c>
      <c r="AG41" s="1" t="str">
        <f t="shared" si="0"/>
        <v>Yes</v>
      </c>
      <c r="AH41" s="1" t="s">
        <v>38</v>
      </c>
      <c r="AI41" s="1" t="s">
        <v>66</v>
      </c>
      <c r="AJ41" s="1" t="s">
        <v>44</v>
      </c>
      <c r="AK41" s="1" t="s">
        <v>556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5">
      <c r="A42" t="str">
        <f>LEFT(C42,SEARCH(" ",C42,1))</f>
        <v xml:space="preserve">Joseph </v>
      </c>
      <c r="B42" t="str">
        <f>RIGHT(C42,LEN(C42)-SEARCH(" ",C42,1))</f>
        <v xml:space="preserve">Rogers    </v>
      </c>
      <c r="C42" s="1" t="s">
        <v>633</v>
      </c>
      <c r="D42" s="1" t="s">
        <v>28</v>
      </c>
      <c r="E42" s="1" t="s">
        <v>491</v>
      </c>
      <c r="F42" s="1" t="s">
        <v>492</v>
      </c>
      <c r="H42" s="1" t="s">
        <v>49</v>
      </c>
      <c r="I42" s="1">
        <v>56370</v>
      </c>
      <c r="J42" s="1">
        <v>0</v>
      </c>
      <c r="L42" s="1" t="s">
        <v>493</v>
      </c>
      <c r="M42" s="1" t="s">
        <v>494</v>
      </c>
      <c r="N42" s="1" t="s">
        <v>141</v>
      </c>
      <c r="P42" s="1" t="s">
        <v>35</v>
      </c>
      <c r="Q42" s="1" t="s">
        <v>72</v>
      </c>
      <c r="R42" s="1" t="s">
        <v>495</v>
      </c>
      <c r="S42" s="2">
        <v>36501600000000</v>
      </c>
      <c r="U42" s="1">
        <v>10323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 "Large", AD42&gt;100, "Medium", AD42&gt;0, "Small")</f>
        <v>Medium</v>
      </c>
      <c r="AF42" s="1" t="s">
        <v>558</v>
      </c>
      <c r="AG42" s="1" t="str">
        <f t="shared" si="0"/>
        <v>Yes</v>
      </c>
      <c r="AH42" s="1" t="s">
        <v>43</v>
      </c>
      <c r="AI42" s="1" t="s">
        <v>39</v>
      </c>
      <c r="AJ42" s="1" t="s">
        <v>58</v>
      </c>
      <c r="AK42" s="1" t="s">
        <v>556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25">
      <c r="A43" t="str">
        <f>LEFT(C43,SEARCH(" ",C43,1))</f>
        <v xml:space="preserve">Mary </v>
      </c>
      <c r="B43" t="str">
        <f>RIGHT(C43,LEN(C43)-SEARCH(" ",C43,1))</f>
        <v xml:space="preserve">Bates     </v>
      </c>
      <c r="C43" s="1" t="s">
        <v>614</v>
      </c>
      <c r="D43" s="1" t="s">
        <v>99</v>
      </c>
      <c r="E43" s="1" t="s">
        <v>399</v>
      </c>
      <c r="F43" s="1" t="s">
        <v>395</v>
      </c>
      <c r="G43" s="1" t="s">
        <v>171</v>
      </c>
      <c r="H43" s="1" t="s">
        <v>92</v>
      </c>
      <c r="I43" s="1">
        <v>21201</v>
      </c>
      <c r="J43" s="1">
        <v>0</v>
      </c>
      <c r="L43" s="1" t="s">
        <v>400</v>
      </c>
      <c r="M43" s="1" t="s">
        <v>401</v>
      </c>
      <c r="N43" s="1" t="s">
        <v>141</v>
      </c>
      <c r="P43" s="1" t="s">
        <v>135</v>
      </c>
      <c r="Q43" s="1" t="s">
        <v>72</v>
      </c>
      <c r="R43" s="1" t="s">
        <v>402</v>
      </c>
      <c r="S43" s="2">
        <v>36810400000000</v>
      </c>
      <c r="U43" s="1">
        <v>10235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 "Large", AD43&gt;100, "Medium", AD43&gt;0, "Small")</f>
        <v>Small</v>
      </c>
      <c r="AF43" s="1" t="s">
        <v>558</v>
      </c>
      <c r="AG43" s="1" t="str">
        <f t="shared" si="0"/>
        <v>Yes</v>
      </c>
      <c r="AH43" s="1" t="s">
        <v>38</v>
      </c>
      <c r="AI43" s="1" t="s">
        <v>66</v>
      </c>
      <c r="AJ43" s="1" t="s">
        <v>44</v>
      </c>
      <c r="AK43" s="1" t="s">
        <v>556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5">
      <c r="A44" t="str">
        <f>LEFT(C44,SEARCH(" ",C44,1))</f>
        <v xml:space="preserve">Cecil </v>
      </c>
      <c r="B44" t="str">
        <f>RIGHT(C44,LEN(C44)-SEARCH(" ",C44,1))</f>
        <v xml:space="preserve">Games     </v>
      </c>
      <c r="C44" s="1" t="s">
        <v>575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 "Large", AD44&gt;100, "Medium", AD44&gt;0, "Small")</f>
        <v>Small</v>
      </c>
      <c r="AF44" s="1" t="s">
        <v>561</v>
      </c>
      <c r="AG44" s="1" t="str">
        <f t="shared" si="0"/>
        <v>No</v>
      </c>
      <c r="AH44" s="1" t="s">
        <v>38</v>
      </c>
      <c r="AI44" s="1" t="s">
        <v>57</v>
      </c>
      <c r="AJ44" s="1" t="s">
        <v>44</v>
      </c>
      <c r="AK44" s="1" t="s">
        <v>555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5">
      <c r="A45" t="str">
        <f>LEFT(C45,SEARCH(" ",C45,1))</f>
        <v xml:space="preserve">Thomas </v>
      </c>
      <c r="B45" t="str">
        <f>RIGHT(C45,LEN(C45)-SEARCH(" ",C45,1))</f>
        <v xml:space="preserve">Farris    </v>
      </c>
      <c r="C45" s="1" t="s">
        <v>623</v>
      </c>
      <c r="D45" s="1" t="s">
        <v>28</v>
      </c>
      <c r="E45" s="1" t="s">
        <v>444</v>
      </c>
      <c r="F45" s="1" t="s">
        <v>445</v>
      </c>
      <c r="G45" s="1" t="s">
        <v>171</v>
      </c>
      <c r="H45" s="1" t="s">
        <v>92</v>
      </c>
      <c r="I45" s="1">
        <v>20705</v>
      </c>
      <c r="J45" s="1">
        <v>0</v>
      </c>
      <c r="L45" s="1" t="s">
        <v>446</v>
      </c>
      <c r="M45" s="1" t="s">
        <v>447</v>
      </c>
      <c r="N45" s="1" t="s">
        <v>141</v>
      </c>
      <c r="P45" s="1" t="s">
        <v>448</v>
      </c>
      <c r="Q45" s="1" t="s">
        <v>179</v>
      </c>
      <c r="R45" s="1">
        <v>751454315</v>
      </c>
      <c r="S45" s="2">
        <v>36603900000000</v>
      </c>
      <c r="U45" s="1">
        <v>10283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 "Large", AD45&gt;100, "Medium", AD45&gt;0, "Small")</f>
        <v>Small</v>
      </c>
      <c r="AF45" s="1" t="s">
        <v>558</v>
      </c>
      <c r="AG45" s="1" t="str">
        <f t="shared" si="0"/>
        <v>Yes</v>
      </c>
      <c r="AH45" s="1" t="s">
        <v>38</v>
      </c>
      <c r="AI45" s="1" t="s">
        <v>66</v>
      </c>
      <c r="AJ45" s="1" t="s">
        <v>44</v>
      </c>
      <c r="AK45" s="1" t="s">
        <v>557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t="str">
        <f>LEFT(C46,SEARCH(" ",C46,1))</f>
        <v xml:space="preserve">Scott </v>
      </c>
      <c r="B46" t="str">
        <f>RIGHT(C46,LEN(C46)-SEARCH(" ",C46,1))</f>
        <v xml:space="preserve">Lawson    </v>
      </c>
      <c r="C46" s="1" t="s">
        <v>587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520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 "Large", AD46&gt;100, "Medium", AD46&gt;0, "Small")</f>
        <v>Small</v>
      </c>
      <c r="AF46" s="1" t="s">
        <v>558</v>
      </c>
      <c r="AG46" s="1" t="str">
        <f t="shared" si="0"/>
        <v>Yes</v>
      </c>
      <c r="AH46" s="1" t="s">
        <v>43</v>
      </c>
      <c r="AI46" s="1" t="s">
        <v>66</v>
      </c>
      <c r="AJ46" s="1" t="s">
        <v>44</v>
      </c>
      <c r="AK46" s="1" t="s">
        <v>555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5">
      <c r="A47" t="str">
        <f>LEFT(C47,SEARCH(" ",C47,1))</f>
        <v xml:space="preserve">Megan </v>
      </c>
      <c r="B47" t="str">
        <f>RIGHT(C47,LEN(C47)-SEARCH(" ",C47,1))</f>
        <v xml:space="preserve">Mauro     </v>
      </c>
      <c r="C47" s="1" t="s">
        <v>616</v>
      </c>
      <c r="D47" s="1" t="s">
        <v>99</v>
      </c>
      <c r="E47" s="1" t="s">
        <v>408</v>
      </c>
      <c r="F47" s="1" t="s">
        <v>409</v>
      </c>
      <c r="G47" s="1" t="s">
        <v>410</v>
      </c>
      <c r="H47" s="1" t="s">
        <v>92</v>
      </c>
      <c r="I47" s="1">
        <v>29812</v>
      </c>
      <c r="J47" s="1">
        <v>0</v>
      </c>
      <c r="L47" s="1" t="s">
        <v>411</v>
      </c>
      <c r="M47" s="1" t="s">
        <v>412</v>
      </c>
      <c r="N47" s="1" t="s">
        <v>52</v>
      </c>
      <c r="P47" s="1" t="s">
        <v>175</v>
      </c>
      <c r="Q47" s="1" t="s">
        <v>179</v>
      </c>
      <c r="R47" s="1">
        <v>391138112</v>
      </c>
      <c r="S47" s="2">
        <v>4770340000000000</v>
      </c>
      <c r="U47" s="1">
        <v>10243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 "Large", AD47&gt;100, "Medium", AD47&gt;0, "Small")</f>
        <v>Medium</v>
      </c>
      <c r="AF47" s="1" t="s">
        <v>560</v>
      </c>
      <c r="AG47" s="1" t="str">
        <f t="shared" si="0"/>
        <v>No</v>
      </c>
      <c r="AH47" s="1" t="s">
        <v>38</v>
      </c>
      <c r="AI47" s="1" t="s">
        <v>57</v>
      </c>
      <c r="AJ47" s="1" t="s">
        <v>58</v>
      </c>
      <c r="AK47" s="1" t="s">
        <v>554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25">
      <c r="A48" t="str">
        <f>LEFT(C48,SEARCH(" ",C48,1))</f>
        <v xml:space="preserve">Reda </v>
      </c>
      <c r="B48" t="str">
        <f>RIGHT(C48,LEN(C48)-SEARCH(" ",C48,1))</f>
        <v xml:space="preserve">Fullilove   </v>
      </c>
      <c r="C48" s="1" t="s">
        <v>574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 "Large", AD48&gt;100, "Medium", AD48&gt;0, "Small")</f>
        <v>Medium</v>
      </c>
      <c r="AF48" s="1" t="s">
        <v>558</v>
      </c>
      <c r="AG48" s="1" t="str">
        <f t="shared" si="0"/>
        <v>Yes</v>
      </c>
      <c r="AH48" s="1" t="s">
        <v>38</v>
      </c>
      <c r="AI48" s="1" t="s">
        <v>57</v>
      </c>
      <c r="AJ48" s="1" t="s">
        <v>58</v>
      </c>
      <c r="AK48" s="1" t="s">
        <v>554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25">
      <c r="A49" t="str">
        <f>LEFT(C49,SEARCH(" ",C49,1))</f>
        <v xml:space="preserve">Jodi </v>
      </c>
      <c r="B49" t="str">
        <f>RIGHT(C49,LEN(C49)-SEARCH(" ",C49,1))</f>
        <v xml:space="preserve">Stanley    </v>
      </c>
      <c r="C49" s="1" t="s">
        <v>626</v>
      </c>
      <c r="D49" s="1" t="s">
        <v>99</v>
      </c>
      <c r="E49" s="1" t="s">
        <v>460</v>
      </c>
      <c r="F49" s="1" t="s">
        <v>461</v>
      </c>
      <c r="G49" s="1" t="s">
        <v>462</v>
      </c>
      <c r="H49" s="1" t="s">
        <v>92</v>
      </c>
      <c r="I49" s="1">
        <v>19020</v>
      </c>
      <c r="J49" s="1">
        <v>0</v>
      </c>
      <c r="L49" s="1" t="s">
        <v>463</v>
      </c>
      <c r="M49" s="1" t="s">
        <v>464</v>
      </c>
      <c r="N49" s="1" t="s">
        <v>520</v>
      </c>
      <c r="P49" s="1" t="s">
        <v>121</v>
      </c>
      <c r="Q49" s="1" t="s">
        <v>179</v>
      </c>
      <c r="R49" s="1">
        <v>904601168</v>
      </c>
      <c r="S49" s="2">
        <v>3528170000000000</v>
      </c>
      <c r="U49" s="1">
        <v>10295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 "Large", AD49&gt;100, "Medium", AD49&gt;0, "Small")</f>
        <v>Small</v>
      </c>
      <c r="AF49" s="1" t="s">
        <v>558</v>
      </c>
      <c r="AG49" s="1" t="str">
        <f t="shared" si="0"/>
        <v>Yes</v>
      </c>
      <c r="AH49" s="1" t="s">
        <v>38</v>
      </c>
      <c r="AI49" s="1" t="s">
        <v>66</v>
      </c>
      <c r="AJ49" s="1" t="s">
        <v>44</v>
      </c>
      <c r="AK49" s="1" t="s">
        <v>554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5">
      <c r="A50" t="str">
        <f>LEFT(C50,SEARCH(" ",C50,1))</f>
        <v xml:space="preserve">Reda </v>
      </c>
      <c r="B50" t="str">
        <f>RIGHT(C50,LEN(C50)-SEARCH(" ",C50,1))</f>
        <v xml:space="preserve">Fullilove   </v>
      </c>
      <c r="C50" s="1" t="s">
        <v>574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 "Large", AD50&gt;100, "Medium", AD50&gt;0, "Small")</f>
        <v>Small</v>
      </c>
      <c r="AF50" s="1" t="s">
        <v>561</v>
      </c>
      <c r="AG50" s="1" t="str">
        <f t="shared" si="0"/>
        <v>No</v>
      </c>
      <c r="AH50" s="1" t="s">
        <v>38</v>
      </c>
      <c r="AI50" s="1" t="s">
        <v>57</v>
      </c>
      <c r="AJ50" s="1" t="s">
        <v>44</v>
      </c>
      <c r="AK50" s="1" t="s">
        <v>554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t="str">
        <f>LEFT(C51,SEARCH(" ",C51,1))</f>
        <v xml:space="preserve">Harold </v>
      </c>
      <c r="B51" t="str">
        <f>RIGHT(C51,LEN(C51)-SEARCH(" ",C51,1))</f>
        <v xml:space="preserve">Magee    </v>
      </c>
      <c r="C51" s="1" t="s">
        <v>596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 "Large", AD51&gt;100, "Medium", AD51&gt;0, "Small")</f>
        <v>Small</v>
      </c>
      <c r="AF51" s="1" t="s">
        <v>559</v>
      </c>
      <c r="AG51" s="1" t="str">
        <f t="shared" si="0"/>
        <v>No</v>
      </c>
      <c r="AH51" s="1" t="s">
        <v>38</v>
      </c>
      <c r="AI51" s="1" t="s">
        <v>66</v>
      </c>
      <c r="AJ51" s="1" t="s">
        <v>44</v>
      </c>
      <c r="AK51" s="1" t="s">
        <v>554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5">
      <c r="A52" t="str">
        <f>LEFT(C52,SEARCH(" ",C52,1))</f>
        <v xml:space="preserve">Alfonso </v>
      </c>
      <c r="B52" t="str">
        <f>RIGHT(C52,LEN(C52)-SEARCH(" ",C52,1))</f>
        <v xml:space="preserve">Frazier   </v>
      </c>
      <c r="C52" s="1" t="s">
        <v>573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 "Large", AD52&gt;100, "Medium", AD52&gt;0, "Small")</f>
        <v>Small</v>
      </c>
      <c r="AF52" s="1" t="s">
        <v>561</v>
      </c>
      <c r="AG52" s="1" t="str">
        <f t="shared" si="0"/>
        <v>No</v>
      </c>
      <c r="AH52" s="1" t="s">
        <v>38</v>
      </c>
      <c r="AI52" s="1" t="s">
        <v>66</v>
      </c>
      <c r="AJ52" s="1" t="s">
        <v>44</v>
      </c>
      <c r="AK52" s="1" t="s">
        <v>557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5">
      <c r="A53" t="str">
        <f>LEFT(C53,SEARCH(" ",C53,1))</f>
        <v xml:space="preserve">Felix </v>
      </c>
      <c r="B53" t="str">
        <f>RIGHT(C53,LEN(C53)-SEARCH(" ",C53,1))</f>
        <v xml:space="preserve">Myers     </v>
      </c>
      <c r="C53" s="1" t="s">
        <v>618</v>
      </c>
      <c r="D53" s="1" t="s">
        <v>28</v>
      </c>
      <c r="E53" s="1" t="s">
        <v>417</v>
      </c>
      <c r="F53" s="1" t="s">
        <v>418</v>
      </c>
      <c r="G53" s="1" t="s">
        <v>419</v>
      </c>
      <c r="H53" s="1" t="s">
        <v>31</v>
      </c>
      <c r="I53" s="1">
        <v>7020</v>
      </c>
      <c r="J53" s="1">
        <v>0</v>
      </c>
      <c r="L53" s="1" t="s">
        <v>420</v>
      </c>
      <c r="M53" s="1" t="s">
        <v>421</v>
      </c>
      <c r="N53" s="1" t="s">
        <v>52</v>
      </c>
      <c r="P53" s="1" t="s">
        <v>45</v>
      </c>
      <c r="Q53" s="1" t="s">
        <v>304</v>
      </c>
      <c r="R53" s="1" t="s">
        <v>422</v>
      </c>
      <c r="S53" s="2">
        <v>4907840000000000</v>
      </c>
      <c r="U53" s="1">
        <v>10251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 "Large", AD53&gt;100, "Medium", AD53&gt;0, "Small")</f>
        <v>Medium</v>
      </c>
      <c r="AF53" s="1" t="s">
        <v>558</v>
      </c>
      <c r="AG53" s="1" t="str">
        <f t="shared" si="0"/>
        <v>Yes</v>
      </c>
      <c r="AH53" s="1" t="s">
        <v>43</v>
      </c>
      <c r="AI53" s="1" t="s">
        <v>39</v>
      </c>
      <c r="AJ53" s="1" t="s">
        <v>58</v>
      </c>
      <c r="AK53" s="1" t="s">
        <v>556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25">
      <c r="A54" t="str">
        <f>LEFT(C54,SEARCH(" ",C54,1))</f>
        <v xml:space="preserve">Ahmed </v>
      </c>
      <c r="B54" t="str">
        <f>RIGHT(C54,LEN(C54)-SEARCH(" ",C54,1))</f>
        <v xml:space="preserve">Richard    </v>
      </c>
      <c r="C54" s="1" t="s">
        <v>589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520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 "Large", AD54&gt;100, "Medium", AD54&gt;0, "Small")</f>
        <v>Small</v>
      </c>
      <c r="AF54" s="1" t="s">
        <v>558</v>
      </c>
      <c r="AG54" s="1" t="str">
        <f t="shared" si="0"/>
        <v>Yes</v>
      </c>
      <c r="AH54" s="1" t="s">
        <v>43</v>
      </c>
      <c r="AI54" s="1" t="s">
        <v>57</v>
      </c>
      <c r="AJ54" s="1" t="s">
        <v>44</v>
      </c>
      <c r="AK54" s="1" t="s">
        <v>555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5">
      <c r="A55" t="str">
        <f>LEFT(C55,SEARCH(" ",C55,1))</f>
        <v xml:space="preserve">Donald </v>
      </c>
      <c r="B55" t="str">
        <f>RIGHT(C55,LEN(C55)-SEARCH(" ",C55,1))</f>
        <v xml:space="preserve">Velazquez  </v>
      </c>
      <c r="C55" s="1" t="s">
        <v>594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520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 "Large", AD55&gt;100, "Medium", AD55&gt;0, "Small")</f>
        <v>Small</v>
      </c>
      <c r="AF55" s="1" t="s">
        <v>558</v>
      </c>
      <c r="AG55" s="1" t="str">
        <f t="shared" si="0"/>
        <v>Yes</v>
      </c>
      <c r="AH55" s="1" t="s">
        <v>38</v>
      </c>
      <c r="AI55" s="1" t="s">
        <v>57</v>
      </c>
      <c r="AJ55" s="1" t="s">
        <v>44</v>
      </c>
      <c r="AK55" s="1" t="s">
        <v>555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5">
      <c r="A56" t="str">
        <f>LEFT(C56,SEARCH(" ",C56,1))</f>
        <v xml:space="preserve">Elizabeth </v>
      </c>
      <c r="B56" t="str">
        <f>RIGHT(C56,LEN(C56)-SEARCH(" ",C56,1))</f>
        <v xml:space="preserve">Turner  </v>
      </c>
      <c r="C56" s="1" t="s">
        <v>610</v>
      </c>
      <c r="D56" s="1" t="s">
        <v>99</v>
      </c>
      <c r="E56" s="1" t="s">
        <v>376</v>
      </c>
      <c r="F56" s="1" t="s">
        <v>377</v>
      </c>
      <c r="G56" s="1" t="s">
        <v>378</v>
      </c>
      <c r="H56" s="1" t="s">
        <v>31</v>
      </c>
      <c r="I56" s="1">
        <v>29100</v>
      </c>
      <c r="J56" s="1">
        <v>0</v>
      </c>
      <c r="L56" s="1" t="s">
        <v>379</v>
      </c>
      <c r="M56" s="1" t="s">
        <v>380</v>
      </c>
      <c r="N56" s="1" t="s">
        <v>95</v>
      </c>
      <c r="P56" s="1" t="s">
        <v>183</v>
      </c>
      <c r="Q56" s="1" t="s">
        <v>72</v>
      </c>
      <c r="R56" s="1" t="s">
        <v>381</v>
      </c>
      <c r="S56" s="2">
        <v>344368000000000</v>
      </c>
      <c r="U56" s="1">
        <v>10219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 "Large", AD56&gt;100, "Medium", AD56&gt;0, "Small")</f>
        <v>Large</v>
      </c>
      <c r="AF56" s="1" t="s">
        <v>558</v>
      </c>
      <c r="AG56" s="1" t="str">
        <f t="shared" si="0"/>
        <v>Yes</v>
      </c>
      <c r="AH56" s="1" t="s">
        <v>38</v>
      </c>
      <c r="AI56" s="1" t="s">
        <v>66</v>
      </c>
      <c r="AJ56" s="1" t="s">
        <v>44</v>
      </c>
      <c r="AK56" s="1" t="s">
        <v>554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5">
      <c r="A57" t="str">
        <f>LEFT(C57,SEARCH(" ",C57,1))</f>
        <v xml:space="preserve">Robert </v>
      </c>
      <c r="B57" t="str">
        <f>RIGHT(C57,LEN(C57)-SEARCH(" ",C57,1))</f>
        <v xml:space="preserve">Bilbo    </v>
      </c>
      <c r="C57" s="1" t="s">
        <v>588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520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 "Large", AD57&gt;100, "Medium", AD57&gt;0, "Small")</f>
        <v>Small</v>
      </c>
      <c r="AF57" s="1" t="s">
        <v>558</v>
      </c>
      <c r="AG57" s="1" t="str">
        <f t="shared" si="0"/>
        <v>Yes</v>
      </c>
      <c r="AH57" s="1" t="s">
        <v>38</v>
      </c>
      <c r="AI57" s="1" t="s">
        <v>66</v>
      </c>
      <c r="AJ57" s="1" t="s">
        <v>44</v>
      </c>
      <c r="AK57" s="1" t="s">
        <v>557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5">
      <c r="A58" t="str">
        <f>LEFT(C58,SEARCH(" ",C58,1))</f>
        <v xml:space="preserve">Earl </v>
      </c>
      <c r="B58" t="str">
        <f>RIGHT(C58,LEN(C58)-SEARCH(" ",C58,1))</f>
        <v xml:space="preserve">Bruner     </v>
      </c>
      <c r="C58" s="1" t="s">
        <v>579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 "Large", AD58&gt;100, "Medium", AD58&gt;0, "Small")</f>
        <v>Small</v>
      </c>
      <c r="AF58" s="1" t="s">
        <v>558</v>
      </c>
      <c r="AG58" s="1" t="str">
        <f t="shared" si="0"/>
        <v>Yes</v>
      </c>
      <c r="AH58" s="1" t="s">
        <v>38</v>
      </c>
      <c r="AI58" s="1" t="s">
        <v>39</v>
      </c>
      <c r="AJ58" s="1" t="s">
        <v>44</v>
      </c>
      <c r="AK58" s="1" t="s">
        <v>555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5">
      <c r="A59" t="str">
        <f>LEFT(C59,SEARCH(" ",C59,1))</f>
        <v xml:space="preserve">Judy </v>
      </c>
      <c r="B59" t="str">
        <f>RIGHT(C59,LEN(C59)-SEARCH(" ",C59,1))</f>
        <v xml:space="preserve">Hopping    </v>
      </c>
      <c r="C59" s="1" t="s">
        <v>632</v>
      </c>
      <c r="D59" s="1" t="s">
        <v>99</v>
      </c>
      <c r="E59" s="1" t="s">
        <v>517</v>
      </c>
      <c r="F59" s="1" t="s">
        <v>487</v>
      </c>
      <c r="H59" s="1" t="s">
        <v>64</v>
      </c>
      <c r="I59" s="1">
        <v>64200</v>
      </c>
      <c r="J59" s="1">
        <v>0</v>
      </c>
      <c r="L59" s="1" t="s">
        <v>488</v>
      </c>
      <c r="M59" s="1" t="s">
        <v>489</v>
      </c>
      <c r="N59" s="1" t="s">
        <v>34</v>
      </c>
      <c r="P59" s="1" t="s">
        <v>490</v>
      </c>
      <c r="Q59" s="1" t="s">
        <v>64</v>
      </c>
      <c r="R59" s="2">
        <v>702000000000000</v>
      </c>
      <c r="S59" s="2">
        <v>5159490000000000</v>
      </c>
      <c r="U59" s="1">
        <v>10319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 "Large", AD59&gt;100, "Medium", AD59&gt;0, "Small")</f>
        <v>Small</v>
      </c>
      <c r="AF59" s="1" t="s">
        <v>558</v>
      </c>
      <c r="AG59" s="1" t="str">
        <f t="shared" si="0"/>
        <v>Yes</v>
      </c>
      <c r="AH59" s="1" t="s">
        <v>43</v>
      </c>
      <c r="AI59" s="1" t="s">
        <v>57</v>
      </c>
      <c r="AJ59" s="1" t="s">
        <v>44</v>
      </c>
      <c r="AK59" s="1" t="s">
        <v>555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5">
      <c r="A60" t="str">
        <f>LEFT(C60,SEARCH(" ",C60,1))</f>
        <v xml:space="preserve">Mildred </v>
      </c>
      <c r="B60" t="str">
        <f>RIGHT(C60,LEN(C60)-SEARCH(" ",C60,1))</f>
        <v xml:space="preserve">Carey    </v>
      </c>
      <c r="C60" s="1" t="s">
        <v>604</v>
      </c>
      <c r="D60" s="1" t="s">
        <v>99</v>
      </c>
      <c r="E60" s="1" t="s">
        <v>342</v>
      </c>
      <c r="F60" s="1" t="s">
        <v>343</v>
      </c>
      <c r="H60" s="1" t="s">
        <v>64</v>
      </c>
      <c r="I60" s="1">
        <v>93600</v>
      </c>
      <c r="J60" s="1">
        <v>0</v>
      </c>
      <c r="L60" s="1" t="s">
        <v>344</v>
      </c>
      <c r="M60" s="1" t="s">
        <v>345</v>
      </c>
      <c r="N60" s="1" t="s">
        <v>95</v>
      </c>
      <c r="P60" s="1" t="s">
        <v>121</v>
      </c>
      <c r="Q60" s="1" t="s">
        <v>72</v>
      </c>
      <c r="R60" s="1" t="s">
        <v>346</v>
      </c>
      <c r="S60" s="2">
        <v>341480000000000</v>
      </c>
      <c r="U60" s="1">
        <v>10187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 "Large", AD60&gt;100, "Medium", AD60&gt;0, "Small")</f>
        <v>Medium</v>
      </c>
      <c r="AF60" s="1" t="s">
        <v>558</v>
      </c>
      <c r="AG60" s="1" t="str">
        <f t="shared" si="0"/>
        <v>Yes</v>
      </c>
      <c r="AH60" s="1" t="s">
        <v>43</v>
      </c>
      <c r="AI60" s="1" t="s">
        <v>66</v>
      </c>
      <c r="AJ60" s="1" t="s">
        <v>58</v>
      </c>
      <c r="AK60" s="1" t="s">
        <v>556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25">
      <c r="A61" t="str">
        <f>LEFT(C61,SEARCH(" ",C61,1))</f>
        <v xml:space="preserve">Jason </v>
      </c>
      <c r="B61" t="str">
        <f>RIGHT(C61,LEN(C61)-SEARCH(" ",C61,1))</f>
        <v xml:space="preserve">Glass     </v>
      </c>
      <c r="C61" s="1" t="s">
        <v>591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 "Large", AD61&gt;100, "Medium", AD61&gt;0, "Small")</f>
        <v>Medium</v>
      </c>
      <c r="AF61" s="1" t="s">
        <v>558</v>
      </c>
      <c r="AG61" s="1" t="str">
        <f t="shared" si="0"/>
        <v>Yes</v>
      </c>
      <c r="AH61" s="1" t="s">
        <v>43</v>
      </c>
      <c r="AI61" s="1" t="s">
        <v>39</v>
      </c>
      <c r="AJ61" s="1" t="s">
        <v>58</v>
      </c>
      <c r="AK61" s="1" t="s">
        <v>556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25">
      <c r="A62" t="str">
        <f>LEFT(C62,SEARCH(" ",C62,1))</f>
        <v xml:space="preserve">Dwight </v>
      </c>
      <c r="B62" t="str">
        <f>RIGHT(C62,LEN(C62)-SEARCH(" ",C62,1))</f>
        <v xml:space="preserve">Armenta   </v>
      </c>
      <c r="C62" s="1" t="s">
        <v>611</v>
      </c>
      <c r="D62" s="1" t="s">
        <v>28</v>
      </c>
      <c r="E62" s="1" t="s">
        <v>383</v>
      </c>
      <c r="F62" s="1" t="s">
        <v>384</v>
      </c>
      <c r="G62" s="1" t="s">
        <v>179</v>
      </c>
      <c r="H62" s="1" t="s">
        <v>92</v>
      </c>
      <c r="I62" s="1">
        <v>93307</v>
      </c>
      <c r="J62" s="1">
        <v>0</v>
      </c>
      <c r="L62" s="1" t="s">
        <v>385</v>
      </c>
      <c r="M62" s="1" t="s">
        <v>386</v>
      </c>
      <c r="N62" s="1" t="s">
        <v>141</v>
      </c>
      <c r="P62" s="1" t="s">
        <v>53</v>
      </c>
      <c r="Q62" s="1" t="s">
        <v>179</v>
      </c>
      <c r="R62" s="1">
        <v>321140626</v>
      </c>
      <c r="S62" s="2">
        <v>36558300000000</v>
      </c>
      <c r="U62" s="1">
        <v>10223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 "Large", AD62&gt;100, "Medium", AD62&gt;0, "Small")</f>
        <v>Medium</v>
      </c>
      <c r="AF62" s="1" t="s">
        <v>558</v>
      </c>
      <c r="AG62" s="1" t="str">
        <f t="shared" si="0"/>
        <v>Yes</v>
      </c>
      <c r="AH62" s="1" t="s">
        <v>43</v>
      </c>
      <c r="AI62" s="1" t="s">
        <v>39</v>
      </c>
      <c r="AJ62" s="1" t="s">
        <v>58</v>
      </c>
      <c r="AK62" s="1" t="s">
        <v>556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25">
      <c r="A63" t="str">
        <f>LEFT(C63,SEARCH(" ",C63,1))</f>
        <v xml:space="preserve">Betty </v>
      </c>
      <c r="B63" t="str">
        <f>RIGHT(C63,LEN(C63)-SEARCH(" ",C63,1))</f>
        <v xml:space="preserve">Grimes    </v>
      </c>
      <c r="C63" s="1" t="s">
        <v>627</v>
      </c>
      <c r="D63" s="1" t="s">
        <v>99</v>
      </c>
      <c r="E63" s="1" t="s">
        <v>465</v>
      </c>
      <c r="F63" s="1" t="s">
        <v>466</v>
      </c>
      <c r="H63" s="1" t="s">
        <v>49</v>
      </c>
      <c r="I63" s="1">
        <v>83471</v>
      </c>
      <c r="J63" s="1">
        <v>0</v>
      </c>
      <c r="L63" s="1" t="s">
        <v>467</v>
      </c>
      <c r="M63" s="1" t="s">
        <v>468</v>
      </c>
      <c r="N63" s="1" t="s">
        <v>141</v>
      </c>
      <c r="P63" s="1" t="s">
        <v>208</v>
      </c>
      <c r="Q63" s="1" t="s">
        <v>179</v>
      </c>
      <c r="R63" s="1">
        <v>777215385</v>
      </c>
      <c r="S63" s="2">
        <v>36322900000000</v>
      </c>
      <c r="U63" s="1">
        <v>10299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 "Large", AD63&gt;100, "Medium", AD63&gt;0, "Small")</f>
        <v>Medium</v>
      </c>
      <c r="AF63" s="1" t="s">
        <v>558</v>
      </c>
      <c r="AG63" s="1" t="str">
        <f t="shared" si="0"/>
        <v>Yes</v>
      </c>
      <c r="AH63" s="1" t="s">
        <v>38</v>
      </c>
      <c r="AI63" s="1" t="s">
        <v>66</v>
      </c>
      <c r="AJ63" s="1" t="s">
        <v>58</v>
      </c>
      <c r="AK63" s="1" t="s">
        <v>555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25">
      <c r="A64" t="str">
        <f>LEFT(C64,SEARCH(" ",C64,1))</f>
        <v xml:space="preserve">Henry </v>
      </c>
      <c r="B64" t="str">
        <f>RIGHT(C64,LEN(C64)-SEARCH(" ",C64,1))</f>
        <v xml:space="preserve">Williams   </v>
      </c>
      <c r="C64" s="1" t="s">
        <v>607</v>
      </c>
      <c r="D64" s="1" t="s">
        <v>28</v>
      </c>
      <c r="E64" s="1" t="s">
        <v>358</v>
      </c>
      <c r="F64" s="1" t="s">
        <v>359</v>
      </c>
      <c r="G64" s="1" t="s">
        <v>360</v>
      </c>
      <c r="H64" s="1" t="s">
        <v>218</v>
      </c>
      <c r="I64" s="1">
        <v>4361</v>
      </c>
      <c r="J64" s="1">
        <v>0</v>
      </c>
      <c r="L64" s="1" t="s">
        <v>361</v>
      </c>
      <c r="M64" s="1" t="s">
        <v>362</v>
      </c>
      <c r="N64" s="1" t="s">
        <v>95</v>
      </c>
      <c r="P64" s="1" t="s">
        <v>363</v>
      </c>
      <c r="Q64" s="1" t="s">
        <v>304</v>
      </c>
      <c r="R64" s="1" t="s">
        <v>364</v>
      </c>
      <c r="S64" s="2">
        <v>342963000000000</v>
      </c>
      <c r="U64" s="1">
        <v>10207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 "Large", AD64&gt;100, "Medium", AD64&gt;0, "Small")</f>
        <v>Medium</v>
      </c>
      <c r="AF64" s="1" t="s">
        <v>558</v>
      </c>
      <c r="AG64" s="1" t="str">
        <f t="shared" si="0"/>
        <v>Yes</v>
      </c>
      <c r="AH64" s="1" t="s">
        <v>38</v>
      </c>
      <c r="AI64" s="1" t="s">
        <v>57</v>
      </c>
      <c r="AJ64" s="1" t="s">
        <v>40</v>
      </c>
      <c r="AK64" s="1" t="s">
        <v>555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25">
      <c r="A65" t="str">
        <f>LEFT(C65,SEARCH(" ",C65,1))</f>
        <v xml:space="preserve">Scott </v>
      </c>
      <c r="B65" t="str">
        <f>RIGHT(C65,LEN(C65)-SEARCH(" ",C65,1))</f>
        <v xml:space="preserve">Lawson    </v>
      </c>
      <c r="C65" s="1" t="s">
        <v>587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520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 "Large", AD65&gt;100, "Medium", AD65&gt;0, "Small")</f>
        <v>Medium</v>
      </c>
      <c r="AF65" s="1" t="s">
        <v>561</v>
      </c>
      <c r="AG65" s="1" t="str">
        <f t="shared" si="0"/>
        <v>No</v>
      </c>
      <c r="AH65" s="1" t="s">
        <v>38</v>
      </c>
      <c r="AI65" s="1" t="s">
        <v>66</v>
      </c>
      <c r="AJ65" s="1" t="s">
        <v>40</v>
      </c>
      <c r="AK65" s="1" t="s">
        <v>555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25">
      <c r="A66" t="str">
        <f>LEFT(C66,SEARCH(" ",C66,1))</f>
        <v xml:space="preserve">Robert </v>
      </c>
      <c r="B66" t="str">
        <f>RIGHT(C66,LEN(C66)-SEARCH(" ",C66,1))</f>
        <v xml:space="preserve">Ojeda    </v>
      </c>
      <c r="C66" s="1" t="s">
        <v>622</v>
      </c>
      <c r="D66" s="1" t="s">
        <v>28</v>
      </c>
      <c r="E66" s="1" t="s">
        <v>439</v>
      </c>
      <c r="F66" s="1" t="s">
        <v>440</v>
      </c>
      <c r="G66" s="1" t="s">
        <v>441</v>
      </c>
      <c r="H66" s="1" t="s">
        <v>92</v>
      </c>
      <c r="I66" s="1">
        <v>62220</v>
      </c>
      <c r="J66" s="1">
        <v>0</v>
      </c>
      <c r="L66" s="1" t="s">
        <v>442</v>
      </c>
      <c r="M66" s="1" t="s">
        <v>443</v>
      </c>
      <c r="N66" s="1" t="s">
        <v>520</v>
      </c>
      <c r="P66" s="1" t="s">
        <v>334</v>
      </c>
      <c r="Q66" s="1" t="s">
        <v>64</v>
      </c>
      <c r="R66" s="2">
        <v>229000000000000</v>
      </c>
      <c r="S66" s="2">
        <v>3528360000000000</v>
      </c>
      <c r="U66" s="1">
        <v>10275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 "Large", AD66&gt;100, "Medium", AD66&gt;0, "Small")</f>
        <v>Small</v>
      </c>
      <c r="AF66" s="1" t="s">
        <v>558</v>
      </c>
      <c r="AG66" s="1" t="str">
        <f t="shared" si="0"/>
        <v>Yes</v>
      </c>
      <c r="AH66" s="1" t="s">
        <v>43</v>
      </c>
      <c r="AI66" s="1" t="s">
        <v>39</v>
      </c>
      <c r="AJ66" s="1" t="s">
        <v>40</v>
      </c>
      <c r="AK66" s="1" t="s">
        <v>556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25">
      <c r="A67" t="str">
        <f>LEFT(C67,SEARCH(" ",C67,1))</f>
        <v xml:space="preserve">Yasmin </v>
      </c>
      <c r="B67" t="str">
        <f>RIGHT(C67,LEN(C67)-SEARCH(" ",C67,1))</f>
        <v xml:space="preserve">Cole     </v>
      </c>
      <c r="C67" s="1" t="s">
        <v>605</v>
      </c>
      <c r="D67" s="1" t="s">
        <v>99</v>
      </c>
      <c r="E67" s="1" t="s">
        <v>347</v>
      </c>
      <c r="F67" s="1" t="s">
        <v>348</v>
      </c>
      <c r="G67" s="1" t="s">
        <v>196</v>
      </c>
      <c r="H67" s="1" t="s">
        <v>92</v>
      </c>
      <c r="I67" s="1">
        <v>78664</v>
      </c>
      <c r="J67" s="1">
        <v>0</v>
      </c>
      <c r="L67" s="1" t="s">
        <v>349</v>
      </c>
      <c r="M67" s="1" t="s">
        <v>350</v>
      </c>
      <c r="N67" s="1" t="s">
        <v>52</v>
      </c>
      <c r="P67" s="1" t="s">
        <v>133</v>
      </c>
      <c r="Q67" s="1" t="s">
        <v>72</v>
      </c>
      <c r="R67" s="1" t="s">
        <v>351</v>
      </c>
      <c r="S67" s="2">
        <v>4389230000000000</v>
      </c>
      <c r="U67" s="1">
        <v>10195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 "Large", AD67&gt;100, "Medium", AD67&gt;0, "Small")</f>
        <v>Small</v>
      </c>
      <c r="AF67" s="1" t="s">
        <v>561</v>
      </c>
      <c r="AG67" s="1" t="str">
        <f t="shared" ref="AG67:AG130" si="1">IF(AF67="complete", "Yes", "No")</f>
        <v>No</v>
      </c>
      <c r="AH67" s="1" t="s">
        <v>38</v>
      </c>
      <c r="AI67" s="1" t="s">
        <v>57</v>
      </c>
      <c r="AJ67" s="1" t="s">
        <v>40</v>
      </c>
      <c r="AK67" s="1" t="s">
        <v>555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25">
      <c r="A68" t="str">
        <f>LEFT(C68,SEARCH(" ",C68,1))</f>
        <v xml:space="preserve">Hoyt </v>
      </c>
      <c r="B68" t="str">
        <f>RIGHT(C68,LEN(C68)-SEARCH(" ",C68,1))</f>
        <v xml:space="preserve">Ramos     </v>
      </c>
      <c r="C68" s="1" t="s">
        <v>625</v>
      </c>
      <c r="D68" s="1" t="s">
        <v>28</v>
      </c>
      <c r="E68" s="1" t="s">
        <v>453</v>
      </c>
      <c r="F68" s="1" t="s">
        <v>454</v>
      </c>
      <c r="G68" s="1" t="s">
        <v>455</v>
      </c>
      <c r="H68" s="1" t="s">
        <v>92</v>
      </c>
      <c r="I68" s="1">
        <v>97701</v>
      </c>
      <c r="J68" s="1">
        <v>0</v>
      </c>
      <c r="L68" s="1" t="s">
        <v>456</v>
      </c>
      <c r="M68" s="1" t="s">
        <v>457</v>
      </c>
      <c r="N68" s="1" t="s">
        <v>34</v>
      </c>
      <c r="P68" s="1" t="s">
        <v>221</v>
      </c>
      <c r="Q68" s="1" t="s">
        <v>31</v>
      </c>
      <c r="R68" s="1" t="s">
        <v>458</v>
      </c>
      <c r="S68" s="2">
        <v>5171300000000000</v>
      </c>
      <c r="U68" s="1">
        <v>10291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 "Large", AD68&gt;100, "Medium", AD68&gt;0, "Small")</f>
        <v>Small</v>
      </c>
      <c r="AF68" s="1" t="s">
        <v>558</v>
      </c>
      <c r="AG68" s="1" t="str">
        <f t="shared" si="1"/>
        <v>Yes</v>
      </c>
      <c r="AH68" s="1" t="s">
        <v>38</v>
      </c>
      <c r="AI68" s="1" t="s">
        <v>66</v>
      </c>
      <c r="AJ68" s="1" t="s">
        <v>44</v>
      </c>
      <c r="AK68" s="1" t="s">
        <v>554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25">
      <c r="A69" t="str">
        <f>LEFT(C69,SEARCH(" ",C69,1))</f>
        <v xml:space="preserve">Thomas </v>
      </c>
      <c r="B69" t="str">
        <f>RIGHT(C69,LEN(C69)-SEARCH(" ",C69,1))</f>
        <v xml:space="preserve">Owens    </v>
      </c>
      <c r="C69" s="1" t="s">
        <v>566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 "Large", AD69&gt;100, "Medium", AD69&gt;0, "Small")</f>
        <v>Small</v>
      </c>
      <c r="AF69" s="1" t="s">
        <v>558</v>
      </c>
      <c r="AG69" s="1" t="str">
        <f t="shared" si="1"/>
        <v>Yes</v>
      </c>
      <c r="AH69" s="1" t="s">
        <v>38</v>
      </c>
      <c r="AI69" s="1" t="s">
        <v>66</v>
      </c>
      <c r="AJ69" s="1" t="s">
        <v>44</v>
      </c>
      <c r="AK69" s="1" t="s">
        <v>556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25">
      <c r="A70" t="str">
        <f>LEFT(C70,SEARCH(" ",C70,1))</f>
        <v xml:space="preserve">Tony </v>
      </c>
      <c r="B70" t="str">
        <f>RIGHT(C70,LEN(C70)-SEARCH(" ",C70,1))</f>
        <v xml:space="preserve">Brooks     </v>
      </c>
      <c r="C70" s="1" t="s">
        <v>628</v>
      </c>
      <c r="D70" s="1" t="s">
        <v>28</v>
      </c>
      <c r="E70" s="1" t="s">
        <v>469</v>
      </c>
      <c r="F70" s="1" t="s">
        <v>470</v>
      </c>
      <c r="G70" s="1" t="s">
        <v>471</v>
      </c>
      <c r="H70" s="1" t="s">
        <v>31</v>
      </c>
      <c r="I70" s="1">
        <v>43042</v>
      </c>
      <c r="J70" s="1">
        <v>0</v>
      </c>
      <c r="L70" s="1" t="s">
        <v>472</v>
      </c>
      <c r="M70" s="1" t="s">
        <v>473</v>
      </c>
      <c r="N70" s="1" t="s">
        <v>95</v>
      </c>
      <c r="P70" s="1" t="s">
        <v>41</v>
      </c>
      <c r="Q70" s="1" t="s">
        <v>179</v>
      </c>
      <c r="R70" s="1">
        <v>935314484</v>
      </c>
      <c r="S70" s="2">
        <v>371412000000000</v>
      </c>
      <c r="U70" s="1">
        <v>10303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 "Large", AD70&gt;100, "Medium", AD70&gt;0, "Small")</f>
        <v>Small</v>
      </c>
      <c r="AF70" s="1" t="s">
        <v>558</v>
      </c>
      <c r="AG70" s="1" t="str">
        <f t="shared" si="1"/>
        <v>Yes</v>
      </c>
      <c r="AH70" s="1" t="s">
        <v>38</v>
      </c>
      <c r="AI70" s="1" t="s">
        <v>66</v>
      </c>
      <c r="AJ70" s="1" t="s">
        <v>44</v>
      </c>
      <c r="AK70" s="1" t="s">
        <v>555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25">
      <c r="A71" t="str">
        <f>LEFT(C71,SEARCH(" ",C71,1))</f>
        <v xml:space="preserve">Phyllis </v>
      </c>
      <c r="B71" t="str">
        <f>RIGHT(C71,LEN(C71)-SEARCH(" ",C71,1))</f>
        <v xml:space="preserve">White    </v>
      </c>
      <c r="C71" s="1" t="s">
        <v>584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 "Large", AD71&gt;100, "Medium", AD71&gt;0, "Small")</f>
        <v>Small</v>
      </c>
      <c r="AF71" s="1" t="s">
        <v>561</v>
      </c>
      <c r="AG71" s="1" t="str">
        <f t="shared" si="1"/>
        <v>No</v>
      </c>
      <c r="AH71" s="1" t="s">
        <v>38</v>
      </c>
      <c r="AI71" s="1" t="s">
        <v>66</v>
      </c>
      <c r="AJ71" s="1" t="s">
        <v>44</v>
      </c>
      <c r="AK71" s="1" t="s">
        <v>557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25">
      <c r="A72" t="str">
        <f>LEFT(C72,SEARCH(" ",C72,1))</f>
        <v xml:space="preserve">Charles </v>
      </c>
      <c r="B72" t="str">
        <f>RIGHT(C72,LEN(C72)-SEARCH(" ",C72,1))</f>
        <v xml:space="preserve">Pickett   </v>
      </c>
      <c r="C72" s="1" t="s">
        <v>635</v>
      </c>
      <c r="D72" s="1" t="s">
        <v>28</v>
      </c>
      <c r="E72" s="1" t="s">
        <v>503</v>
      </c>
      <c r="F72" s="1" t="s">
        <v>504</v>
      </c>
      <c r="G72" s="1" t="s">
        <v>505</v>
      </c>
      <c r="H72" s="1" t="s">
        <v>92</v>
      </c>
      <c r="I72" s="1">
        <v>99740</v>
      </c>
      <c r="J72" s="1">
        <v>0</v>
      </c>
      <c r="L72" s="1" t="s">
        <v>506</v>
      </c>
      <c r="M72" s="1" t="s">
        <v>507</v>
      </c>
      <c r="N72" s="1" t="s">
        <v>75</v>
      </c>
      <c r="P72" s="1" t="s">
        <v>243</v>
      </c>
      <c r="Q72" s="1" t="s">
        <v>72</v>
      </c>
      <c r="R72" s="1" t="s">
        <v>508</v>
      </c>
      <c r="S72" s="2">
        <v>6011160000000000</v>
      </c>
      <c r="U72" s="1">
        <v>10331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 "Large", AD72&gt;100, "Medium", AD72&gt;0, "Small")</f>
        <v>Small</v>
      </c>
      <c r="AF72" s="1" t="s">
        <v>558</v>
      </c>
      <c r="AG72" s="1" t="str">
        <f t="shared" si="1"/>
        <v>Yes</v>
      </c>
      <c r="AH72" s="1" t="s">
        <v>38</v>
      </c>
      <c r="AI72" s="1" t="s">
        <v>66</v>
      </c>
      <c r="AJ72" s="1" t="s">
        <v>44</v>
      </c>
      <c r="AK72" s="1" t="s">
        <v>556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25">
      <c r="A73" t="str">
        <f>LEFT(C73,SEARCH(" ",C73,1))</f>
        <v xml:space="preserve">Donna </v>
      </c>
      <c r="B73" t="str">
        <f>RIGHT(C73,LEN(C73)-SEARCH(" ",C73,1))</f>
        <v xml:space="preserve">Klock     </v>
      </c>
      <c r="C73" s="1" t="s">
        <v>593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 "Large", AD73&gt;100, "Medium", AD73&gt;0, "Small")</f>
        <v>Small</v>
      </c>
      <c r="AF73" s="1" t="s">
        <v>558</v>
      </c>
      <c r="AG73" s="1" t="str">
        <f t="shared" si="1"/>
        <v>Yes</v>
      </c>
      <c r="AH73" s="1" t="s">
        <v>38</v>
      </c>
      <c r="AI73" s="1" t="s">
        <v>66</v>
      </c>
      <c r="AJ73" s="1" t="s">
        <v>44</v>
      </c>
      <c r="AK73" s="1" t="s">
        <v>556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25">
      <c r="A74" t="str">
        <f>LEFT(C74,SEARCH(" ",C74,1))</f>
        <v xml:space="preserve">Thomas </v>
      </c>
      <c r="B74" t="str">
        <f>RIGHT(C74,LEN(C74)-SEARCH(" ",C74,1))</f>
        <v xml:space="preserve">Farris    </v>
      </c>
      <c r="C74" s="1" t="s">
        <v>623</v>
      </c>
      <c r="D74" s="1" t="s">
        <v>28</v>
      </c>
      <c r="E74" s="1" t="s">
        <v>444</v>
      </c>
      <c r="F74" s="1" t="s">
        <v>445</v>
      </c>
      <c r="G74" s="1" t="s">
        <v>171</v>
      </c>
      <c r="H74" s="1" t="s">
        <v>92</v>
      </c>
      <c r="I74" s="1">
        <v>20705</v>
      </c>
      <c r="J74" s="1">
        <v>0</v>
      </c>
      <c r="L74" s="1" t="s">
        <v>446</v>
      </c>
      <c r="M74" s="1" t="s">
        <v>447</v>
      </c>
      <c r="N74" s="1" t="s">
        <v>141</v>
      </c>
      <c r="P74" s="1" t="s">
        <v>448</v>
      </c>
      <c r="Q74" s="1" t="s">
        <v>179</v>
      </c>
      <c r="R74" s="1">
        <v>751454315</v>
      </c>
      <c r="S74" s="2">
        <v>36966300000000</v>
      </c>
      <c r="U74" s="1">
        <v>10283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 "Large", AD74&gt;100, "Medium", AD74&gt;0, "Small")</f>
        <v>Small</v>
      </c>
      <c r="AF74" s="1" t="s">
        <v>558</v>
      </c>
      <c r="AG74" s="1" t="str">
        <f t="shared" si="1"/>
        <v>Yes</v>
      </c>
      <c r="AH74" s="1" t="s">
        <v>38</v>
      </c>
      <c r="AI74" s="1" t="s">
        <v>66</v>
      </c>
      <c r="AJ74" s="1" t="s">
        <v>44</v>
      </c>
      <c r="AK74" s="1" t="s">
        <v>557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25">
      <c r="A75" t="str">
        <f>LEFT(C75,SEARCH(" ",C75,1))</f>
        <v xml:space="preserve">Allen </v>
      </c>
      <c r="B75" t="str">
        <f>RIGHT(C75,LEN(C75)-SEARCH(" ",C75,1))</f>
        <v xml:space="preserve">Rice     </v>
      </c>
      <c r="C75" s="1" t="s">
        <v>608</v>
      </c>
      <c r="D75" s="1" t="s">
        <v>28</v>
      </c>
      <c r="E75" s="1" t="s">
        <v>365</v>
      </c>
      <c r="F75" s="1" t="s">
        <v>366</v>
      </c>
      <c r="G75" s="1" t="s">
        <v>217</v>
      </c>
      <c r="H75" s="1" t="s">
        <v>31</v>
      </c>
      <c r="I75" s="1">
        <v>84010</v>
      </c>
      <c r="J75" s="1">
        <v>0</v>
      </c>
      <c r="L75" s="1" t="s">
        <v>367</v>
      </c>
      <c r="M75" s="1" t="s">
        <v>368</v>
      </c>
      <c r="N75" s="1" t="s">
        <v>52</v>
      </c>
      <c r="P75" s="1" t="s">
        <v>306</v>
      </c>
      <c r="Q75" s="1" t="s">
        <v>304</v>
      </c>
      <c r="R75" s="1" t="s">
        <v>369</v>
      </c>
      <c r="S75" s="2">
        <v>4433280000000000</v>
      </c>
      <c r="U75" s="1">
        <v>10211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 "Large", AD75&gt;100, "Medium", AD75&gt;0, "Small")</f>
        <v>Small</v>
      </c>
      <c r="AF75" s="1" t="s">
        <v>558</v>
      </c>
      <c r="AG75" s="1" t="str">
        <f t="shared" si="1"/>
        <v>Yes</v>
      </c>
      <c r="AH75" s="1" t="s">
        <v>38</v>
      </c>
      <c r="AI75" s="1" t="s">
        <v>66</v>
      </c>
      <c r="AJ75" s="1" t="s">
        <v>44</v>
      </c>
      <c r="AK75" s="1" t="s">
        <v>555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25">
      <c r="A76" t="str">
        <f>LEFT(C76,SEARCH(" ",C76,1))</f>
        <v xml:space="preserve">Yasmin </v>
      </c>
      <c r="B76" t="str">
        <f>RIGHT(C76,LEN(C76)-SEARCH(" ",C76,1))</f>
        <v xml:space="preserve">Cole     </v>
      </c>
      <c r="C76" s="1" t="s">
        <v>605</v>
      </c>
      <c r="D76" s="1" t="s">
        <v>99</v>
      </c>
      <c r="E76" s="1" t="s">
        <v>347</v>
      </c>
      <c r="F76" s="1" t="s">
        <v>348</v>
      </c>
      <c r="G76" s="1" t="s">
        <v>196</v>
      </c>
      <c r="H76" s="1" t="s">
        <v>92</v>
      </c>
      <c r="I76" s="1">
        <v>78664</v>
      </c>
      <c r="J76" s="1">
        <v>0</v>
      </c>
      <c r="L76" s="1" t="s">
        <v>349</v>
      </c>
      <c r="M76" s="1" t="s">
        <v>350</v>
      </c>
      <c r="N76" s="1" t="s">
        <v>52</v>
      </c>
      <c r="P76" s="1" t="s">
        <v>133</v>
      </c>
      <c r="Q76" s="1" t="s">
        <v>72</v>
      </c>
      <c r="R76" s="1" t="s">
        <v>351</v>
      </c>
      <c r="S76" s="2">
        <v>4322470000000000</v>
      </c>
      <c r="U76" s="1">
        <v>10195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 "Large", AD76&gt;100, "Medium", AD76&gt;0, "Small")</f>
        <v>Medium</v>
      </c>
      <c r="AF76" s="1" t="s">
        <v>558</v>
      </c>
      <c r="AG76" s="1" t="str">
        <f t="shared" si="1"/>
        <v>Yes</v>
      </c>
      <c r="AH76" s="1" t="s">
        <v>38</v>
      </c>
      <c r="AI76" s="1" t="s">
        <v>57</v>
      </c>
      <c r="AJ76" s="1" t="s">
        <v>58</v>
      </c>
      <c r="AK76" s="1" t="s">
        <v>555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25">
      <c r="A77" t="str">
        <f>LEFT(C77,SEARCH(" ",C77,1))</f>
        <v xml:space="preserve">Tony </v>
      </c>
      <c r="B77" t="str">
        <f>RIGHT(C77,LEN(C77)-SEARCH(" ",C77,1))</f>
        <v xml:space="preserve">Brooks     </v>
      </c>
      <c r="C77" s="1" t="s">
        <v>628</v>
      </c>
      <c r="D77" s="1" t="s">
        <v>28</v>
      </c>
      <c r="E77" s="1" t="s">
        <v>469</v>
      </c>
      <c r="F77" s="1" t="s">
        <v>470</v>
      </c>
      <c r="G77" s="1" t="s">
        <v>471</v>
      </c>
      <c r="H77" s="1" t="s">
        <v>31</v>
      </c>
      <c r="I77" s="1">
        <v>43042</v>
      </c>
      <c r="J77" s="1">
        <v>0</v>
      </c>
      <c r="L77" s="1" t="s">
        <v>472</v>
      </c>
      <c r="M77" s="1" t="s">
        <v>473</v>
      </c>
      <c r="N77" s="1" t="s">
        <v>95</v>
      </c>
      <c r="P77" s="1" t="s">
        <v>41</v>
      </c>
      <c r="Q77" s="1" t="s">
        <v>179</v>
      </c>
      <c r="R77" s="1">
        <v>935314484</v>
      </c>
      <c r="S77" s="2">
        <v>373017000000000</v>
      </c>
      <c r="U77" s="1">
        <v>10303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 "Large", AD77&gt;100, "Medium", AD77&gt;0, "Small")</f>
        <v>Medium</v>
      </c>
      <c r="AF77" s="1" t="s">
        <v>558</v>
      </c>
      <c r="AG77" s="1" t="str">
        <f t="shared" si="1"/>
        <v>Yes</v>
      </c>
      <c r="AH77" s="1" t="s">
        <v>38</v>
      </c>
      <c r="AI77" s="1" t="s">
        <v>66</v>
      </c>
      <c r="AJ77" s="1" t="s">
        <v>58</v>
      </c>
      <c r="AK77" s="1" t="s">
        <v>555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25">
      <c r="A78" t="str">
        <f>LEFT(C78,SEARCH(" ",C78,1))</f>
        <v xml:space="preserve">Ivan </v>
      </c>
      <c r="B78" t="str">
        <f>RIGHT(C78,LEN(C78)-SEARCH(" ",C78,1))</f>
        <v xml:space="preserve">Case      </v>
      </c>
      <c r="C78" s="1" t="s">
        <v>599</v>
      </c>
      <c r="D78" s="1" t="s">
        <v>28</v>
      </c>
      <c r="E78" s="1" t="s">
        <v>314</v>
      </c>
      <c r="F78" s="1" t="s">
        <v>315</v>
      </c>
      <c r="G78" s="1" t="s">
        <v>196</v>
      </c>
      <c r="H78" s="1" t="s">
        <v>92</v>
      </c>
      <c r="I78" s="1">
        <v>75751</v>
      </c>
      <c r="J78" s="1">
        <v>0</v>
      </c>
      <c r="L78" s="1" t="s">
        <v>316</v>
      </c>
      <c r="M78" s="1" t="s">
        <v>317</v>
      </c>
      <c r="N78" s="1" t="s">
        <v>141</v>
      </c>
      <c r="P78" s="1" t="s">
        <v>55</v>
      </c>
      <c r="Q78" s="1" t="s">
        <v>36</v>
      </c>
      <c r="R78" s="1">
        <v>23868154</v>
      </c>
      <c r="S78" s="2">
        <v>36851600000000</v>
      </c>
      <c r="U78" s="1">
        <v>10163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 "Large", AD78&gt;100, "Medium", AD78&gt;0, "Small")</f>
        <v>Small</v>
      </c>
      <c r="AF78" s="1" t="s">
        <v>558</v>
      </c>
      <c r="AG78" s="1" t="str">
        <f t="shared" si="1"/>
        <v>Yes</v>
      </c>
      <c r="AH78" s="1" t="s">
        <v>38</v>
      </c>
      <c r="AI78" s="1" t="s">
        <v>57</v>
      </c>
      <c r="AJ78" s="1" t="s">
        <v>44</v>
      </c>
      <c r="AK78" s="1" t="s">
        <v>555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25">
      <c r="A79" t="str">
        <f>LEFT(C79,SEARCH(" ",C79,1))</f>
        <v xml:space="preserve">Jodi </v>
      </c>
      <c r="B79" t="str">
        <f>RIGHT(C79,LEN(C79)-SEARCH(" ",C79,1))</f>
        <v xml:space="preserve">Stanley    </v>
      </c>
      <c r="C79" s="1" t="s">
        <v>626</v>
      </c>
      <c r="D79" s="1" t="s">
        <v>99</v>
      </c>
      <c r="E79" s="1" t="s">
        <v>460</v>
      </c>
      <c r="F79" s="1" t="s">
        <v>461</v>
      </c>
      <c r="G79" s="1" t="s">
        <v>462</v>
      </c>
      <c r="H79" s="1" t="s">
        <v>92</v>
      </c>
      <c r="I79" s="1">
        <v>19020</v>
      </c>
      <c r="J79" s="1">
        <v>0</v>
      </c>
      <c r="L79" s="1" t="s">
        <v>463</v>
      </c>
      <c r="M79" s="1" t="s">
        <v>464</v>
      </c>
      <c r="N79" s="1" t="s">
        <v>520</v>
      </c>
      <c r="P79" s="1" t="s">
        <v>121</v>
      </c>
      <c r="Q79" s="1" t="s">
        <v>179</v>
      </c>
      <c r="R79" s="1">
        <v>904601168</v>
      </c>
      <c r="S79" s="2">
        <v>3528220000000000</v>
      </c>
      <c r="U79" s="1">
        <v>10295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 "Large", AD79&gt;100, "Medium", AD79&gt;0, "Small")</f>
        <v>Medium</v>
      </c>
      <c r="AF79" s="1" t="s">
        <v>558</v>
      </c>
      <c r="AG79" s="1" t="str">
        <f t="shared" si="1"/>
        <v>Yes</v>
      </c>
      <c r="AH79" s="1" t="s">
        <v>38</v>
      </c>
      <c r="AI79" s="1" t="s">
        <v>66</v>
      </c>
      <c r="AJ79" s="1" t="s">
        <v>58</v>
      </c>
      <c r="AK79" s="1" t="s">
        <v>555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25">
      <c r="A80" t="str">
        <f>LEFT(C80,SEARCH(" ",C80,1))</f>
        <v xml:space="preserve">Ahmed </v>
      </c>
      <c r="B80" t="str">
        <f>RIGHT(C80,LEN(C80)-SEARCH(" ",C80,1))</f>
        <v xml:space="preserve">Richard    </v>
      </c>
      <c r="C80" s="1" t="s">
        <v>589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520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 "Large", AD80&gt;100, "Medium", AD80&gt;0, "Small")</f>
        <v>Medium</v>
      </c>
      <c r="AF80" s="1" t="s">
        <v>558</v>
      </c>
      <c r="AG80" s="1" t="str">
        <f t="shared" si="1"/>
        <v>Yes</v>
      </c>
      <c r="AH80" s="1" t="s">
        <v>38</v>
      </c>
      <c r="AI80" s="1" t="s">
        <v>57</v>
      </c>
      <c r="AJ80" s="1" t="s">
        <v>58</v>
      </c>
      <c r="AK80" s="1" t="s">
        <v>555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25">
      <c r="A81" t="str">
        <f>LEFT(C81,SEARCH(" ",C81,1))</f>
        <v xml:space="preserve">Edward </v>
      </c>
      <c r="B81" t="str">
        <f>RIGHT(C81,LEN(C81)-SEARCH(" ",C81,1))</f>
        <v xml:space="preserve">Turner    </v>
      </c>
      <c r="C81" s="1" t="s">
        <v>576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 "Large", AD81&gt;100, "Medium", AD81&gt;0, "Small")</f>
        <v>Medium</v>
      </c>
      <c r="AF81" s="1" t="s">
        <v>560</v>
      </c>
      <c r="AG81" s="1" t="str">
        <f t="shared" si="1"/>
        <v>No</v>
      </c>
      <c r="AH81" s="1" t="s">
        <v>43</v>
      </c>
      <c r="AI81" s="1" t="s">
        <v>39</v>
      </c>
      <c r="AJ81" s="1" t="s">
        <v>58</v>
      </c>
      <c r="AK81" s="1" t="s">
        <v>556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25">
      <c r="A82" t="str">
        <f>LEFT(C82,SEARCH(" ",C82,1))</f>
        <v xml:space="preserve">James </v>
      </c>
      <c r="B82" t="str">
        <f>RIGHT(C82,LEN(C82)-SEARCH(" ",C82,1))</f>
        <v xml:space="preserve">Moyle     </v>
      </c>
      <c r="C82" s="1" t="s">
        <v>571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 "Large", AD82&gt;100, "Medium", AD82&gt;0, "Small")</f>
        <v>Medium</v>
      </c>
      <c r="AF82" s="1" t="s">
        <v>558</v>
      </c>
      <c r="AG82" s="1" t="str">
        <f t="shared" si="1"/>
        <v>Yes</v>
      </c>
      <c r="AH82" s="1" t="s">
        <v>43</v>
      </c>
      <c r="AI82" s="1" t="s">
        <v>39</v>
      </c>
      <c r="AJ82" s="1" t="s">
        <v>58</v>
      </c>
      <c r="AK82" s="1" t="s">
        <v>556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25">
      <c r="A83" t="str">
        <f>LEFT(C83,SEARCH(" ",C83,1))</f>
        <v xml:space="preserve">Melba </v>
      </c>
      <c r="B83" t="str">
        <f>RIGHT(C83,LEN(C83)-SEARCH(" ",C83,1))</f>
        <v xml:space="preserve">Whitehead   </v>
      </c>
      <c r="C83" s="1" t="s">
        <v>598</v>
      </c>
      <c r="D83" s="1" t="s">
        <v>99</v>
      </c>
      <c r="E83" s="1" t="s">
        <v>307</v>
      </c>
      <c r="F83" s="1" t="s">
        <v>308</v>
      </c>
      <c r="G83" s="1" t="s">
        <v>267</v>
      </c>
      <c r="H83" s="1" t="s">
        <v>218</v>
      </c>
      <c r="I83" s="1">
        <v>2077</v>
      </c>
      <c r="J83" s="1">
        <v>0</v>
      </c>
      <c r="L83" s="1" t="s">
        <v>309</v>
      </c>
      <c r="M83" s="1" t="s">
        <v>310</v>
      </c>
      <c r="N83" s="1" t="s">
        <v>95</v>
      </c>
      <c r="P83" s="1" t="s">
        <v>270</v>
      </c>
      <c r="Q83" s="1" t="s">
        <v>72</v>
      </c>
      <c r="R83" s="1" t="s">
        <v>311</v>
      </c>
      <c r="S83" s="2">
        <v>346804000000000</v>
      </c>
      <c r="U83" s="1">
        <v>10159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 "Large", AD83&gt;100, "Medium", AD83&gt;0, "Small")</f>
        <v>Small</v>
      </c>
      <c r="AF83" s="1" t="s">
        <v>558</v>
      </c>
      <c r="AG83" s="1" t="str">
        <f t="shared" si="1"/>
        <v>Yes</v>
      </c>
      <c r="AH83" s="1" t="s">
        <v>38</v>
      </c>
      <c r="AI83" s="1" t="s">
        <v>57</v>
      </c>
      <c r="AJ83" s="1" t="s">
        <v>44</v>
      </c>
      <c r="AK83" s="1" t="s">
        <v>555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25">
      <c r="A84" t="str">
        <f>LEFT(C84,SEARCH(" ",C84,1))</f>
        <v xml:space="preserve">Michael </v>
      </c>
      <c r="B84" t="str">
        <f>RIGHT(C84,LEN(C84)-SEARCH(" ",C84,1))</f>
        <v xml:space="preserve">Reed    </v>
      </c>
      <c r="C84" s="1" t="s">
        <v>629</v>
      </c>
      <c r="D84" s="1" t="s">
        <v>28</v>
      </c>
      <c r="E84" s="1" t="s">
        <v>474</v>
      </c>
      <c r="F84" s="1" t="s">
        <v>475</v>
      </c>
      <c r="G84" s="1" t="s">
        <v>301</v>
      </c>
      <c r="H84" s="1" t="s">
        <v>31</v>
      </c>
      <c r="I84" s="1">
        <v>21010</v>
      </c>
      <c r="J84" s="1">
        <v>0</v>
      </c>
      <c r="L84" s="1" t="s">
        <v>476</v>
      </c>
      <c r="M84" s="1" t="s">
        <v>477</v>
      </c>
      <c r="N84" s="1" t="s">
        <v>75</v>
      </c>
      <c r="P84" s="1" t="s">
        <v>168</v>
      </c>
      <c r="Q84" s="1" t="s">
        <v>64</v>
      </c>
      <c r="R84" s="2">
        <v>283000000000000</v>
      </c>
      <c r="S84" s="2">
        <v>6011100000000000</v>
      </c>
      <c r="U84" s="1">
        <v>10307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 "Large", AD84&gt;100, "Medium", AD84&gt;0, "Small")</f>
        <v>Medium</v>
      </c>
      <c r="AF84" s="1" t="s">
        <v>558</v>
      </c>
      <c r="AG84" s="1" t="str">
        <f t="shared" si="1"/>
        <v>Yes</v>
      </c>
      <c r="AH84" s="1" t="s">
        <v>38</v>
      </c>
      <c r="AI84" s="1" t="s">
        <v>66</v>
      </c>
      <c r="AJ84" s="1" t="s">
        <v>58</v>
      </c>
      <c r="AK84" s="1" t="s">
        <v>554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25">
      <c r="A85" t="str">
        <f>LEFT(C85,SEARCH(" ",C85,1))</f>
        <v xml:space="preserve">Calvin </v>
      </c>
      <c r="B85" t="str">
        <f>RIGHT(C85,LEN(C85)-SEARCH(" ",C85,1))</f>
        <v xml:space="preserve">Shupe    </v>
      </c>
      <c r="C85" s="1" t="s">
        <v>572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 "Large", AD85&gt;100, "Medium", AD85&gt;0, "Small")</f>
        <v>Small</v>
      </c>
      <c r="AF85" s="1" t="s">
        <v>558</v>
      </c>
      <c r="AG85" s="1" t="str">
        <f t="shared" si="1"/>
        <v>Yes</v>
      </c>
      <c r="AH85" s="1" t="s">
        <v>38</v>
      </c>
      <c r="AI85" s="1" t="s">
        <v>66</v>
      </c>
      <c r="AJ85" s="1" t="s">
        <v>44</v>
      </c>
      <c r="AK85" s="1" t="s">
        <v>557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25">
      <c r="A86" t="str">
        <f>LEFT(C86,SEARCH(" ",C86,1))</f>
        <v xml:space="preserve">Jennifer </v>
      </c>
      <c r="B86" t="str">
        <f>RIGHT(C86,LEN(C86)-SEARCH(" ",C86,1))</f>
        <v xml:space="preserve">Howard   </v>
      </c>
      <c r="C86" s="1" t="s">
        <v>601</v>
      </c>
      <c r="D86" s="1" t="s">
        <v>99</v>
      </c>
      <c r="E86" s="1" t="s">
        <v>324</v>
      </c>
      <c r="F86" s="1" t="s">
        <v>320</v>
      </c>
      <c r="G86" s="1" t="s">
        <v>321</v>
      </c>
      <c r="H86" s="1" t="s">
        <v>92</v>
      </c>
      <c r="I86" s="1">
        <v>30329</v>
      </c>
      <c r="J86" s="1">
        <v>0</v>
      </c>
      <c r="L86" s="1" t="s">
        <v>325</v>
      </c>
      <c r="M86" s="1" t="s">
        <v>326</v>
      </c>
      <c r="N86" s="1" t="s">
        <v>75</v>
      </c>
      <c r="P86" s="1" t="s">
        <v>192</v>
      </c>
      <c r="Q86" s="1" t="s">
        <v>31</v>
      </c>
      <c r="R86" s="1" t="s">
        <v>327</v>
      </c>
      <c r="S86" s="2">
        <v>6011560000000000</v>
      </c>
      <c r="U86" s="1">
        <v>10171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 "Large", AD86&gt;100, "Medium", AD86&gt;0, "Small")</f>
        <v>Small</v>
      </c>
      <c r="AF86" s="1" t="s">
        <v>558</v>
      </c>
      <c r="AG86" s="1" t="str">
        <f t="shared" si="1"/>
        <v>Yes</v>
      </c>
      <c r="AH86" s="1" t="s">
        <v>38</v>
      </c>
      <c r="AI86" s="1" t="s">
        <v>66</v>
      </c>
      <c r="AJ86" s="1" t="s">
        <v>44</v>
      </c>
      <c r="AK86" s="1" t="s">
        <v>554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25">
      <c r="A87" t="str">
        <f>LEFT(C87,SEARCH(" ",C87,1))</f>
        <v xml:space="preserve">Alfonso </v>
      </c>
      <c r="B87" t="str">
        <f>RIGHT(C87,LEN(C87)-SEARCH(" ",C87,1))</f>
        <v xml:space="preserve">Frazier   </v>
      </c>
      <c r="C87" s="1" t="s">
        <v>573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 "Large", AD87&gt;100, "Medium", AD87&gt;0, "Small")</f>
        <v>Small</v>
      </c>
      <c r="AF87" s="1" t="s">
        <v>560</v>
      </c>
      <c r="AG87" s="1" t="str">
        <f t="shared" si="1"/>
        <v>No</v>
      </c>
      <c r="AH87" s="1" t="s">
        <v>38</v>
      </c>
      <c r="AI87" s="1" t="s">
        <v>66</v>
      </c>
      <c r="AJ87" s="1" t="s">
        <v>44</v>
      </c>
      <c r="AK87" s="1" t="s">
        <v>557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25">
      <c r="A88" t="str">
        <f>LEFT(C88,SEARCH(" ",C88,1))</f>
        <v xml:space="preserve">Katherine </v>
      </c>
      <c r="B88" t="str">
        <f>RIGHT(C88,LEN(C88)-SEARCH(" ",C88,1))</f>
        <v xml:space="preserve">Mullins  </v>
      </c>
      <c r="C88" s="1" t="s">
        <v>585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 "Large", AD88&gt;100, "Medium", AD88&gt;0, "Small")</f>
        <v>Small</v>
      </c>
      <c r="AF88" s="1" t="s">
        <v>560</v>
      </c>
      <c r="AG88" s="1" t="str">
        <f t="shared" si="1"/>
        <v>No</v>
      </c>
      <c r="AH88" s="1" t="s">
        <v>38</v>
      </c>
      <c r="AI88" s="1" t="s">
        <v>66</v>
      </c>
      <c r="AJ88" s="1" t="s">
        <v>44</v>
      </c>
      <c r="AK88" s="1" t="s">
        <v>556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25">
      <c r="A89" t="str">
        <f>LEFT(C89,SEARCH(" ",C89,1))</f>
        <v xml:space="preserve">Harold </v>
      </c>
      <c r="B89" t="str">
        <f>RIGHT(C89,LEN(C89)-SEARCH(" ",C89,1))</f>
        <v xml:space="preserve">Magee    </v>
      </c>
      <c r="C89" s="1" t="s">
        <v>596</v>
      </c>
      <c r="D89" s="1" t="s">
        <v>28</v>
      </c>
      <c r="E89" s="1" t="s">
        <v>597</v>
      </c>
      <c r="F89" s="1" t="s">
        <v>300</v>
      </c>
      <c r="G89" s="1" t="s">
        <v>301</v>
      </c>
      <c r="H89" s="1" t="s">
        <v>92</v>
      </c>
      <c r="I89" s="1">
        <v>23005</v>
      </c>
      <c r="J89" s="1">
        <v>0</v>
      </c>
      <c r="L89" s="1" t="s">
        <v>302</v>
      </c>
      <c r="M89" s="1" t="s">
        <v>303</v>
      </c>
      <c r="N89" s="1" t="s">
        <v>95</v>
      </c>
      <c r="P89" s="1" t="s">
        <v>68</v>
      </c>
      <c r="Q89" s="1" t="s">
        <v>304</v>
      </c>
      <c r="R89" s="1" t="s">
        <v>305</v>
      </c>
      <c r="S89" s="2">
        <v>349153000000000</v>
      </c>
      <c r="U89" s="1">
        <v>10155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 "Large", AD89&gt;100, "Medium", AD89&gt;0, "Small")</f>
        <v>Large</v>
      </c>
      <c r="AF89" s="1" t="s">
        <v>558</v>
      </c>
      <c r="AG89" s="1" t="str">
        <f t="shared" si="1"/>
        <v>Yes</v>
      </c>
      <c r="AH89" s="1" t="s">
        <v>38</v>
      </c>
      <c r="AI89" s="1" t="s">
        <v>66</v>
      </c>
      <c r="AJ89" s="1" t="s">
        <v>44</v>
      </c>
      <c r="AK89" s="1" t="s">
        <v>556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25">
      <c r="A90" t="str">
        <f>LEFT(C90,SEARCH(" ",C90,1))</f>
        <v xml:space="preserve">Michael </v>
      </c>
      <c r="B90" t="str">
        <f>RIGHT(C90,LEN(C90)-SEARCH(" ",C90,1))</f>
        <v xml:space="preserve">Gordon   </v>
      </c>
      <c r="C90" s="1" t="s">
        <v>583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 "Large", AD90&gt;100, "Medium", AD90&gt;0, "Small")</f>
        <v>Small</v>
      </c>
      <c r="AF90" s="1" t="s">
        <v>558</v>
      </c>
      <c r="AG90" s="1" t="str">
        <f t="shared" si="1"/>
        <v>Yes</v>
      </c>
      <c r="AH90" s="1" t="s">
        <v>38</v>
      </c>
      <c r="AI90" s="1" t="s">
        <v>66</v>
      </c>
      <c r="AJ90" s="1" t="s">
        <v>44</v>
      </c>
      <c r="AK90" s="1" t="s">
        <v>556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25">
      <c r="A91" t="str">
        <f>LEFT(C91,SEARCH(" ",C91,1))</f>
        <v xml:space="preserve">James </v>
      </c>
      <c r="B91" t="str">
        <f>RIGHT(C91,LEN(C91)-SEARCH(" ",C91,1))</f>
        <v xml:space="preserve">Sales     </v>
      </c>
      <c r="C91" s="1" t="s">
        <v>634</v>
      </c>
      <c r="D91" s="1" t="s">
        <v>264</v>
      </c>
      <c r="E91" s="1" t="s">
        <v>496</v>
      </c>
      <c r="F91" s="1" t="s">
        <v>497</v>
      </c>
      <c r="G91" s="1" t="s">
        <v>498</v>
      </c>
      <c r="H91" s="1" t="s">
        <v>92</v>
      </c>
      <c r="I91" s="1">
        <v>59102</v>
      </c>
      <c r="J91" s="1">
        <v>0</v>
      </c>
      <c r="L91" s="1" t="s">
        <v>499</v>
      </c>
      <c r="M91" s="1" t="s">
        <v>500</v>
      </c>
      <c r="N91" s="1" t="s">
        <v>52</v>
      </c>
      <c r="P91" s="1" t="s">
        <v>501</v>
      </c>
      <c r="Q91" s="1" t="s">
        <v>64</v>
      </c>
      <c r="R91" s="2">
        <v>250000000000000</v>
      </c>
      <c r="S91" s="2">
        <v>4188580000000000</v>
      </c>
      <c r="U91" s="1">
        <v>10327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 "Large", AD91&gt;100, "Medium", AD91&gt;0, "Small")</f>
        <v>Small</v>
      </c>
      <c r="AF91" s="1" t="s">
        <v>558</v>
      </c>
      <c r="AG91" s="1" t="str">
        <f t="shared" si="1"/>
        <v>Yes</v>
      </c>
      <c r="AH91" s="1" t="s">
        <v>38</v>
      </c>
      <c r="AI91" s="1" t="s">
        <v>66</v>
      </c>
      <c r="AJ91" s="1" t="s">
        <v>44</v>
      </c>
      <c r="AK91" s="1" t="s">
        <v>556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25">
      <c r="A92" t="str">
        <f>LEFT(C92,SEARCH(" ",C92,1))</f>
        <v xml:space="preserve">Kristin </v>
      </c>
      <c r="B92" t="str">
        <f>RIGHT(C92,LEN(C92)-SEARCH(" ",C92,1))</f>
        <v xml:space="preserve">Mendoza   </v>
      </c>
      <c r="C92" s="1" t="s">
        <v>582</v>
      </c>
      <c r="D92" s="1" t="s">
        <v>99</v>
      </c>
      <c r="E92" s="1" t="s">
        <v>203</v>
      </c>
      <c r="F92" s="1" t="s">
        <v>204</v>
      </c>
      <c r="G92" s="1" t="s">
        <v>179</v>
      </c>
      <c r="H92" s="1" t="s">
        <v>92</v>
      </c>
      <c r="I92" s="1">
        <v>92805</v>
      </c>
      <c r="J92" s="1">
        <v>0</v>
      </c>
      <c r="L92" s="1" t="s">
        <v>205</v>
      </c>
      <c r="M92" s="1" t="s">
        <v>206</v>
      </c>
      <c r="N92" s="1" t="s">
        <v>141</v>
      </c>
      <c r="P92" s="1" t="s">
        <v>159</v>
      </c>
      <c r="Q92" s="1" t="s">
        <v>64</v>
      </c>
      <c r="R92" s="2">
        <v>700000000000000</v>
      </c>
      <c r="S92" s="2">
        <v>36980300000000</v>
      </c>
      <c r="U92" s="1">
        <v>10095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 "Large", AD92&gt;100, "Medium", AD92&gt;0, "Small")</f>
        <v>Small</v>
      </c>
      <c r="AF92" s="1" t="s">
        <v>558</v>
      </c>
      <c r="AG92" s="1" t="str">
        <f t="shared" si="1"/>
        <v>Yes</v>
      </c>
      <c r="AH92" s="1" t="s">
        <v>38</v>
      </c>
      <c r="AI92" s="1" t="s">
        <v>66</v>
      </c>
      <c r="AJ92" s="1" t="s">
        <v>44</v>
      </c>
      <c r="AK92" s="1" t="s">
        <v>556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25">
      <c r="A93" t="str">
        <f>LEFT(C93,SEARCH(" ",C93,1))</f>
        <v xml:space="preserve">Michael </v>
      </c>
      <c r="B93" t="str">
        <f>RIGHT(C93,LEN(C93)-SEARCH(" ",C93,1))</f>
        <v xml:space="preserve">Reed    </v>
      </c>
      <c r="C93" s="1" t="s">
        <v>629</v>
      </c>
      <c r="D93" s="1" t="s">
        <v>28</v>
      </c>
      <c r="E93" s="1" t="s">
        <v>474</v>
      </c>
      <c r="F93" s="1" t="s">
        <v>475</v>
      </c>
      <c r="G93" s="1" t="s">
        <v>301</v>
      </c>
      <c r="H93" s="1" t="s">
        <v>31</v>
      </c>
      <c r="I93" s="1">
        <v>21010</v>
      </c>
      <c r="J93" s="1">
        <v>0</v>
      </c>
      <c r="L93" s="1" t="s">
        <v>476</v>
      </c>
      <c r="M93" s="1" t="s">
        <v>477</v>
      </c>
      <c r="N93" s="1" t="s">
        <v>75</v>
      </c>
      <c r="P93" s="1" t="s">
        <v>168</v>
      </c>
      <c r="Q93" s="1" t="s">
        <v>64</v>
      </c>
      <c r="R93" s="2">
        <v>283000000000000</v>
      </c>
      <c r="S93" s="2">
        <v>6011610000000000</v>
      </c>
      <c r="U93" s="1">
        <v>10307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 "Large", AD93&gt;100, "Medium", AD93&gt;0, "Small")</f>
        <v>Small</v>
      </c>
      <c r="AF93" s="1" t="s">
        <v>558</v>
      </c>
      <c r="AG93" s="1" t="str">
        <f t="shared" si="1"/>
        <v>Yes</v>
      </c>
      <c r="AH93" s="1" t="s">
        <v>38</v>
      </c>
      <c r="AI93" s="1" t="s">
        <v>66</v>
      </c>
      <c r="AJ93" s="1" t="s">
        <v>44</v>
      </c>
      <c r="AK93" s="1" t="s">
        <v>554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25">
      <c r="A94" t="str">
        <f>LEFT(C94,SEARCH(" ",C94,1))</f>
        <v xml:space="preserve">Katherine </v>
      </c>
      <c r="B94" t="str">
        <f>RIGHT(C94,LEN(C94)-SEARCH(" ",C94,1))</f>
        <v xml:space="preserve">Mullins  </v>
      </c>
      <c r="C94" s="1" t="s">
        <v>585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 "Large", AD94&gt;100, "Medium", AD94&gt;0, "Small")</f>
        <v>Small</v>
      </c>
      <c r="AF94" s="1" t="s">
        <v>558</v>
      </c>
      <c r="AG94" s="1" t="str">
        <f t="shared" si="1"/>
        <v>Yes</v>
      </c>
      <c r="AH94" s="1" t="s">
        <v>38</v>
      </c>
      <c r="AI94" s="1" t="s">
        <v>66</v>
      </c>
      <c r="AJ94" s="1" t="s">
        <v>44</v>
      </c>
      <c r="AK94" s="1" t="s">
        <v>556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25">
      <c r="A95" t="str">
        <f>LEFT(C95,SEARCH(" ",C95,1))</f>
        <v xml:space="preserve">Judy </v>
      </c>
      <c r="B95" t="str">
        <f>RIGHT(C95,LEN(C95)-SEARCH(" ",C95,1))</f>
        <v xml:space="preserve">Hopping    </v>
      </c>
      <c r="C95" s="1" t="s">
        <v>632</v>
      </c>
      <c r="D95" s="1" t="s">
        <v>99</v>
      </c>
      <c r="E95" s="1" t="s">
        <v>517</v>
      </c>
      <c r="F95" s="1" t="s">
        <v>487</v>
      </c>
      <c r="H95" s="1" t="s">
        <v>64</v>
      </c>
      <c r="I95" s="1">
        <v>64200</v>
      </c>
      <c r="J95" s="1">
        <v>0</v>
      </c>
      <c r="L95" s="1" t="s">
        <v>488</v>
      </c>
      <c r="M95" s="1" t="s">
        <v>489</v>
      </c>
      <c r="N95" s="1" t="s">
        <v>34</v>
      </c>
      <c r="P95" s="1" t="s">
        <v>490</v>
      </c>
      <c r="Q95" s="1" t="s">
        <v>64</v>
      </c>
      <c r="R95" s="2">
        <v>702000000000000</v>
      </c>
      <c r="S95" s="2">
        <v>5149180000000000</v>
      </c>
      <c r="U95" s="1">
        <v>10319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 "Large", AD95&gt;100, "Medium", AD95&gt;0, "Small")</f>
        <v>Medium</v>
      </c>
      <c r="AF95" s="1" t="s">
        <v>558</v>
      </c>
      <c r="AG95" s="1" t="str">
        <f t="shared" si="1"/>
        <v>Yes</v>
      </c>
      <c r="AH95" s="1" t="s">
        <v>43</v>
      </c>
      <c r="AI95" s="1" t="s">
        <v>39</v>
      </c>
      <c r="AJ95" s="1" t="s">
        <v>58</v>
      </c>
      <c r="AK95" s="1" t="s">
        <v>556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25">
      <c r="A96" t="str">
        <f>LEFT(C96,SEARCH(" ",C96,1))</f>
        <v xml:space="preserve">Frank </v>
      </c>
      <c r="B96" t="str">
        <f>RIGHT(C96,LEN(C96)-SEARCH(" ",C96,1))</f>
        <v xml:space="preserve">Westra    </v>
      </c>
      <c r="C96" s="1" t="s">
        <v>619</v>
      </c>
      <c r="D96" s="1" t="s">
        <v>28</v>
      </c>
      <c r="E96" s="1" t="s">
        <v>424</v>
      </c>
      <c r="F96" s="1" t="s">
        <v>425</v>
      </c>
      <c r="G96" s="1" t="s">
        <v>156</v>
      </c>
      <c r="H96" s="1" t="s">
        <v>92</v>
      </c>
      <c r="I96" s="1">
        <v>70806</v>
      </c>
      <c r="J96" s="1">
        <v>0</v>
      </c>
      <c r="L96" s="1" t="s">
        <v>426</v>
      </c>
      <c r="M96" s="1" t="s">
        <v>427</v>
      </c>
      <c r="N96" s="1" t="s">
        <v>52</v>
      </c>
      <c r="P96" s="1" t="s">
        <v>428</v>
      </c>
      <c r="Q96" s="1" t="s">
        <v>64</v>
      </c>
      <c r="R96" s="2">
        <v>739000000000000</v>
      </c>
      <c r="S96" s="2">
        <v>4784850000000000</v>
      </c>
      <c r="U96" s="1">
        <v>10259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 "Large", AD96&gt;100, "Medium", AD96&gt;0, "Small")</f>
        <v>Medium</v>
      </c>
      <c r="AF96" s="1" t="s">
        <v>558</v>
      </c>
      <c r="AG96" s="1" t="str">
        <f t="shared" si="1"/>
        <v>Yes</v>
      </c>
      <c r="AH96" s="1" t="s">
        <v>43</v>
      </c>
      <c r="AI96" s="1" t="s">
        <v>66</v>
      </c>
      <c r="AJ96" s="1" t="s">
        <v>58</v>
      </c>
      <c r="AK96" s="1" t="s">
        <v>556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25">
      <c r="A97" t="str">
        <f>LEFT(C97,SEARCH(" ",C97,1))</f>
        <v xml:space="preserve">Therese </v>
      </c>
      <c r="B97" t="str">
        <f>RIGHT(C97,LEN(C97)-SEARCH(" ",C97,1))</f>
        <v xml:space="preserve">Pickering  </v>
      </c>
      <c r="C97" s="1" t="s">
        <v>621</v>
      </c>
      <c r="D97" s="1" t="s">
        <v>99</v>
      </c>
      <c r="E97" s="1" t="s">
        <v>433</v>
      </c>
      <c r="F97" s="1" t="s">
        <v>434</v>
      </c>
      <c r="G97" s="1" t="s">
        <v>435</v>
      </c>
      <c r="H97" s="1" t="s">
        <v>92</v>
      </c>
      <c r="I97" s="1">
        <v>58622</v>
      </c>
      <c r="J97" s="1">
        <v>0</v>
      </c>
      <c r="L97" s="1" t="s">
        <v>436</v>
      </c>
      <c r="M97" s="1" t="s">
        <v>437</v>
      </c>
      <c r="N97" s="1" t="s">
        <v>95</v>
      </c>
      <c r="P97" s="1" t="s">
        <v>438</v>
      </c>
      <c r="Q97" s="1" t="s">
        <v>64</v>
      </c>
      <c r="R97" s="2">
        <v>215000000000000</v>
      </c>
      <c r="S97" s="2">
        <v>375702000000000</v>
      </c>
      <c r="U97" s="1">
        <v>10271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 "Large", AD97&gt;100, "Medium", AD97&gt;0, "Small")</f>
        <v>Medium</v>
      </c>
      <c r="AF97" s="1" t="s">
        <v>558</v>
      </c>
      <c r="AG97" s="1" t="str">
        <f t="shared" si="1"/>
        <v>Yes</v>
      </c>
      <c r="AH97" s="1" t="s">
        <v>43</v>
      </c>
      <c r="AI97" s="1" t="s">
        <v>39</v>
      </c>
      <c r="AJ97" s="1" t="s">
        <v>58</v>
      </c>
      <c r="AK97" s="1" t="s">
        <v>556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25">
      <c r="A98" t="str">
        <f>LEFT(C98,SEARCH(" ",C98,1))</f>
        <v xml:space="preserve">Ivan </v>
      </c>
      <c r="B98" t="str">
        <f>RIGHT(C98,LEN(C98)-SEARCH(" ",C98,1))</f>
        <v xml:space="preserve">Case      </v>
      </c>
      <c r="C98" s="1" t="s">
        <v>599</v>
      </c>
      <c r="D98" s="1" t="s">
        <v>28</v>
      </c>
      <c r="E98" s="1" t="s">
        <v>314</v>
      </c>
      <c r="F98" s="1" t="s">
        <v>315</v>
      </c>
      <c r="G98" s="1" t="s">
        <v>196</v>
      </c>
      <c r="H98" s="1" t="s">
        <v>92</v>
      </c>
      <c r="I98" s="1">
        <v>75751</v>
      </c>
      <c r="J98" s="1">
        <v>0</v>
      </c>
      <c r="L98" s="1" t="s">
        <v>316</v>
      </c>
      <c r="M98" s="1" t="s">
        <v>317</v>
      </c>
      <c r="N98" s="1" t="s">
        <v>141</v>
      </c>
      <c r="P98" s="1" t="s">
        <v>55</v>
      </c>
      <c r="Q98" s="1" t="s">
        <v>36</v>
      </c>
      <c r="R98" s="1">
        <v>23868154</v>
      </c>
      <c r="S98" s="2">
        <v>36184000000000</v>
      </c>
      <c r="U98" s="1">
        <v>10163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 "Large", AD98&gt;100, "Medium", AD98&gt;0, "Small")</f>
        <v>Small</v>
      </c>
      <c r="AF98" s="1" t="s">
        <v>558</v>
      </c>
      <c r="AG98" s="1" t="str">
        <f t="shared" si="1"/>
        <v>Yes</v>
      </c>
      <c r="AH98" s="1" t="s">
        <v>38</v>
      </c>
      <c r="AI98" s="1" t="s">
        <v>66</v>
      </c>
      <c r="AJ98" s="1" t="s">
        <v>44</v>
      </c>
      <c r="AK98" s="1" t="s">
        <v>554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25">
      <c r="A99" t="str">
        <f>LEFT(C99,SEARCH(" ",C99,1))</f>
        <v xml:space="preserve">Yasmin </v>
      </c>
      <c r="B99" t="str">
        <f>RIGHT(C99,LEN(C99)-SEARCH(" ",C99,1))</f>
        <v xml:space="preserve">Cole     </v>
      </c>
      <c r="C99" s="1" t="s">
        <v>605</v>
      </c>
      <c r="D99" s="1" t="s">
        <v>99</v>
      </c>
      <c r="E99" s="1" t="s">
        <v>347</v>
      </c>
      <c r="F99" s="1" t="s">
        <v>348</v>
      </c>
      <c r="G99" s="1" t="s">
        <v>196</v>
      </c>
      <c r="H99" s="1" t="s">
        <v>92</v>
      </c>
      <c r="I99" s="1">
        <v>78664</v>
      </c>
      <c r="J99" s="1">
        <v>0</v>
      </c>
      <c r="L99" s="1" t="s">
        <v>349</v>
      </c>
      <c r="M99" s="1" t="s">
        <v>350</v>
      </c>
      <c r="N99" s="1" t="s">
        <v>52</v>
      </c>
      <c r="P99" s="1" t="s">
        <v>133</v>
      </c>
      <c r="Q99" s="1" t="s">
        <v>72</v>
      </c>
      <c r="R99" s="1" t="s">
        <v>351</v>
      </c>
      <c r="S99" s="2">
        <v>4029380000000000</v>
      </c>
      <c r="U99" s="1">
        <v>10195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 "Large", AD99&gt;100, "Medium", AD99&gt;0, "Small")</f>
        <v>Small</v>
      </c>
      <c r="AF99" s="1" t="s">
        <v>558</v>
      </c>
      <c r="AG99" s="1" t="str">
        <f t="shared" si="1"/>
        <v>Yes</v>
      </c>
      <c r="AH99" s="1" t="s">
        <v>43</v>
      </c>
      <c r="AI99" s="1" t="s">
        <v>66</v>
      </c>
      <c r="AJ99" s="1" t="s">
        <v>44</v>
      </c>
      <c r="AK99" s="1" t="s">
        <v>556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25">
      <c r="A100" t="str">
        <f>LEFT(C100,SEARCH(" ",C100,1))</f>
        <v xml:space="preserve">Quinn </v>
      </c>
      <c r="B100" t="str">
        <f>RIGHT(C100,LEN(C100)-SEARCH(" ",C100,1))</f>
        <v xml:space="preserve">Perry     </v>
      </c>
      <c r="C100" s="1" t="s">
        <v>581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 "Large", AD100&gt;100, "Medium", AD100&gt;0, "Small")</f>
        <v>Small</v>
      </c>
      <c r="AF100" s="1" t="s">
        <v>558</v>
      </c>
      <c r="AG100" s="1" t="str">
        <f t="shared" si="1"/>
        <v>Yes</v>
      </c>
      <c r="AH100" s="1" t="s">
        <v>38</v>
      </c>
      <c r="AI100" s="1" t="s">
        <v>66</v>
      </c>
      <c r="AJ100" s="1" t="s">
        <v>44</v>
      </c>
      <c r="AK100" s="1" t="s">
        <v>554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25">
      <c r="A101" t="str">
        <f>LEFT(C101,SEARCH(" ",C101,1))</f>
        <v xml:space="preserve">Muriel </v>
      </c>
      <c r="B101" t="str">
        <f>RIGHT(C101,LEN(C101)-SEARCH(" ",C101,1))</f>
        <v xml:space="preserve">Exley    </v>
      </c>
      <c r="C101" s="1" t="s">
        <v>570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 "Large", AD101&gt;100, "Medium", AD101&gt;0, "Small")</f>
        <v>Small</v>
      </c>
      <c r="AF101" s="1" t="s">
        <v>558</v>
      </c>
      <c r="AG101" s="1" t="str">
        <f t="shared" si="1"/>
        <v>Yes</v>
      </c>
      <c r="AH101" s="1" t="s">
        <v>38</v>
      </c>
      <c r="AI101" s="1" t="s">
        <v>66</v>
      </c>
      <c r="AJ101" s="1" t="s">
        <v>44</v>
      </c>
      <c r="AK101" s="1" t="s">
        <v>557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25">
      <c r="A102" t="str">
        <f>LEFT(C102,SEARCH(" ",C102,1))</f>
        <v xml:space="preserve">Melba </v>
      </c>
      <c r="B102" t="str">
        <f>RIGHT(C102,LEN(C102)-SEARCH(" ",C102,1))</f>
        <v xml:space="preserve">Whitehead   </v>
      </c>
      <c r="C102" s="1" t="s">
        <v>598</v>
      </c>
      <c r="D102" s="1" t="s">
        <v>99</v>
      </c>
      <c r="E102" s="1" t="s">
        <v>307</v>
      </c>
      <c r="F102" s="1" t="s">
        <v>308</v>
      </c>
      <c r="G102" s="1" t="s">
        <v>267</v>
      </c>
      <c r="H102" s="1" t="s">
        <v>218</v>
      </c>
      <c r="I102" s="1">
        <v>2077</v>
      </c>
      <c r="J102" s="1">
        <v>0</v>
      </c>
      <c r="L102" s="1" t="s">
        <v>309</v>
      </c>
      <c r="M102" s="1" t="s">
        <v>310</v>
      </c>
      <c r="N102" s="1" t="s">
        <v>95</v>
      </c>
      <c r="P102" s="1" t="s">
        <v>270</v>
      </c>
      <c r="Q102" s="1" t="s">
        <v>72</v>
      </c>
      <c r="R102" s="1" t="s">
        <v>311</v>
      </c>
      <c r="S102" s="2">
        <v>375976000000000</v>
      </c>
      <c r="U102" s="1">
        <v>10159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 "Large", AD102&gt;100, "Medium", AD102&gt;0, "Small")</f>
        <v>Medium</v>
      </c>
      <c r="AF102" s="1" t="s">
        <v>561</v>
      </c>
      <c r="AG102" s="1" t="str">
        <f t="shared" si="1"/>
        <v>No</v>
      </c>
      <c r="AH102" s="1" t="s">
        <v>38</v>
      </c>
      <c r="AI102" s="1" t="s">
        <v>57</v>
      </c>
      <c r="AJ102" s="1" t="s">
        <v>58</v>
      </c>
      <c r="AK102" s="1" t="s">
        <v>554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25">
      <c r="A103" t="str">
        <f>LEFT(C103,SEARCH(" ",C103,1))</f>
        <v xml:space="preserve">Jodi </v>
      </c>
      <c r="B103" t="str">
        <f>RIGHT(C103,LEN(C103)-SEARCH(" ",C103,1))</f>
        <v xml:space="preserve">Bugg      </v>
      </c>
      <c r="C103" s="1" t="s">
        <v>606</v>
      </c>
      <c r="D103" s="1" t="s">
        <v>99</v>
      </c>
      <c r="E103" s="1" t="s">
        <v>354</v>
      </c>
      <c r="F103" s="1" t="s">
        <v>355</v>
      </c>
      <c r="G103" s="1" t="s">
        <v>102</v>
      </c>
      <c r="H103" s="1" t="s">
        <v>31</v>
      </c>
      <c r="I103" s="1">
        <v>38063</v>
      </c>
      <c r="J103" s="1">
        <v>0</v>
      </c>
      <c r="L103" s="1" t="s">
        <v>356</v>
      </c>
      <c r="M103" s="1" t="s">
        <v>357</v>
      </c>
      <c r="N103" s="1" t="s">
        <v>95</v>
      </c>
      <c r="P103" s="1" t="s">
        <v>69</v>
      </c>
      <c r="Q103" s="1" t="s">
        <v>64</v>
      </c>
      <c r="R103" s="2">
        <v>253000000000000</v>
      </c>
      <c r="S103" s="2">
        <v>370252000000000</v>
      </c>
      <c r="U103" s="1">
        <v>10203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 "Large", AD103&gt;100, "Medium", AD103&gt;0, "Small")</f>
        <v>Medium</v>
      </c>
      <c r="AF103" s="1" t="s">
        <v>558</v>
      </c>
      <c r="AG103" s="1" t="str">
        <f t="shared" si="1"/>
        <v>Yes</v>
      </c>
      <c r="AH103" s="1" t="s">
        <v>38</v>
      </c>
      <c r="AI103" s="1" t="s">
        <v>57</v>
      </c>
      <c r="AJ103" s="1" t="s">
        <v>40</v>
      </c>
      <c r="AK103" s="1" t="s">
        <v>555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25">
      <c r="A104" t="str">
        <f>LEFT(C104,SEARCH(" ",C104,1))</f>
        <v xml:space="preserve">Michael </v>
      </c>
      <c r="B104" t="str">
        <f>RIGHT(C104,LEN(C104)-SEARCH(" ",C104,1))</f>
        <v xml:space="preserve">Pritchard  </v>
      </c>
      <c r="C104" s="1" t="s">
        <v>612</v>
      </c>
      <c r="D104" s="1" t="s">
        <v>28</v>
      </c>
      <c r="E104" s="1" t="s">
        <v>389</v>
      </c>
      <c r="F104" s="1" t="s">
        <v>390</v>
      </c>
      <c r="G104" s="1" t="s">
        <v>391</v>
      </c>
      <c r="H104" s="1" t="s">
        <v>218</v>
      </c>
      <c r="I104" s="1">
        <v>3340</v>
      </c>
      <c r="J104" s="1">
        <v>0</v>
      </c>
      <c r="L104" s="1" t="s">
        <v>392</v>
      </c>
      <c r="M104" s="1" t="s">
        <v>393</v>
      </c>
      <c r="N104" s="1" t="s">
        <v>141</v>
      </c>
      <c r="P104" s="1" t="s">
        <v>105</v>
      </c>
      <c r="Q104" s="1" t="s">
        <v>179</v>
      </c>
      <c r="R104" s="1">
        <v>329443600</v>
      </c>
      <c r="S104" s="2">
        <v>36391100000000</v>
      </c>
      <c r="U104" s="1">
        <v>10227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 "Large", AD104&gt;100, "Medium", AD104&gt;0, "Small")</f>
        <v>Small</v>
      </c>
      <c r="AF104" s="1" t="s">
        <v>558</v>
      </c>
      <c r="AG104" s="1" t="str">
        <f t="shared" si="1"/>
        <v>Yes</v>
      </c>
      <c r="AH104" s="1" t="s">
        <v>38</v>
      </c>
      <c r="AI104" s="1" t="s">
        <v>66</v>
      </c>
      <c r="AJ104" s="1" t="s">
        <v>44</v>
      </c>
      <c r="AK104" s="1" t="s">
        <v>557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25">
      <c r="A105" t="str">
        <f>LEFT(C105,SEARCH(" ",C105,1))</f>
        <v xml:space="preserve">Mildred </v>
      </c>
      <c r="B105" t="str">
        <f>RIGHT(C105,LEN(C105)-SEARCH(" ",C105,1))</f>
        <v xml:space="preserve">Carey    </v>
      </c>
      <c r="C105" s="1" t="s">
        <v>604</v>
      </c>
      <c r="D105" s="1" t="s">
        <v>99</v>
      </c>
      <c r="E105" s="1" t="s">
        <v>342</v>
      </c>
      <c r="F105" s="1" t="s">
        <v>343</v>
      </c>
      <c r="H105" s="1" t="s">
        <v>64</v>
      </c>
      <c r="I105" s="1">
        <v>93600</v>
      </c>
      <c r="J105" s="1">
        <v>0</v>
      </c>
      <c r="L105" s="1" t="s">
        <v>344</v>
      </c>
      <c r="M105" s="1" t="s">
        <v>345</v>
      </c>
      <c r="N105" s="1" t="s">
        <v>95</v>
      </c>
      <c r="P105" s="1" t="s">
        <v>121</v>
      </c>
      <c r="Q105" s="1" t="s">
        <v>72</v>
      </c>
      <c r="R105" s="1" t="s">
        <v>346</v>
      </c>
      <c r="S105" s="2">
        <v>347290000000000</v>
      </c>
      <c r="U105" s="1">
        <v>10187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 "Large", AD105&gt;100, "Medium", AD105&gt;0, "Small")</f>
        <v>Medium</v>
      </c>
      <c r="AF105" s="1" t="s">
        <v>558</v>
      </c>
      <c r="AG105" s="1" t="str">
        <f t="shared" si="1"/>
        <v>Yes</v>
      </c>
      <c r="AH105" s="1" t="s">
        <v>43</v>
      </c>
      <c r="AI105" s="1" t="s">
        <v>66</v>
      </c>
      <c r="AJ105" s="1" t="s">
        <v>58</v>
      </c>
      <c r="AK105" s="1" t="s">
        <v>556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25">
      <c r="A106" t="str">
        <f>LEFT(C106,SEARCH(" ",C106,1))</f>
        <v xml:space="preserve">Melvin </v>
      </c>
      <c r="B106" t="str">
        <f>RIGHT(C106,LEN(C106)-SEARCH(" ",C106,1))</f>
        <v xml:space="preserve">Schmitz   </v>
      </c>
      <c r="C106" s="1" t="s">
        <v>568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 "Large", AD106&gt;100, "Medium", AD106&gt;0, "Small")</f>
        <v>Small</v>
      </c>
      <c r="AF106" s="1" t="s">
        <v>559</v>
      </c>
      <c r="AG106" s="1" t="str">
        <f t="shared" si="1"/>
        <v>No</v>
      </c>
      <c r="AH106" s="1" t="s">
        <v>38</v>
      </c>
      <c r="AI106" s="1" t="s">
        <v>66</v>
      </c>
      <c r="AJ106" s="1" t="s">
        <v>44</v>
      </c>
      <c r="AK106" s="1" t="s">
        <v>554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25">
      <c r="A107" t="str">
        <f>LEFT(C107,SEARCH(" ",C107,1))</f>
        <v xml:space="preserve">Melba </v>
      </c>
      <c r="B107" t="str">
        <f>RIGHT(C107,LEN(C107)-SEARCH(" ",C107,1))</f>
        <v xml:space="preserve">Whitehead   </v>
      </c>
      <c r="C107" s="1" t="s">
        <v>598</v>
      </c>
      <c r="D107" s="1" t="s">
        <v>99</v>
      </c>
      <c r="E107" s="1" t="s">
        <v>307</v>
      </c>
      <c r="F107" s="1" t="s">
        <v>308</v>
      </c>
      <c r="G107" s="1" t="s">
        <v>267</v>
      </c>
      <c r="H107" s="1" t="s">
        <v>218</v>
      </c>
      <c r="I107" s="1">
        <v>2077</v>
      </c>
      <c r="J107" s="1">
        <v>0</v>
      </c>
      <c r="L107" s="1" t="s">
        <v>309</v>
      </c>
      <c r="M107" s="1" t="s">
        <v>310</v>
      </c>
      <c r="N107" s="1" t="s">
        <v>95</v>
      </c>
      <c r="P107" s="1" t="s">
        <v>270</v>
      </c>
      <c r="Q107" s="1" t="s">
        <v>72</v>
      </c>
      <c r="R107" s="1" t="s">
        <v>311</v>
      </c>
      <c r="S107" s="2">
        <v>340467000000000</v>
      </c>
      <c r="U107" s="1">
        <v>10159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 "Large", AD107&gt;100, "Medium", AD107&gt;0, "Small")</f>
        <v>Small</v>
      </c>
      <c r="AF107" s="1" t="s">
        <v>560</v>
      </c>
      <c r="AG107" s="1" t="str">
        <f t="shared" si="1"/>
        <v>No</v>
      </c>
      <c r="AH107" s="1" t="s">
        <v>38</v>
      </c>
      <c r="AI107" s="1" t="s">
        <v>57</v>
      </c>
      <c r="AJ107" s="1" t="s">
        <v>44</v>
      </c>
      <c r="AK107" s="1" t="s">
        <v>555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25">
      <c r="A108" t="str">
        <f>LEFT(C108,SEARCH(" ",C108,1))</f>
        <v xml:space="preserve">Kristin </v>
      </c>
      <c r="B108" t="str">
        <f>RIGHT(C108,LEN(C108)-SEARCH(" ",C108,1))</f>
        <v xml:space="preserve">Mendoza   </v>
      </c>
      <c r="C108" s="1" t="s">
        <v>582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 "Large", AD108&gt;100, "Medium", AD108&gt;0, "Small")</f>
        <v>Small</v>
      </c>
      <c r="AF108" s="1" t="s">
        <v>560</v>
      </c>
      <c r="AG108" s="1" t="str">
        <f t="shared" si="1"/>
        <v>No</v>
      </c>
      <c r="AH108" s="1" t="s">
        <v>38</v>
      </c>
      <c r="AI108" s="1" t="s">
        <v>39</v>
      </c>
      <c r="AJ108" s="1" t="s">
        <v>44</v>
      </c>
      <c r="AK108" s="1" t="s">
        <v>555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25">
      <c r="A109" t="str">
        <f>LEFT(C109,SEARCH(" ",C109,1))</f>
        <v xml:space="preserve">Natalie </v>
      </c>
      <c r="B109" t="str">
        <f>RIGHT(C109,LEN(C109)-SEARCH(" ",C109,1))</f>
        <v xml:space="preserve">White    </v>
      </c>
      <c r="C109" s="1" t="s">
        <v>592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 "Large", AD109&gt;100, "Medium", AD109&gt;0, "Small")</f>
        <v>Medium</v>
      </c>
      <c r="AF109" s="1" t="s">
        <v>558</v>
      </c>
      <c r="AG109" s="1" t="str">
        <f t="shared" si="1"/>
        <v>Yes</v>
      </c>
      <c r="AH109" s="1" t="s">
        <v>43</v>
      </c>
      <c r="AI109" s="1" t="s">
        <v>66</v>
      </c>
      <c r="AJ109" s="1" t="s">
        <v>58</v>
      </c>
      <c r="AK109" s="1" t="s">
        <v>555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25">
      <c r="A110" t="str">
        <f>LEFT(C110,SEARCH(" ",C110,1))</f>
        <v xml:space="preserve">Allen </v>
      </c>
      <c r="B110" t="str">
        <f>RIGHT(C110,LEN(C110)-SEARCH(" ",C110,1))</f>
        <v xml:space="preserve">Perl     </v>
      </c>
      <c r="C110" s="1" t="s">
        <v>562</v>
      </c>
      <c r="D110" s="1" t="s">
        <v>28</v>
      </c>
      <c r="E110" s="1" t="s">
        <v>563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 "Large", AD110&gt;100, "Medium", AD110&gt;0, "Small")</f>
        <v>Medium</v>
      </c>
      <c r="AF110" s="1" t="s">
        <v>558</v>
      </c>
      <c r="AG110" s="1" t="str">
        <f t="shared" si="1"/>
        <v>Yes</v>
      </c>
      <c r="AH110" s="1" t="s">
        <v>38</v>
      </c>
      <c r="AI110" s="1" t="s">
        <v>39</v>
      </c>
      <c r="AJ110" s="1" t="s">
        <v>40</v>
      </c>
      <c r="AK110" s="1" t="s">
        <v>554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25">
      <c r="A111" t="str">
        <f>LEFT(C111,SEARCH(" ",C111,1))</f>
        <v xml:space="preserve">Allen </v>
      </c>
      <c r="B111" t="str">
        <f>RIGHT(C111,LEN(C111)-SEARCH(" ",C111,1))</f>
        <v xml:space="preserve">Rice     </v>
      </c>
      <c r="C111" s="1" t="s">
        <v>608</v>
      </c>
      <c r="D111" s="1" t="s">
        <v>28</v>
      </c>
      <c r="E111" s="1" t="s">
        <v>365</v>
      </c>
      <c r="F111" s="1" t="s">
        <v>366</v>
      </c>
      <c r="G111" s="1" t="s">
        <v>217</v>
      </c>
      <c r="H111" s="1" t="s">
        <v>31</v>
      </c>
      <c r="I111" s="1">
        <v>84010</v>
      </c>
      <c r="J111" s="1">
        <v>0</v>
      </c>
      <c r="L111" s="1" t="s">
        <v>367</v>
      </c>
      <c r="M111" s="1" t="s">
        <v>368</v>
      </c>
      <c r="N111" s="1" t="s">
        <v>52</v>
      </c>
      <c r="P111" s="1" t="s">
        <v>306</v>
      </c>
      <c r="Q111" s="1" t="s">
        <v>304</v>
      </c>
      <c r="R111" s="1" t="s">
        <v>369</v>
      </c>
      <c r="S111" s="2">
        <v>4604190000000000</v>
      </c>
      <c r="U111" s="1">
        <v>10211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 "Large", AD111&gt;100, "Medium", AD111&gt;0, "Small")</f>
        <v>Small</v>
      </c>
      <c r="AF111" s="1" t="s">
        <v>558</v>
      </c>
      <c r="AG111" s="1" t="str">
        <f t="shared" si="1"/>
        <v>Yes</v>
      </c>
      <c r="AH111" s="1" t="s">
        <v>38</v>
      </c>
      <c r="AI111" s="1" t="s">
        <v>57</v>
      </c>
      <c r="AJ111" s="1" t="s">
        <v>40</v>
      </c>
      <c r="AK111" s="1" t="s">
        <v>555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25">
      <c r="A112" t="str">
        <f>LEFT(C112,SEARCH(" ",C112,1))</f>
        <v xml:space="preserve">Harry </v>
      </c>
      <c r="B112" t="str">
        <f>RIGHT(C112,LEN(C112)-SEARCH(" ",C112,1))</f>
        <v xml:space="preserve">Brumback   </v>
      </c>
      <c r="C112" s="1" t="s">
        <v>595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 "Large", AD112&gt;100, "Medium", AD112&gt;0, "Small")</f>
        <v>Small</v>
      </c>
      <c r="AF112" s="1" t="s">
        <v>558</v>
      </c>
      <c r="AG112" s="1" t="str">
        <f t="shared" si="1"/>
        <v>Yes</v>
      </c>
      <c r="AH112" s="1" t="s">
        <v>43</v>
      </c>
      <c r="AI112" s="1" t="s">
        <v>39</v>
      </c>
      <c r="AJ112" s="1" t="s">
        <v>44</v>
      </c>
      <c r="AK112" s="1" t="s">
        <v>556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25">
      <c r="A113" t="str">
        <f>LEFT(C113,SEARCH(" ",C113,1))</f>
        <v xml:space="preserve">Anthony </v>
      </c>
      <c r="B113" t="str">
        <f>RIGHT(C113,LEN(C113)-SEARCH(" ",C113,1))</f>
        <v xml:space="preserve">Carr    </v>
      </c>
      <c r="C113" s="1" t="s">
        <v>567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 "Large", AD113&gt;100, "Medium", AD113&gt;0, "Small")</f>
        <v>Small</v>
      </c>
      <c r="AF113" s="1" t="s">
        <v>561</v>
      </c>
      <c r="AG113" s="1" t="str">
        <f t="shared" si="1"/>
        <v>No</v>
      </c>
      <c r="AH113" s="1" t="s">
        <v>38</v>
      </c>
      <c r="AI113" s="1" t="s">
        <v>66</v>
      </c>
      <c r="AJ113" s="1" t="s">
        <v>44</v>
      </c>
      <c r="AK113" s="1" t="s">
        <v>556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25">
      <c r="A114" t="str">
        <f>LEFT(C114,SEARCH(" ",C114,1))</f>
        <v xml:space="preserve">Allen </v>
      </c>
      <c r="B114" t="str">
        <f>RIGHT(C114,LEN(C114)-SEARCH(" ",C114,1))</f>
        <v xml:space="preserve">Rice     </v>
      </c>
      <c r="C114" s="1" t="s">
        <v>608</v>
      </c>
      <c r="D114" s="1" t="s">
        <v>28</v>
      </c>
      <c r="E114" s="1" t="s">
        <v>365</v>
      </c>
      <c r="F114" s="1" t="s">
        <v>366</v>
      </c>
      <c r="G114" s="1" t="s">
        <v>217</v>
      </c>
      <c r="H114" s="1" t="s">
        <v>31</v>
      </c>
      <c r="I114" s="1">
        <v>84010</v>
      </c>
      <c r="J114" s="1">
        <v>0</v>
      </c>
      <c r="L114" s="1" t="s">
        <v>367</v>
      </c>
      <c r="M114" s="1" t="s">
        <v>368</v>
      </c>
      <c r="N114" s="1" t="s">
        <v>52</v>
      </c>
      <c r="P114" s="1" t="s">
        <v>306</v>
      </c>
      <c r="Q114" s="1" t="s">
        <v>304</v>
      </c>
      <c r="R114" s="1" t="s">
        <v>369</v>
      </c>
      <c r="S114" s="2">
        <v>4722680000000000</v>
      </c>
      <c r="U114" s="1">
        <v>10211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 "Large", AD114&gt;100, "Medium", AD114&gt;0, "Small")</f>
        <v>Small</v>
      </c>
      <c r="AF114" s="1" t="s">
        <v>558</v>
      </c>
      <c r="AG114" s="1" t="str">
        <f t="shared" si="1"/>
        <v>Yes</v>
      </c>
      <c r="AH114" s="1" t="s">
        <v>43</v>
      </c>
      <c r="AI114" s="1" t="s">
        <v>66</v>
      </c>
      <c r="AJ114" s="1" t="s">
        <v>44</v>
      </c>
      <c r="AK114" s="1" t="s">
        <v>555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25">
      <c r="A115" t="str">
        <f>LEFT(C115,SEARCH(" ",C115,1))</f>
        <v xml:space="preserve">Jason </v>
      </c>
      <c r="B115" t="str">
        <f>RIGHT(C115,LEN(C115)-SEARCH(" ",C115,1))</f>
        <v xml:space="preserve">Glass     </v>
      </c>
      <c r="C115" s="1" t="s">
        <v>591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 "Large", AD115&gt;100, "Medium", AD115&gt;0, "Small")</f>
        <v>Medium</v>
      </c>
      <c r="AF115" s="1" t="s">
        <v>558</v>
      </c>
      <c r="AG115" s="1" t="str">
        <f t="shared" si="1"/>
        <v>Yes</v>
      </c>
      <c r="AH115" s="1" t="s">
        <v>43</v>
      </c>
      <c r="AI115" s="1" t="s">
        <v>39</v>
      </c>
      <c r="AJ115" s="1" t="s">
        <v>58</v>
      </c>
      <c r="AK115" s="1" t="s">
        <v>556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25">
      <c r="A116" t="str">
        <f>LEFT(C116,SEARCH(" ",C116,1))</f>
        <v xml:space="preserve">Thomas </v>
      </c>
      <c r="B116" t="str">
        <f>RIGHT(C116,LEN(C116)-SEARCH(" ",C116,1))</f>
        <v xml:space="preserve">Owens    </v>
      </c>
      <c r="C116" s="1" t="s">
        <v>566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 "Large", AD116&gt;100, "Medium", AD116&gt;0, "Small")</f>
        <v>Small</v>
      </c>
      <c r="AF116" s="1" t="s">
        <v>560</v>
      </c>
      <c r="AG116" s="1" t="str">
        <f t="shared" si="1"/>
        <v>No</v>
      </c>
      <c r="AH116" s="1" t="s">
        <v>38</v>
      </c>
      <c r="AI116" s="1" t="s">
        <v>66</v>
      </c>
      <c r="AJ116" s="1" t="s">
        <v>44</v>
      </c>
      <c r="AK116" s="1" t="s">
        <v>556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25">
      <c r="A117" t="str">
        <f>LEFT(C117,SEARCH(" ",C117,1))</f>
        <v xml:space="preserve">Anthony </v>
      </c>
      <c r="B117" t="str">
        <f>RIGHT(C117,LEN(C117)-SEARCH(" ",C117,1))</f>
        <v xml:space="preserve">Carr    </v>
      </c>
      <c r="C117" s="1" t="s">
        <v>567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 "Large", AD117&gt;100, "Medium", AD117&gt;0, "Small")</f>
        <v>Small</v>
      </c>
      <c r="AF117" s="1" t="s">
        <v>558</v>
      </c>
      <c r="AG117" s="1" t="str">
        <f t="shared" si="1"/>
        <v>Yes</v>
      </c>
      <c r="AH117" s="1" t="s">
        <v>38</v>
      </c>
      <c r="AI117" s="1" t="s">
        <v>66</v>
      </c>
      <c r="AJ117" s="1" t="s">
        <v>44</v>
      </c>
      <c r="AK117" s="1" t="s">
        <v>556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25">
      <c r="A118" t="str">
        <f>LEFT(C118,SEARCH(" ",C118,1))</f>
        <v xml:space="preserve">Harold </v>
      </c>
      <c r="B118" t="str">
        <f>RIGHT(C118,LEN(C118)-SEARCH(" ",C118,1))</f>
        <v xml:space="preserve">Magee    </v>
      </c>
      <c r="C118" s="1" t="s">
        <v>596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 "Large", AD118&gt;100, "Medium", AD118&gt;0, "Small")</f>
        <v>Small</v>
      </c>
      <c r="AF118" s="1" t="s">
        <v>558</v>
      </c>
      <c r="AG118" s="1" t="str">
        <f t="shared" si="1"/>
        <v>Yes</v>
      </c>
      <c r="AH118" s="1" t="s">
        <v>38</v>
      </c>
      <c r="AI118" s="1" t="s">
        <v>66</v>
      </c>
      <c r="AJ118" s="1" t="s">
        <v>44</v>
      </c>
      <c r="AK118" s="1" t="s">
        <v>554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25">
      <c r="A119" t="str">
        <f>LEFT(C119,SEARCH(" ",C119,1))</f>
        <v xml:space="preserve">Joseph </v>
      </c>
      <c r="B119" t="str">
        <f>RIGHT(C119,LEN(C119)-SEARCH(" ",C119,1))</f>
        <v xml:space="preserve">Shafer    </v>
      </c>
      <c r="C119" s="1" t="s">
        <v>624</v>
      </c>
      <c r="D119" s="1" t="s">
        <v>28</v>
      </c>
      <c r="E119" s="1" t="s">
        <v>450</v>
      </c>
      <c r="F119" s="1" t="s">
        <v>445</v>
      </c>
      <c r="G119" s="1" t="s">
        <v>171</v>
      </c>
      <c r="H119" s="1" t="s">
        <v>92</v>
      </c>
      <c r="I119" s="1">
        <v>20705</v>
      </c>
      <c r="J119" s="1">
        <v>0</v>
      </c>
      <c r="L119" s="1" t="s">
        <v>451</v>
      </c>
      <c r="M119" s="1" t="s">
        <v>452</v>
      </c>
      <c r="N119" s="1" t="s">
        <v>520</v>
      </c>
      <c r="P119" s="1" t="s">
        <v>448</v>
      </c>
      <c r="Q119" s="1" t="s">
        <v>36</v>
      </c>
      <c r="R119" s="1">
        <v>577430003</v>
      </c>
      <c r="S119" s="2">
        <v>3528220000000000</v>
      </c>
      <c r="U119" s="1">
        <v>10287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 "Large", AD119&gt;100, "Medium", AD119&gt;0, "Small")</f>
        <v>Small</v>
      </c>
      <c r="AF119" s="1" t="s">
        <v>561</v>
      </c>
      <c r="AG119" s="1" t="str">
        <f t="shared" si="1"/>
        <v>No</v>
      </c>
      <c r="AH119" s="1" t="s">
        <v>38</v>
      </c>
      <c r="AI119" s="1" t="s">
        <v>66</v>
      </c>
      <c r="AJ119" s="1" t="s">
        <v>44</v>
      </c>
      <c r="AK119" s="1" t="s">
        <v>557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25">
      <c r="A120" t="str">
        <f>LEFT(C120,SEARCH(" ",C120,1))</f>
        <v xml:space="preserve">Elizabeth </v>
      </c>
      <c r="B120" t="str">
        <f>RIGHT(C120,LEN(C120)-SEARCH(" ",C120,1))</f>
        <v xml:space="preserve">Martinez </v>
      </c>
      <c r="C120" s="1" t="s">
        <v>613</v>
      </c>
      <c r="D120" s="1" t="s">
        <v>99</v>
      </c>
      <c r="E120" s="1" t="s">
        <v>394</v>
      </c>
      <c r="F120" s="1" t="s">
        <v>395</v>
      </c>
      <c r="G120" s="1" t="s">
        <v>171</v>
      </c>
      <c r="H120" s="1" t="s">
        <v>92</v>
      </c>
      <c r="I120" s="1">
        <v>21202</v>
      </c>
      <c r="J120" s="1">
        <v>0</v>
      </c>
      <c r="L120" s="1" t="s">
        <v>396</v>
      </c>
      <c r="M120" s="1" t="s">
        <v>397</v>
      </c>
      <c r="N120" s="1" t="s">
        <v>141</v>
      </c>
      <c r="P120" s="1" t="s">
        <v>254</v>
      </c>
      <c r="Q120" s="1" t="s">
        <v>31</v>
      </c>
      <c r="R120" s="1" t="s">
        <v>398</v>
      </c>
      <c r="S120" s="2">
        <v>36165000000000</v>
      </c>
      <c r="U120" s="1">
        <v>10231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 "Large", AD120&gt;100, "Medium", AD120&gt;0, "Small")</f>
        <v>Small</v>
      </c>
      <c r="AF120" s="1" t="s">
        <v>561</v>
      </c>
      <c r="AG120" s="1" t="str">
        <f t="shared" si="1"/>
        <v>No</v>
      </c>
      <c r="AH120" s="1" t="s">
        <v>38</v>
      </c>
      <c r="AI120" s="1" t="s">
        <v>66</v>
      </c>
      <c r="AJ120" s="1" t="s">
        <v>44</v>
      </c>
      <c r="AK120" s="1" t="s">
        <v>557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25">
      <c r="A121" t="str">
        <f>LEFT(C121,SEARCH(" ",C121,1))</f>
        <v xml:space="preserve">Edward </v>
      </c>
      <c r="B121" t="str">
        <f>RIGHT(C121,LEN(C121)-SEARCH(" ",C121,1))</f>
        <v xml:space="preserve">Turner    </v>
      </c>
      <c r="C121" s="1" t="s">
        <v>576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 "Large", AD121&gt;100, "Medium", AD121&gt;0, "Small")</f>
        <v>Medium</v>
      </c>
      <c r="AF121" s="1" t="s">
        <v>558</v>
      </c>
      <c r="AG121" s="1" t="str">
        <f t="shared" si="1"/>
        <v>Yes</v>
      </c>
      <c r="AH121" s="1" t="s">
        <v>43</v>
      </c>
      <c r="AI121" s="1" t="s">
        <v>39</v>
      </c>
      <c r="AJ121" s="1" t="s">
        <v>58</v>
      </c>
      <c r="AK121" s="1" t="s">
        <v>556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25">
      <c r="A122" t="str">
        <f>LEFT(C122,SEARCH(" ",C122,1))</f>
        <v xml:space="preserve">Mary </v>
      </c>
      <c r="B122" t="str">
        <f>RIGHT(C122,LEN(C122)-SEARCH(" ",C122,1))</f>
        <v xml:space="preserve">Bates     </v>
      </c>
      <c r="C122" s="1" t="s">
        <v>614</v>
      </c>
      <c r="D122" s="1" t="s">
        <v>99</v>
      </c>
      <c r="E122" s="1" t="s">
        <v>399</v>
      </c>
      <c r="F122" s="1" t="s">
        <v>395</v>
      </c>
      <c r="G122" s="1" t="s">
        <v>171</v>
      </c>
      <c r="H122" s="1" t="s">
        <v>92</v>
      </c>
      <c r="I122" s="1">
        <v>21201</v>
      </c>
      <c r="J122" s="1">
        <v>0</v>
      </c>
      <c r="L122" s="1" t="s">
        <v>400</v>
      </c>
      <c r="M122" s="1" t="s">
        <v>401</v>
      </c>
      <c r="N122" s="1" t="s">
        <v>141</v>
      </c>
      <c r="P122" s="1" t="s">
        <v>135</v>
      </c>
      <c r="Q122" s="1" t="s">
        <v>72</v>
      </c>
      <c r="R122" s="1" t="s">
        <v>402</v>
      </c>
      <c r="S122" s="2">
        <v>36432000000000</v>
      </c>
      <c r="U122" s="1">
        <v>10235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 "Large", AD122&gt;100, "Medium", AD122&gt;0, "Small")</f>
        <v>Small</v>
      </c>
      <c r="AF122" s="1" t="s">
        <v>558</v>
      </c>
      <c r="AG122" s="1" t="str">
        <f t="shared" si="1"/>
        <v>Yes</v>
      </c>
      <c r="AH122" s="1" t="s">
        <v>38</v>
      </c>
      <c r="AI122" s="1" t="s">
        <v>66</v>
      </c>
      <c r="AJ122" s="1" t="s">
        <v>44</v>
      </c>
      <c r="AK122" s="1" t="s">
        <v>556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25">
      <c r="A123" t="str">
        <f>LEFT(C123,SEARCH(" ",C123,1))</f>
        <v xml:space="preserve">Therese </v>
      </c>
      <c r="B123" t="str">
        <f>RIGHT(C123,LEN(C123)-SEARCH(" ",C123,1))</f>
        <v xml:space="preserve">Pickering  </v>
      </c>
      <c r="C123" s="1" t="s">
        <v>621</v>
      </c>
      <c r="D123" s="1" t="s">
        <v>99</v>
      </c>
      <c r="E123" s="1" t="s">
        <v>433</v>
      </c>
      <c r="F123" s="1" t="s">
        <v>434</v>
      </c>
      <c r="G123" s="1" t="s">
        <v>435</v>
      </c>
      <c r="H123" s="1" t="s">
        <v>92</v>
      </c>
      <c r="I123" s="1">
        <v>58622</v>
      </c>
      <c r="J123" s="1">
        <v>0</v>
      </c>
      <c r="L123" s="1" t="s">
        <v>436</v>
      </c>
      <c r="M123" s="1" t="s">
        <v>437</v>
      </c>
      <c r="N123" s="1" t="s">
        <v>95</v>
      </c>
      <c r="P123" s="1" t="s">
        <v>438</v>
      </c>
      <c r="Q123" s="1" t="s">
        <v>64</v>
      </c>
      <c r="R123" s="2">
        <v>215000000000000</v>
      </c>
      <c r="S123" s="2">
        <v>344896000000000</v>
      </c>
      <c r="U123" s="1">
        <v>10271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 "Large", AD123&gt;100, "Medium", AD123&gt;0, "Small")</f>
        <v>Medium</v>
      </c>
      <c r="AF123" s="1" t="s">
        <v>558</v>
      </c>
      <c r="AG123" s="1" t="str">
        <f t="shared" si="1"/>
        <v>Yes</v>
      </c>
      <c r="AH123" s="1" t="s">
        <v>43</v>
      </c>
      <c r="AI123" s="1" t="s">
        <v>39</v>
      </c>
      <c r="AJ123" s="1" t="s">
        <v>58</v>
      </c>
      <c r="AK123" s="1" t="s">
        <v>556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25">
      <c r="A124" t="str">
        <f>LEFT(C124,SEARCH(" ",C124,1))</f>
        <v xml:space="preserve">Melba </v>
      </c>
      <c r="B124" t="str">
        <f>RIGHT(C124,LEN(C124)-SEARCH(" ",C124,1))</f>
        <v xml:space="preserve">Whitehead   </v>
      </c>
      <c r="C124" s="1" t="s">
        <v>598</v>
      </c>
      <c r="D124" s="1" t="s">
        <v>99</v>
      </c>
      <c r="E124" s="1" t="s">
        <v>307</v>
      </c>
      <c r="F124" s="1" t="s">
        <v>308</v>
      </c>
      <c r="G124" s="1" t="s">
        <v>267</v>
      </c>
      <c r="H124" s="1" t="s">
        <v>218</v>
      </c>
      <c r="I124" s="1">
        <v>2077</v>
      </c>
      <c r="J124" s="1">
        <v>0</v>
      </c>
      <c r="L124" s="1" t="s">
        <v>309</v>
      </c>
      <c r="M124" s="1" t="s">
        <v>310</v>
      </c>
      <c r="N124" s="1" t="s">
        <v>95</v>
      </c>
      <c r="P124" s="1" t="s">
        <v>270</v>
      </c>
      <c r="Q124" s="1" t="s">
        <v>72</v>
      </c>
      <c r="R124" s="1" t="s">
        <v>311</v>
      </c>
      <c r="S124" s="2">
        <v>345604000000000</v>
      </c>
      <c r="U124" s="1">
        <v>10159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 "Large", AD124&gt;100, "Medium", AD124&gt;0, "Small")</f>
        <v>Medium</v>
      </c>
      <c r="AF124" s="1" t="s">
        <v>558</v>
      </c>
      <c r="AG124" s="1" t="str">
        <f t="shared" si="1"/>
        <v>Yes</v>
      </c>
      <c r="AH124" s="1" t="s">
        <v>38</v>
      </c>
      <c r="AI124" s="1" t="s">
        <v>39</v>
      </c>
      <c r="AJ124" s="1" t="s">
        <v>58</v>
      </c>
      <c r="AK124" s="1" t="s">
        <v>555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25">
      <c r="A125" t="str">
        <f>LEFT(C125,SEARCH(" ",C125,1))</f>
        <v xml:space="preserve">Jana </v>
      </c>
      <c r="B125" t="str">
        <f>RIGHT(C125,LEN(C125)-SEARCH(" ",C125,1))</f>
        <v xml:space="preserve">Hall      </v>
      </c>
      <c r="C125" s="1" t="s">
        <v>602</v>
      </c>
      <c r="D125" s="1" t="s">
        <v>99</v>
      </c>
      <c r="E125" s="1" t="s">
        <v>329</v>
      </c>
      <c r="F125" s="1" t="s">
        <v>330</v>
      </c>
      <c r="G125" s="1" t="s">
        <v>331</v>
      </c>
      <c r="H125" s="1" t="s">
        <v>92</v>
      </c>
      <c r="I125" s="1">
        <v>8401</v>
      </c>
      <c r="J125" s="1">
        <v>0</v>
      </c>
      <c r="L125" s="1" t="s">
        <v>332</v>
      </c>
      <c r="M125" s="1" t="s">
        <v>333</v>
      </c>
      <c r="N125" s="1" t="s">
        <v>95</v>
      </c>
      <c r="P125" s="1" t="s">
        <v>334</v>
      </c>
      <c r="Q125" s="1" t="s">
        <v>72</v>
      </c>
      <c r="R125" s="1" t="s">
        <v>335</v>
      </c>
      <c r="S125" s="2">
        <v>340179000000000</v>
      </c>
      <c r="U125" s="1">
        <v>10179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 "Large", AD125&gt;100, "Medium", AD125&gt;0, "Small")</f>
        <v>Medium</v>
      </c>
      <c r="AF125" s="1" t="s">
        <v>558</v>
      </c>
      <c r="AG125" s="1" t="str">
        <f t="shared" si="1"/>
        <v>Yes</v>
      </c>
      <c r="AH125" s="1" t="s">
        <v>38</v>
      </c>
      <c r="AI125" s="1" t="s">
        <v>39</v>
      </c>
      <c r="AJ125" s="1" t="s">
        <v>58</v>
      </c>
      <c r="AK125" s="1" t="s">
        <v>556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25">
      <c r="A126" t="str">
        <f>LEFT(C126,SEARCH(" ",C126,1))</f>
        <v xml:space="preserve">Natalie </v>
      </c>
      <c r="B126" t="str">
        <f>RIGHT(C126,LEN(C126)-SEARCH(" ",C126,1))</f>
        <v xml:space="preserve">White    </v>
      </c>
      <c r="C126" s="1" t="s">
        <v>592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 "Large", AD126&gt;100, "Medium", AD126&gt;0, "Small")</f>
        <v>Medium</v>
      </c>
      <c r="AF126" s="1" t="s">
        <v>558</v>
      </c>
      <c r="AG126" s="1" t="str">
        <f t="shared" si="1"/>
        <v>Yes</v>
      </c>
      <c r="AH126" s="1" t="s">
        <v>38</v>
      </c>
      <c r="AI126" s="1" t="s">
        <v>66</v>
      </c>
      <c r="AJ126" s="1" t="s">
        <v>58</v>
      </c>
      <c r="AK126" s="1" t="s">
        <v>555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25">
      <c r="A127" t="str">
        <f>LEFT(C127,SEARCH(" ",C127,1))</f>
        <v xml:space="preserve">Betty </v>
      </c>
      <c r="B127" t="str">
        <f>RIGHT(C127,LEN(C127)-SEARCH(" ",C127,1))</f>
        <v xml:space="preserve">Grimes    </v>
      </c>
      <c r="C127" s="1" t="s">
        <v>627</v>
      </c>
      <c r="D127" s="1" t="s">
        <v>99</v>
      </c>
      <c r="E127" s="1" t="s">
        <v>465</v>
      </c>
      <c r="F127" s="1" t="s">
        <v>466</v>
      </c>
      <c r="H127" s="1" t="s">
        <v>49</v>
      </c>
      <c r="I127" s="1">
        <v>83471</v>
      </c>
      <c r="J127" s="1">
        <v>0</v>
      </c>
      <c r="L127" s="1" t="s">
        <v>467</v>
      </c>
      <c r="M127" s="1" t="s">
        <v>468</v>
      </c>
      <c r="N127" s="1" t="s">
        <v>141</v>
      </c>
      <c r="P127" s="1" t="s">
        <v>208</v>
      </c>
      <c r="Q127" s="1" t="s">
        <v>179</v>
      </c>
      <c r="R127" s="1">
        <v>777215385</v>
      </c>
      <c r="S127" s="2">
        <v>36006500000000</v>
      </c>
      <c r="U127" s="1">
        <v>10299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 "Large", AD127&gt;100, "Medium", AD127&gt;0, "Small")</f>
        <v>Small</v>
      </c>
      <c r="AF127" s="1" t="s">
        <v>558</v>
      </c>
      <c r="AG127" s="1" t="str">
        <f t="shared" si="1"/>
        <v>Yes</v>
      </c>
      <c r="AH127" s="1" t="s">
        <v>38</v>
      </c>
      <c r="AI127" s="1" t="s">
        <v>66</v>
      </c>
      <c r="AJ127" s="1" t="s">
        <v>44</v>
      </c>
      <c r="AK127" s="1" t="s">
        <v>555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25">
      <c r="A128" t="str">
        <f>LEFT(C128,SEARCH(" ",C128,1))</f>
        <v xml:space="preserve">Michael </v>
      </c>
      <c r="B128" t="str">
        <f>RIGHT(C128,LEN(C128)-SEARCH(" ",C128,1))</f>
        <v xml:space="preserve">Reed    </v>
      </c>
      <c r="C128" s="1" t="s">
        <v>629</v>
      </c>
      <c r="D128" s="1" t="s">
        <v>28</v>
      </c>
      <c r="E128" s="1" t="s">
        <v>474</v>
      </c>
      <c r="F128" s="1" t="s">
        <v>475</v>
      </c>
      <c r="G128" s="1" t="s">
        <v>301</v>
      </c>
      <c r="H128" s="1" t="s">
        <v>31</v>
      </c>
      <c r="I128" s="1">
        <v>21010</v>
      </c>
      <c r="J128" s="1">
        <v>0</v>
      </c>
      <c r="L128" s="1" t="s">
        <v>476</v>
      </c>
      <c r="M128" s="1" t="s">
        <v>477</v>
      </c>
      <c r="N128" s="1" t="s">
        <v>75</v>
      </c>
      <c r="P128" s="1" t="s">
        <v>168</v>
      </c>
      <c r="Q128" s="1" t="s">
        <v>64</v>
      </c>
      <c r="R128" s="2">
        <v>283000000000000</v>
      </c>
      <c r="S128" s="2">
        <v>6011400000000000</v>
      </c>
      <c r="U128" s="1">
        <v>10307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 "Large", AD128&gt;100, "Medium", AD128&gt;0, "Small")</f>
        <v>Medium</v>
      </c>
      <c r="AF128" s="1" t="s">
        <v>558</v>
      </c>
      <c r="AG128" s="1" t="str">
        <f t="shared" si="1"/>
        <v>Yes</v>
      </c>
      <c r="AH128" s="1" t="s">
        <v>43</v>
      </c>
      <c r="AI128" s="1" t="s">
        <v>66</v>
      </c>
      <c r="AJ128" s="1" t="s">
        <v>40</v>
      </c>
      <c r="AK128" s="1" t="s">
        <v>555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25">
      <c r="A129" t="str">
        <f>LEFT(C129,SEARCH(" ",C129,1))</f>
        <v xml:space="preserve">Mildred </v>
      </c>
      <c r="B129" t="str">
        <f>RIGHT(C129,LEN(C129)-SEARCH(" ",C129,1))</f>
        <v xml:space="preserve">Carey    </v>
      </c>
      <c r="C129" s="1" t="s">
        <v>604</v>
      </c>
      <c r="D129" s="1" t="s">
        <v>99</v>
      </c>
      <c r="E129" s="1" t="s">
        <v>342</v>
      </c>
      <c r="F129" s="1" t="s">
        <v>343</v>
      </c>
      <c r="H129" s="1" t="s">
        <v>64</v>
      </c>
      <c r="I129" s="1">
        <v>93600</v>
      </c>
      <c r="J129" s="1">
        <v>0</v>
      </c>
      <c r="L129" s="1" t="s">
        <v>344</v>
      </c>
      <c r="M129" s="1" t="s">
        <v>345</v>
      </c>
      <c r="N129" s="1" t="s">
        <v>95</v>
      </c>
      <c r="P129" s="1" t="s">
        <v>121</v>
      </c>
      <c r="Q129" s="1" t="s">
        <v>72</v>
      </c>
      <c r="R129" s="1" t="s">
        <v>346</v>
      </c>
      <c r="S129" s="2">
        <v>343374000000000</v>
      </c>
      <c r="U129" s="1">
        <v>10187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 "Large", AD129&gt;100, "Medium", AD129&gt;0, "Small")</f>
        <v>Small</v>
      </c>
      <c r="AF129" s="1" t="s">
        <v>559</v>
      </c>
      <c r="AG129" s="1" t="str">
        <f t="shared" si="1"/>
        <v>No</v>
      </c>
      <c r="AH129" s="1" t="s">
        <v>43</v>
      </c>
      <c r="AI129" s="1" t="s">
        <v>66</v>
      </c>
      <c r="AJ129" s="1" t="s">
        <v>44</v>
      </c>
      <c r="AK129" s="1" t="s">
        <v>556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25">
      <c r="A130" t="str">
        <f>LEFT(C130,SEARCH(" ",C130,1))</f>
        <v xml:space="preserve">Katherine </v>
      </c>
      <c r="B130" t="str">
        <f>RIGHT(C130,LEN(C130)-SEARCH(" ",C130,1))</f>
        <v xml:space="preserve">Mullins  </v>
      </c>
      <c r="C130" s="1" t="s">
        <v>585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 "Large", AD130&gt;100, "Medium", AD130&gt;0, "Small")</f>
        <v>Small</v>
      </c>
      <c r="AF130" s="1" t="s">
        <v>558</v>
      </c>
      <c r="AG130" s="1" t="str">
        <f t="shared" si="1"/>
        <v>Yes</v>
      </c>
      <c r="AH130" s="1" t="s">
        <v>38</v>
      </c>
      <c r="AI130" s="1" t="s">
        <v>66</v>
      </c>
      <c r="AJ130" s="1" t="s">
        <v>44</v>
      </c>
      <c r="AK130" s="1" t="s">
        <v>556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25">
      <c r="A131" t="str">
        <f>LEFT(C131,SEARCH(" ",C131,1))</f>
        <v xml:space="preserve">Thomas </v>
      </c>
      <c r="B131" t="str">
        <f>RIGHT(C131,LEN(C131)-SEARCH(" ",C131,1))</f>
        <v xml:space="preserve">Farris    </v>
      </c>
      <c r="C131" s="1" t="s">
        <v>623</v>
      </c>
      <c r="D131" s="1" t="s">
        <v>28</v>
      </c>
      <c r="E131" s="1" t="s">
        <v>444</v>
      </c>
      <c r="F131" s="1" t="s">
        <v>445</v>
      </c>
      <c r="G131" s="1" t="s">
        <v>171</v>
      </c>
      <c r="H131" s="1" t="s">
        <v>92</v>
      </c>
      <c r="I131" s="1">
        <v>20705</v>
      </c>
      <c r="J131" s="1">
        <v>0</v>
      </c>
      <c r="L131" s="1" t="s">
        <v>446</v>
      </c>
      <c r="M131" s="1" t="s">
        <v>447</v>
      </c>
      <c r="N131" s="1" t="s">
        <v>141</v>
      </c>
      <c r="P131" s="1" t="s">
        <v>448</v>
      </c>
      <c r="Q131" s="1" t="s">
        <v>179</v>
      </c>
      <c r="R131" s="1">
        <v>751454315</v>
      </c>
      <c r="S131" s="2">
        <v>36352800000000</v>
      </c>
      <c r="U131" s="1">
        <v>10283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 "Large", AD131&gt;100, "Medium", AD131&gt;0, "Small")</f>
        <v>Medium</v>
      </c>
      <c r="AF131" s="1" t="s">
        <v>558</v>
      </c>
      <c r="AG131" s="1" t="str">
        <f t="shared" ref="AG131:AG194" si="2">IF(AF131="complete", "Yes", "No")</f>
        <v>Yes</v>
      </c>
      <c r="AH131" s="1" t="s">
        <v>43</v>
      </c>
      <c r="AI131" s="1" t="s">
        <v>39</v>
      </c>
      <c r="AJ131" s="1" t="s">
        <v>58</v>
      </c>
      <c r="AK131" s="1" t="s">
        <v>556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25">
      <c r="A132" t="str">
        <f>LEFT(C132,SEARCH(" ",C132,1))</f>
        <v xml:space="preserve">Margaret </v>
      </c>
      <c r="B132" t="str">
        <f>RIGHT(C132,LEN(C132)-SEARCH(" ",C132,1))</f>
        <v xml:space="preserve">Shelton  </v>
      </c>
      <c r="C132" s="1" t="s">
        <v>636</v>
      </c>
      <c r="D132" s="1" t="s">
        <v>99</v>
      </c>
      <c r="E132" s="1" t="s">
        <v>509</v>
      </c>
      <c r="F132" s="1" t="s">
        <v>510</v>
      </c>
      <c r="G132" s="1" t="s">
        <v>511</v>
      </c>
      <c r="H132" s="1" t="s">
        <v>92</v>
      </c>
      <c r="I132" s="1">
        <v>35222</v>
      </c>
      <c r="J132" s="1">
        <v>0</v>
      </c>
      <c r="L132" s="1" t="s">
        <v>512</v>
      </c>
      <c r="M132" s="1" t="s">
        <v>513</v>
      </c>
      <c r="N132" s="1" t="s">
        <v>75</v>
      </c>
      <c r="P132" s="1" t="s">
        <v>514</v>
      </c>
      <c r="Q132" s="1" t="s">
        <v>179</v>
      </c>
      <c r="R132" s="1">
        <v>944146232</v>
      </c>
      <c r="S132" s="2">
        <v>6011530000000000</v>
      </c>
      <c r="U132" s="1">
        <v>10335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 "Large", AD132&gt;100, "Medium", AD132&gt;0, "Small")</f>
        <v>Small</v>
      </c>
      <c r="AF132" s="1" t="s">
        <v>558</v>
      </c>
      <c r="AG132" s="1" t="str">
        <f t="shared" si="2"/>
        <v>Yes</v>
      </c>
      <c r="AH132" s="1" t="s">
        <v>38</v>
      </c>
      <c r="AI132" s="1" t="s">
        <v>66</v>
      </c>
      <c r="AJ132" s="1" t="s">
        <v>44</v>
      </c>
      <c r="AK132" s="1" t="s">
        <v>556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25">
      <c r="A133" t="str">
        <f>LEFT(C133,SEARCH(" ",C133,1))</f>
        <v xml:space="preserve">Allen </v>
      </c>
      <c r="B133" t="str">
        <f>RIGHT(C133,LEN(C133)-SEARCH(" ",C133,1))</f>
        <v xml:space="preserve">Perl     </v>
      </c>
      <c r="C133" s="1" t="s">
        <v>562</v>
      </c>
      <c r="D133" s="1" t="s">
        <v>28</v>
      </c>
      <c r="E133" s="1" t="s">
        <v>563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 "Large", AD133&gt;100, "Medium", AD133&gt;0, "Small")</f>
        <v>Small</v>
      </c>
      <c r="AF133" s="1" t="s">
        <v>558</v>
      </c>
      <c r="AG133" s="1" t="str">
        <f t="shared" si="2"/>
        <v>Yes</v>
      </c>
      <c r="AH133" s="1" t="s">
        <v>43</v>
      </c>
      <c r="AI133" s="1" t="s">
        <v>39</v>
      </c>
      <c r="AJ133" s="1" t="s">
        <v>44</v>
      </c>
      <c r="AK133" s="1" t="s">
        <v>554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25">
      <c r="A134" t="str">
        <f>LEFT(C134,SEARCH(" ",C134,1))</f>
        <v xml:space="preserve">Anthony </v>
      </c>
      <c r="B134" t="str">
        <f>RIGHT(C134,LEN(C134)-SEARCH(" ",C134,1))</f>
        <v xml:space="preserve">Carr    </v>
      </c>
      <c r="C134" s="1" t="s">
        <v>567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 "Large", AD134&gt;100, "Medium", AD134&gt;0, "Small")</f>
        <v>Small</v>
      </c>
      <c r="AF134" s="1" t="s">
        <v>558</v>
      </c>
      <c r="AG134" s="1" t="str">
        <f t="shared" si="2"/>
        <v>Yes</v>
      </c>
      <c r="AH134" s="1" t="s">
        <v>38</v>
      </c>
      <c r="AI134" s="1" t="s">
        <v>66</v>
      </c>
      <c r="AJ134" s="1" t="s">
        <v>44</v>
      </c>
      <c r="AK134" s="1" t="s">
        <v>556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25">
      <c r="A135" t="str">
        <f>LEFT(C135,SEARCH(" ",C135,1))</f>
        <v xml:space="preserve">Felix </v>
      </c>
      <c r="B135" t="str">
        <f>RIGHT(C135,LEN(C135)-SEARCH(" ",C135,1))</f>
        <v xml:space="preserve">Myers     </v>
      </c>
      <c r="C135" s="1" t="s">
        <v>618</v>
      </c>
      <c r="D135" s="1" t="s">
        <v>28</v>
      </c>
      <c r="E135" s="1" t="s">
        <v>417</v>
      </c>
      <c r="F135" s="1" t="s">
        <v>423</v>
      </c>
      <c r="G135" s="1" t="s">
        <v>419</v>
      </c>
      <c r="H135" s="1" t="s">
        <v>31</v>
      </c>
      <c r="I135" s="1">
        <v>7020</v>
      </c>
      <c r="J135" s="1">
        <v>0</v>
      </c>
      <c r="L135" s="1" t="s">
        <v>420</v>
      </c>
      <c r="M135" s="1" t="s">
        <v>421</v>
      </c>
      <c r="N135" s="1" t="s">
        <v>52</v>
      </c>
      <c r="P135" s="1" t="s">
        <v>45</v>
      </c>
      <c r="Q135" s="1" t="s">
        <v>304</v>
      </c>
      <c r="R135" s="1" t="s">
        <v>422</v>
      </c>
      <c r="S135" s="2">
        <v>4902780000000000</v>
      </c>
      <c r="U135" s="1">
        <v>10251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 "Large", AD135&gt;100, "Medium", AD135&gt;0, "Small")</f>
        <v>Small</v>
      </c>
      <c r="AF135" s="1" t="s">
        <v>558</v>
      </c>
      <c r="AG135" s="1" t="str">
        <f t="shared" si="2"/>
        <v>Yes</v>
      </c>
      <c r="AH135" s="1" t="s">
        <v>38</v>
      </c>
      <c r="AI135" s="1" t="s">
        <v>66</v>
      </c>
      <c r="AJ135" s="1" t="s">
        <v>44</v>
      </c>
      <c r="AK135" s="1" t="s">
        <v>554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25">
      <c r="A136" t="str">
        <f>LEFT(C136,SEARCH(" ",C136,1))</f>
        <v xml:space="preserve">Thomas </v>
      </c>
      <c r="B136" t="str">
        <f>RIGHT(C136,LEN(C136)-SEARCH(" ",C136,1))</f>
        <v xml:space="preserve">Owens    </v>
      </c>
      <c r="C136" s="1" t="s">
        <v>566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 "Large", AD136&gt;100, "Medium", AD136&gt;0, "Small")</f>
        <v>Small</v>
      </c>
      <c r="AF136" s="1" t="s">
        <v>558</v>
      </c>
      <c r="AG136" s="1" t="str">
        <f t="shared" si="2"/>
        <v>Yes</v>
      </c>
      <c r="AH136" s="1" t="s">
        <v>38</v>
      </c>
      <c r="AI136" s="1" t="s">
        <v>66</v>
      </c>
      <c r="AJ136" s="1" t="s">
        <v>44</v>
      </c>
      <c r="AK136" s="1" t="s">
        <v>556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25">
      <c r="A137" t="str">
        <f>LEFT(C137,SEARCH(" ",C137,1))</f>
        <v xml:space="preserve">Hoyt </v>
      </c>
      <c r="B137" t="str">
        <f>RIGHT(C137,LEN(C137)-SEARCH(" ",C137,1))</f>
        <v xml:space="preserve">Ramos     </v>
      </c>
      <c r="C137" s="1" t="s">
        <v>625</v>
      </c>
      <c r="D137" s="1" t="s">
        <v>28</v>
      </c>
      <c r="E137" s="1" t="s">
        <v>453</v>
      </c>
      <c r="F137" s="1" t="s">
        <v>454</v>
      </c>
      <c r="G137" s="1" t="s">
        <v>455</v>
      </c>
      <c r="H137" s="1" t="s">
        <v>92</v>
      </c>
      <c r="I137" s="1">
        <v>97701</v>
      </c>
      <c r="J137" s="1">
        <v>0</v>
      </c>
      <c r="L137" s="1" t="s">
        <v>456</v>
      </c>
      <c r="M137" s="1" t="s">
        <v>457</v>
      </c>
      <c r="N137" s="1" t="s">
        <v>34</v>
      </c>
      <c r="P137" s="1" t="s">
        <v>221</v>
      </c>
      <c r="Q137" s="1" t="s">
        <v>31</v>
      </c>
      <c r="R137" s="1" t="s">
        <v>458</v>
      </c>
      <c r="S137" s="2">
        <v>5109090000000000</v>
      </c>
      <c r="U137" s="1">
        <v>10291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 "Large", AD137&gt;100, "Medium", AD137&gt;0, "Small")</f>
        <v>Small</v>
      </c>
      <c r="AF137" s="1" t="s">
        <v>561</v>
      </c>
      <c r="AG137" s="1" t="str">
        <f t="shared" si="2"/>
        <v>No</v>
      </c>
      <c r="AH137" s="1" t="s">
        <v>38</v>
      </c>
      <c r="AI137" s="1" t="s">
        <v>66</v>
      </c>
      <c r="AJ137" s="1" t="s">
        <v>44</v>
      </c>
      <c r="AK137" s="1" t="s">
        <v>554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25">
      <c r="A138" t="str">
        <f>LEFT(C138,SEARCH(" ",C138,1))</f>
        <v xml:space="preserve">Mandy </v>
      </c>
      <c r="B138" t="str">
        <f>RIGHT(C138,LEN(C138)-SEARCH(" ",C138,1))</f>
        <v xml:space="preserve">Fernandez   </v>
      </c>
      <c r="C138" s="1" t="s">
        <v>615</v>
      </c>
      <c r="D138" s="1" t="s">
        <v>99</v>
      </c>
      <c r="E138" s="1" t="s">
        <v>403</v>
      </c>
      <c r="F138" s="1" t="s">
        <v>404</v>
      </c>
      <c r="G138" s="1" t="s">
        <v>267</v>
      </c>
      <c r="H138" s="1" t="s">
        <v>218</v>
      </c>
      <c r="I138" s="1">
        <v>2486</v>
      </c>
      <c r="J138" s="1">
        <v>0</v>
      </c>
      <c r="L138" s="1" t="s">
        <v>405</v>
      </c>
      <c r="M138" s="1" t="s">
        <v>406</v>
      </c>
      <c r="N138" s="1" t="s">
        <v>34</v>
      </c>
      <c r="P138" s="1" t="s">
        <v>223</v>
      </c>
      <c r="Q138" s="1" t="s">
        <v>72</v>
      </c>
      <c r="R138" s="1" t="s">
        <v>407</v>
      </c>
      <c r="S138" s="2">
        <v>5167670000000000</v>
      </c>
      <c r="U138" s="1">
        <v>10239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 "Large", AD138&gt;100, "Medium", AD138&gt;0, "Small")</f>
        <v>Small</v>
      </c>
      <c r="AF138" s="1" t="s">
        <v>558</v>
      </c>
      <c r="AG138" s="1" t="str">
        <f t="shared" si="2"/>
        <v>Yes</v>
      </c>
      <c r="AH138" s="1" t="s">
        <v>38</v>
      </c>
      <c r="AI138" s="1" t="s">
        <v>66</v>
      </c>
      <c r="AJ138" s="1" t="s">
        <v>44</v>
      </c>
      <c r="AK138" s="1" t="s">
        <v>556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25">
      <c r="A139" t="str">
        <f>LEFT(C139,SEARCH(" ",C139,1))</f>
        <v xml:space="preserve">Jennifer </v>
      </c>
      <c r="B139" t="str">
        <f>RIGHT(C139,LEN(C139)-SEARCH(" ",C139,1))</f>
        <v xml:space="preserve">Howard   </v>
      </c>
      <c r="C139" s="1" t="s">
        <v>601</v>
      </c>
      <c r="D139" s="1" t="s">
        <v>99</v>
      </c>
      <c r="E139" s="1" t="s">
        <v>324</v>
      </c>
      <c r="F139" s="1" t="s">
        <v>320</v>
      </c>
      <c r="G139" s="1" t="s">
        <v>321</v>
      </c>
      <c r="H139" s="1" t="s">
        <v>92</v>
      </c>
      <c r="I139" s="1">
        <v>30329</v>
      </c>
      <c r="J139" s="1">
        <v>0</v>
      </c>
      <c r="L139" s="1" t="s">
        <v>325</v>
      </c>
      <c r="M139" s="1" t="s">
        <v>326</v>
      </c>
      <c r="N139" s="1" t="s">
        <v>75</v>
      </c>
      <c r="P139" s="1" t="s">
        <v>192</v>
      </c>
      <c r="Q139" s="1" t="s">
        <v>31</v>
      </c>
      <c r="R139" s="1" t="s">
        <v>327</v>
      </c>
      <c r="S139" s="2">
        <v>6011650000000000</v>
      </c>
      <c r="U139" s="1">
        <v>10171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 "Large", AD139&gt;100, "Medium", AD139&gt;0, "Small")</f>
        <v>Small</v>
      </c>
      <c r="AF139" s="1" t="s">
        <v>558</v>
      </c>
      <c r="AG139" s="1" t="str">
        <f t="shared" si="2"/>
        <v>Yes</v>
      </c>
      <c r="AH139" s="1" t="s">
        <v>38</v>
      </c>
      <c r="AI139" s="1" t="s">
        <v>66</v>
      </c>
      <c r="AJ139" s="1" t="s">
        <v>44</v>
      </c>
      <c r="AK139" s="1" t="s">
        <v>554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25">
      <c r="A140" t="str">
        <f>LEFT(C140,SEARCH(" ",C140,1))</f>
        <v xml:space="preserve">Kristin </v>
      </c>
      <c r="B140" t="str">
        <f>RIGHT(C140,LEN(C140)-SEARCH(" ",C140,1))</f>
        <v xml:space="preserve">Mendoza   </v>
      </c>
      <c r="C140" s="1" t="s">
        <v>582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 "Large", AD140&gt;100, "Medium", AD140&gt;0, "Small")</f>
        <v>Small</v>
      </c>
      <c r="AF140" s="1" t="s">
        <v>558</v>
      </c>
      <c r="AG140" s="1" t="str">
        <f t="shared" si="2"/>
        <v>Yes</v>
      </c>
      <c r="AH140" s="1" t="s">
        <v>38</v>
      </c>
      <c r="AI140" s="1" t="s">
        <v>39</v>
      </c>
      <c r="AJ140" s="1" t="s">
        <v>44</v>
      </c>
      <c r="AK140" s="1" t="s">
        <v>555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25">
      <c r="A141" t="str">
        <f>LEFT(C141,SEARCH(" ",C141,1))</f>
        <v xml:space="preserve">Phyllis </v>
      </c>
      <c r="B141" t="str">
        <f>RIGHT(C141,LEN(C141)-SEARCH(" ",C141,1))</f>
        <v xml:space="preserve">White    </v>
      </c>
      <c r="C141" s="1" t="s">
        <v>584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 "Large", AD141&gt;100, "Medium", AD141&gt;0, "Small")</f>
        <v>Small</v>
      </c>
      <c r="AF141" s="1" t="s">
        <v>558</v>
      </c>
      <c r="AG141" s="1" t="str">
        <f t="shared" si="2"/>
        <v>Yes</v>
      </c>
      <c r="AH141" s="1" t="s">
        <v>38</v>
      </c>
      <c r="AI141" s="1" t="s">
        <v>66</v>
      </c>
      <c r="AJ141" s="1" t="s">
        <v>44</v>
      </c>
      <c r="AK141" s="1" t="s">
        <v>557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25">
      <c r="A142" t="str">
        <f>LEFT(C142,SEARCH(" ",C142,1))</f>
        <v xml:space="preserve">Judy </v>
      </c>
      <c r="B142" t="str">
        <f>RIGHT(C142,LEN(C142)-SEARCH(" ",C142,1))</f>
        <v xml:space="preserve">Larkin     </v>
      </c>
      <c r="C142" s="1" t="s">
        <v>631</v>
      </c>
      <c r="D142" s="1" t="s">
        <v>99</v>
      </c>
      <c r="E142" s="1" t="s">
        <v>482</v>
      </c>
      <c r="F142" s="1" t="s">
        <v>483</v>
      </c>
      <c r="G142" s="1" t="s">
        <v>484</v>
      </c>
      <c r="H142" s="1" t="s">
        <v>31</v>
      </c>
      <c r="I142" s="1">
        <v>31056</v>
      </c>
      <c r="J142" s="1">
        <v>0</v>
      </c>
      <c r="L142" s="1" t="s">
        <v>485</v>
      </c>
      <c r="M142" s="1" t="s">
        <v>486</v>
      </c>
      <c r="N142" s="1" t="s">
        <v>141</v>
      </c>
      <c r="P142" s="1" t="s">
        <v>98</v>
      </c>
      <c r="Q142" s="1" t="s">
        <v>64</v>
      </c>
      <c r="R142" s="2">
        <v>115000000000000</v>
      </c>
      <c r="S142" s="2">
        <v>36526200000000</v>
      </c>
      <c r="U142" s="1">
        <v>10315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 "Large", AD142&gt;100, "Medium", AD142&gt;0, "Small")</f>
        <v>Medium</v>
      </c>
      <c r="AF142" s="1" t="s">
        <v>558</v>
      </c>
      <c r="AG142" s="1" t="str">
        <f t="shared" si="2"/>
        <v>Yes</v>
      </c>
      <c r="AH142" s="1" t="s">
        <v>38</v>
      </c>
      <c r="AI142" s="1" t="s">
        <v>66</v>
      </c>
      <c r="AJ142" s="1" t="s">
        <v>58</v>
      </c>
      <c r="AK142" s="1" t="s">
        <v>554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25">
      <c r="A143" t="str">
        <f>LEFT(C143,SEARCH(" ",C143,1))</f>
        <v xml:space="preserve">Jennifer </v>
      </c>
      <c r="B143" t="str">
        <f>RIGHT(C143,LEN(C143)-SEARCH(" ",C143,1))</f>
        <v xml:space="preserve">Howard   </v>
      </c>
      <c r="C143" s="1" t="s">
        <v>601</v>
      </c>
      <c r="D143" s="1" t="s">
        <v>99</v>
      </c>
      <c r="E143" s="1" t="s">
        <v>324</v>
      </c>
      <c r="F143" s="1" t="s">
        <v>320</v>
      </c>
      <c r="G143" s="1" t="s">
        <v>321</v>
      </c>
      <c r="H143" s="1" t="s">
        <v>92</v>
      </c>
      <c r="I143" s="1">
        <v>30329</v>
      </c>
      <c r="J143" s="1">
        <v>0</v>
      </c>
      <c r="L143" s="1" t="s">
        <v>325</v>
      </c>
      <c r="M143" s="1" t="s">
        <v>326</v>
      </c>
      <c r="N143" s="1" t="s">
        <v>75</v>
      </c>
      <c r="P143" s="1" t="s">
        <v>192</v>
      </c>
      <c r="Q143" s="1" t="s">
        <v>31</v>
      </c>
      <c r="R143" s="1" t="s">
        <v>327</v>
      </c>
      <c r="S143" s="2">
        <v>6011970000000000</v>
      </c>
      <c r="U143" s="1">
        <v>10171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 "Large", AD143&gt;100, "Medium", AD143&gt;0, "Small")</f>
        <v>Medium</v>
      </c>
      <c r="AF143" s="1" t="s">
        <v>560</v>
      </c>
      <c r="AG143" s="1" t="str">
        <f t="shared" si="2"/>
        <v>No</v>
      </c>
      <c r="AH143" s="1" t="s">
        <v>43</v>
      </c>
      <c r="AI143" s="1" t="s">
        <v>39</v>
      </c>
      <c r="AJ143" s="1" t="s">
        <v>40</v>
      </c>
      <c r="AK143" s="1" t="s">
        <v>556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25">
      <c r="A144" t="str">
        <f>LEFT(C144,SEARCH(" ",C144,1))</f>
        <v xml:space="preserve">Robert </v>
      </c>
      <c r="B144" t="str">
        <f>RIGHT(C144,LEN(C144)-SEARCH(" ",C144,1))</f>
        <v xml:space="preserve">Ojeda    </v>
      </c>
      <c r="C144" s="1" t="s">
        <v>622</v>
      </c>
      <c r="D144" s="1" t="s">
        <v>28</v>
      </c>
      <c r="E144" s="1" t="s">
        <v>439</v>
      </c>
      <c r="F144" s="1" t="s">
        <v>440</v>
      </c>
      <c r="G144" s="1" t="s">
        <v>441</v>
      </c>
      <c r="H144" s="1" t="s">
        <v>92</v>
      </c>
      <c r="I144" s="1">
        <v>62220</v>
      </c>
      <c r="J144" s="1">
        <v>0</v>
      </c>
      <c r="L144" s="1" t="s">
        <v>442</v>
      </c>
      <c r="M144" s="1" t="s">
        <v>443</v>
      </c>
      <c r="N144" s="1" t="s">
        <v>520</v>
      </c>
      <c r="P144" s="1" t="s">
        <v>334</v>
      </c>
      <c r="Q144" s="1" t="s">
        <v>64</v>
      </c>
      <c r="R144" s="2">
        <v>229000000000000</v>
      </c>
      <c r="S144" s="2">
        <v>3528760000000000</v>
      </c>
      <c r="U144" s="1">
        <v>10275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 "Large", AD144&gt;100, "Medium", AD144&gt;0, "Small")</f>
        <v>Medium</v>
      </c>
      <c r="AF144" s="1" t="s">
        <v>560</v>
      </c>
      <c r="AG144" s="1" t="str">
        <f t="shared" si="2"/>
        <v>No</v>
      </c>
      <c r="AH144" s="1" t="s">
        <v>43</v>
      </c>
      <c r="AI144" s="1" t="s">
        <v>57</v>
      </c>
      <c r="AJ144" s="1" t="s">
        <v>40</v>
      </c>
      <c r="AK144" s="1" t="s">
        <v>556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25">
      <c r="A145" t="str">
        <f>LEFT(C145,SEARCH(" ",C145,1))</f>
        <v xml:space="preserve">Bradford </v>
      </c>
      <c r="B145" t="str">
        <f>RIGHT(C145,LEN(C145)-SEARCH(" ",C145,1))</f>
        <v xml:space="preserve">Claassen  </v>
      </c>
      <c r="C145" s="1" t="s">
        <v>609</v>
      </c>
      <c r="D145" s="1" t="s">
        <v>28</v>
      </c>
      <c r="E145" s="1" t="s">
        <v>370</v>
      </c>
      <c r="F145" s="1" t="s">
        <v>371</v>
      </c>
      <c r="G145" s="1" t="s">
        <v>372</v>
      </c>
      <c r="H145" s="1" t="s">
        <v>31</v>
      </c>
      <c r="I145" s="1">
        <v>12071</v>
      </c>
      <c r="J145" s="1">
        <v>0</v>
      </c>
      <c r="L145" s="1" t="s">
        <v>373</v>
      </c>
      <c r="M145" s="1" t="s">
        <v>374</v>
      </c>
      <c r="N145" s="1" t="s">
        <v>520</v>
      </c>
      <c r="P145" s="1" t="s">
        <v>191</v>
      </c>
      <c r="Q145" s="1" t="s">
        <v>64</v>
      </c>
      <c r="R145" s="2">
        <v>796000000000000</v>
      </c>
      <c r="S145" s="2">
        <v>3528610000000000</v>
      </c>
      <c r="U145" s="1">
        <v>10215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 "Large", AD145&gt;100, "Medium", AD145&gt;0, "Small")</f>
        <v>Medium</v>
      </c>
      <c r="AF145" s="1" t="s">
        <v>558</v>
      </c>
      <c r="AG145" s="1" t="str">
        <f t="shared" si="2"/>
        <v>Yes</v>
      </c>
      <c r="AH145" s="1" t="s">
        <v>38</v>
      </c>
      <c r="AI145" s="1" t="s">
        <v>57</v>
      </c>
      <c r="AJ145" s="1" t="s">
        <v>40</v>
      </c>
      <c r="AK145" s="1" t="s">
        <v>555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25">
      <c r="A146" t="str">
        <f>LEFT(C146,SEARCH(" ",C146,1))</f>
        <v xml:space="preserve">Michael </v>
      </c>
      <c r="B146" t="str">
        <f>RIGHT(C146,LEN(C146)-SEARCH(" ",C146,1))</f>
        <v xml:space="preserve">Pritchard  </v>
      </c>
      <c r="C146" s="1" t="s">
        <v>612</v>
      </c>
      <c r="D146" s="1" t="s">
        <v>28</v>
      </c>
      <c r="E146" s="1" t="s">
        <v>389</v>
      </c>
      <c r="F146" s="1" t="s">
        <v>390</v>
      </c>
      <c r="G146" s="1" t="s">
        <v>391</v>
      </c>
      <c r="H146" s="1" t="s">
        <v>218</v>
      </c>
      <c r="I146" s="1">
        <v>3340</v>
      </c>
      <c r="J146" s="1">
        <v>0</v>
      </c>
      <c r="L146" s="1" t="s">
        <v>392</v>
      </c>
      <c r="M146" s="1" t="s">
        <v>393</v>
      </c>
      <c r="N146" s="1" t="s">
        <v>141</v>
      </c>
      <c r="P146" s="1" t="s">
        <v>105</v>
      </c>
      <c r="Q146" s="1" t="s">
        <v>179</v>
      </c>
      <c r="R146" s="1">
        <v>329443600</v>
      </c>
      <c r="S146" s="2">
        <v>36204600000000</v>
      </c>
      <c r="U146" s="1">
        <v>10227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 "Large", AD146&gt;100, "Medium", AD146&gt;0, "Small")</f>
        <v>Small</v>
      </c>
      <c r="AF146" s="1" t="s">
        <v>558</v>
      </c>
      <c r="AG146" s="1" t="str">
        <f t="shared" si="2"/>
        <v>Yes</v>
      </c>
      <c r="AH146" s="1" t="s">
        <v>43</v>
      </c>
      <c r="AI146" s="1" t="s">
        <v>66</v>
      </c>
      <c r="AJ146" s="1" t="s">
        <v>44</v>
      </c>
      <c r="AK146" s="1" t="s">
        <v>555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25">
      <c r="A147" t="str">
        <f>LEFT(C147,SEARCH(" ",C147,1))</f>
        <v xml:space="preserve">Harold </v>
      </c>
      <c r="B147" t="str">
        <f>RIGHT(C147,LEN(C147)-SEARCH(" ",C147,1))</f>
        <v xml:space="preserve">Magee    </v>
      </c>
      <c r="C147" s="1" t="s">
        <v>596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 "Large", AD147&gt;100, "Medium", AD147&gt;0, "Small")</f>
        <v>Small</v>
      </c>
      <c r="AF147" s="1" t="s">
        <v>558</v>
      </c>
      <c r="AG147" s="1" t="str">
        <f t="shared" si="2"/>
        <v>Yes</v>
      </c>
      <c r="AH147" s="1" t="s">
        <v>38</v>
      </c>
      <c r="AI147" s="1" t="s">
        <v>66</v>
      </c>
      <c r="AJ147" s="1" t="s">
        <v>44</v>
      </c>
      <c r="AK147" s="1" t="s">
        <v>554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25">
      <c r="A148" t="str">
        <f>LEFT(C148,SEARCH(" ",C148,1))</f>
        <v xml:space="preserve">Elizabeth </v>
      </c>
      <c r="B148" t="str">
        <f>RIGHT(C148,LEN(C148)-SEARCH(" ",C148,1))</f>
        <v xml:space="preserve">Martinez </v>
      </c>
      <c r="C148" s="1" t="s">
        <v>613</v>
      </c>
      <c r="D148" s="1" t="s">
        <v>99</v>
      </c>
      <c r="E148" s="1" t="s">
        <v>394</v>
      </c>
      <c r="F148" s="1" t="s">
        <v>395</v>
      </c>
      <c r="G148" s="1" t="s">
        <v>171</v>
      </c>
      <c r="H148" s="1" t="s">
        <v>92</v>
      </c>
      <c r="I148" s="1">
        <v>21202</v>
      </c>
      <c r="J148" s="1">
        <v>0</v>
      </c>
      <c r="L148" s="1" t="s">
        <v>396</v>
      </c>
      <c r="M148" s="1" t="s">
        <v>397</v>
      </c>
      <c r="N148" s="1" t="s">
        <v>141</v>
      </c>
      <c r="P148" s="1" t="s">
        <v>254</v>
      </c>
      <c r="Q148" s="1" t="s">
        <v>31</v>
      </c>
      <c r="R148" s="1" t="s">
        <v>398</v>
      </c>
      <c r="S148" s="2">
        <v>36774400000000</v>
      </c>
      <c r="U148" s="1">
        <v>10231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 "Large", AD148&gt;100, "Medium", AD148&gt;0, "Small")</f>
        <v>Medium</v>
      </c>
      <c r="AF148" s="1" t="s">
        <v>559</v>
      </c>
      <c r="AG148" s="1" t="str">
        <f t="shared" si="2"/>
        <v>No</v>
      </c>
      <c r="AH148" s="1" t="s">
        <v>38</v>
      </c>
      <c r="AI148" s="1" t="s">
        <v>66</v>
      </c>
      <c r="AJ148" s="1" t="s">
        <v>44</v>
      </c>
      <c r="AK148" s="1" t="s">
        <v>554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25">
      <c r="A149" t="str">
        <f>LEFT(C149,SEARCH(" ",C149,1))</f>
        <v xml:space="preserve">Donna </v>
      </c>
      <c r="B149" t="str">
        <f>RIGHT(C149,LEN(C149)-SEARCH(" ",C149,1))</f>
        <v xml:space="preserve">Klock     </v>
      </c>
      <c r="C149" s="1" t="s">
        <v>593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 "Large", AD149&gt;100, "Medium", AD149&gt;0, "Small")</f>
        <v>Small</v>
      </c>
      <c r="AF149" s="1" t="s">
        <v>561</v>
      </c>
      <c r="AG149" s="1" t="str">
        <f t="shared" si="2"/>
        <v>No</v>
      </c>
      <c r="AH149" s="1" t="s">
        <v>38</v>
      </c>
      <c r="AI149" s="1" t="s">
        <v>66</v>
      </c>
      <c r="AJ149" s="1" t="s">
        <v>44</v>
      </c>
      <c r="AK149" s="1" t="s">
        <v>556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25">
      <c r="A150" t="str">
        <f>LEFT(C150,SEARCH(" ",C150,1))</f>
        <v xml:space="preserve">Yasmin </v>
      </c>
      <c r="B150" t="str">
        <f>RIGHT(C150,LEN(C150)-SEARCH(" ",C150,1))</f>
        <v xml:space="preserve">Cole     </v>
      </c>
      <c r="C150" s="1" t="s">
        <v>605</v>
      </c>
      <c r="D150" s="1" t="s">
        <v>99</v>
      </c>
      <c r="E150" s="1" t="s">
        <v>347</v>
      </c>
      <c r="F150" s="1" t="s">
        <v>348</v>
      </c>
      <c r="G150" s="1" t="s">
        <v>196</v>
      </c>
      <c r="H150" s="1" t="s">
        <v>92</v>
      </c>
      <c r="I150" s="1">
        <v>78664</v>
      </c>
      <c r="J150" s="1">
        <v>0</v>
      </c>
      <c r="L150" s="1" t="s">
        <v>349</v>
      </c>
      <c r="M150" s="1" t="s">
        <v>350</v>
      </c>
      <c r="N150" s="1" t="s">
        <v>52</v>
      </c>
      <c r="P150" s="1" t="s">
        <v>133</v>
      </c>
      <c r="Q150" s="1" t="s">
        <v>72</v>
      </c>
      <c r="R150" s="1" t="s">
        <v>351</v>
      </c>
      <c r="S150" s="2">
        <v>4761930000000000</v>
      </c>
      <c r="U150" s="1">
        <v>10195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 "Large", AD150&gt;100, "Medium", AD150&gt;0, "Small")</f>
        <v>Small</v>
      </c>
      <c r="AF150" s="1" t="s">
        <v>558</v>
      </c>
      <c r="AG150" s="1" t="str">
        <f t="shared" si="2"/>
        <v>Yes</v>
      </c>
      <c r="AH150" s="1" t="s">
        <v>38</v>
      </c>
      <c r="AI150" s="1" t="s">
        <v>66</v>
      </c>
      <c r="AJ150" s="1" t="s">
        <v>44</v>
      </c>
      <c r="AK150" s="1" t="s">
        <v>554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25">
      <c r="A151" t="str">
        <f>LEFT(C151,SEARCH(" ",C151,1))</f>
        <v xml:space="preserve">Harold </v>
      </c>
      <c r="B151" t="str">
        <f>RIGHT(C151,LEN(C151)-SEARCH(" ",C151,1))</f>
        <v xml:space="preserve">Magee    </v>
      </c>
      <c r="C151" s="1" t="s">
        <v>596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 "Large", AD151&gt;100, "Medium", AD151&gt;0, "Small")</f>
        <v>Small</v>
      </c>
      <c r="AF151" s="1" t="s">
        <v>558</v>
      </c>
      <c r="AG151" s="1" t="str">
        <f t="shared" si="2"/>
        <v>Yes</v>
      </c>
      <c r="AH151" s="1" t="s">
        <v>38</v>
      </c>
      <c r="AI151" s="1" t="s">
        <v>66</v>
      </c>
      <c r="AJ151" s="1" t="s">
        <v>44</v>
      </c>
      <c r="AK151" s="1" t="s">
        <v>554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25">
      <c r="A152" t="str">
        <f>LEFT(C152,SEARCH(" ",C152,1))</f>
        <v xml:space="preserve">Jana </v>
      </c>
      <c r="B152" t="str">
        <f>RIGHT(C152,LEN(C152)-SEARCH(" ",C152,1))</f>
        <v xml:space="preserve">Hall      </v>
      </c>
      <c r="C152" s="1" t="s">
        <v>602</v>
      </c>
      <c r="D152" s="1" t="s">
        <v>99</v>
      </c>
      <c r="E152" s="1" t="s">
        <v>329</v>
      </c>
      <c r="F152" s="1" t="s">
        <v>330</v>
      </c>
      <c r="G152" s="1" t="s">
        <v>331</v>
      </c>
      <c r="H152" s="1" t="s">
        <v>92</v>
      </c>
      <c r="I152" s="1">
        <v>8401</v>
      </c>
      <c r="J152" s="1">
        <v>0</v>
      </c>
      <c r="L152" s="1" t="s">
        <v>332</v>
      </c>
      <c r="M152" s="1" t="s">
        <v>333</v>
      </c>
      <c r="N152" s="1" t="s">
        <v>95</v>
      </c>
      <c r="P152" s="1" t="s">
        <v>334</v>
      </c>
      <c r="Q152" s="1" t="s">
        <v>72</v>
      </c>
      <c r="R152" s="1" t="s">
        <v>335</v>
      </c>
      <c r="S152" s="2">
        <v>370602000000000</v>
      </c>
      <c r="U152" s="1">
        <v>10179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 "Large", AD152&gt;100, "Medium", AD152&gt;0, "Small")</f>
        <v>Medium</v>
      </c>
      <c r="AF152" s="1" t="s">
        <v>558</v>
      </c>
      <c r="AG152" s="1" t="str">
        <f t="shared" si="2"/>
        <v>Yes</v>
      </c>
      <c r="AH152" s="1" t="s">
        <v>43</v>
      </c>
      <c r="AI152" s="1" t="s">
        <v>39</v>
      </c>
      <c r="AJ152" s="1" t="s">
        <v>58</v>
      </c>
      <c r="AK152" s="1" t="s">
        <v>556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25">
      <c r="A153" t="str">
        <f>LEFT(C153,SEARCH(" ",C153,1))</f>
        <v xml:space="preserve">Amy </v>
      </c>
      <c r="B153" t="str">
        <f>RIGHT(C153,LEN(C153)-SEARCH(" ",C153,1))</f>
        <v xml:space="preserve">Randle     </v>
      </c>
      <c r="C153" s="1" t="s">
        <v>577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 "Large", AD153&gt;100, "Medium", AD153&gt;0, "Small")</f>
        <v>Small</v>
      </c>
      <c r="AF153" s="1" t="s">
        <v>560</v>
      </c>
      <c r="AG153" s="1" t="str">
        <f t="shared" si="2"/>
        <v>No</v>
      </c>
      <c r="AH153" s="1" t="s">
        <v>38</v>
      </c>
      <c r="AI153" s="1" t="s">
        <v>39</v>
      </c>
      <c r="AJ153" s="1" t="s">
        <v>40</v>
      </c>
      <c r="AK153" s="1" t="s">
        <v>554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25">
      <c r="A154" t="str">
        <f>LEFT(C154,SEARCH(" ",C154,1))</f>
        <v xml:space="preserve">Dwight </v>
      </c>
      <c r="B154" t="str">
        <f>RIGHT(C154,LEN(C154)-SEARCH(" ",C154,1))</f>
        <v xml:space="preserve">Armenta   </v>
      </c>
      <c r="C154" s="1" t="s">
        <v>611</v>
      </c>
      <c r="D154" s="1" t="s">
        <v>28</v>
      </c>
      <c r="E154" s="1" t="s">
        <v>383</v>
      </c>
      <c r="F154" s="1" t="s">
        <v>384</v>
      </c>
      <c r="G154" s="1" t="s">
        <v>179</v>
      </c>
      <c r="H154" s="1" t="s">
        <v>92</v>
      </c>
      <c r="I154" s="1">
        <v>93307</v>
      </c>
      <c r="J154" s="1">
        <v>0</v>
      </c>
      <c r="L154" s="1" t="s">
        <v>385</v>
      </c>
      <c r="M154" s="1" t="s">
        <v>386</v>
      </c>
      <c r="N154" s="1" t="s">
        <v>141</v>
      </c>
      <c r="P154" s="1" t="s">
        <v>53</v>
      </c>
      <c r="Q154" s="1" t="s">
        <v>179</v>
      </c>
      <c r="R154" s="1">
        <v>321140626</v>
      </c>
      <c r="S154" s="2">
        <v>36743800000000</v>
      </c>
      <c r="U154" s="1">
        <v>10223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 "Large", AD154&gt;100, "Medium", AD154&gt;0, "Small")</f>
        <v>Small</v>
      </c>
      <c r="AF154" s="1" t="s">
        <v>558</v>
      </c>
      <c r="AG154" s="1" t="str">
        <f t="shared" si="2"/>
        <v>Yes</v>
      </c>
      <c r="AH154" s="1" t="s">
        <v>38</v>
      </c>
      <c r="AI154" s="1" t="s">
        <v>66</v>
      </c>
      <c r="AJ154" s="1" t="s">
        <v>44</v>
      </c>
      <c r="AK154" s="1" t="s">
        <v>555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25">
      <c r="A155" t="str">
        <f>LEFT(C155,SEARCH(" ",C155,1))</f>
        <v xml:space="preserve">Alfonso </v>
      </c>
      <c r="B155" t="str">
        <f>RIGHT(C155,LEN(C155)-SEARCH(" ",C155,1))</f>
        <v xml:space="preserve">Frazier   </v>
      </c>
      <c r="C155" s="1" t="s">
        <v>573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 "Large", AD155&gt;100, "Medium", AD155&gt;0, "Small")</f>
        <v>Small</v>
      </c>
      <c r="AF155" s="1" t="s">
        <v>558</v>
      </c>
      <c r="AG155" s="1" t="str">
        <f t="shared" si="2"/>
        <v>Yes</v>
      </c>
      <c r="AH155" s="1" t="s">
        <v>38</v>
      </c>
      <c r="AI155" s="1" t="s">
        <v>66</v>
      </c>
      <c r="AJ155" s="1" t="s">
        <v>44</v>
      </c>
      <c r="AK155" s="1" t="s">
        <v>557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25">
      <c r="A156" t="str">
        <f>LEFT(C156,SEARCH(" ",C156,1))</f>
        <v xml:space="preserve">Margaret </v>
      </c>
      <c r="B156" t="str">
        <f>RIGHT(C156,LEN(C156)-SEARCH(" ",C156,1))</f>
        <v xml:space="preserve">Shelton  </v>
      </c>
      <c r="C156" s="1" t="s">
        <v>636</v>
      </c>
      <c r="D156" s="1" t="s">
        <v>99</v>
      </c>
      <c r="E156" s="1" t="s">
        <v>509</v>
      </c>
      <c r="F156" s="1" t="s">
        <v>510</v>
      </c>
      <c r="G156" s="1" t="s">
        <v>511</v>
      </c>
      <c r="H156" s="1" t="s">
        <v>92</v>
      </c>
      <c r="I156" s="1">
        <v>35222</v>
      </c>
      <c r="J156" s="1">
        <v>0</v>
      </c>
      <c r="L156" s="1" t="s">
        <v>512</v>
      </c>
      <c r="M156" s="1" t="s">
        <v>513</v>
      </c>
      <c r="N156" s="1" t="s">
        <v>75</v>
      </c>
      <c r="P156" s="1" t="s">
        <v>514</v>
      </c>
      <c r="Q156" s="1" t="s">
        <v>179</v>
      </c>
      <c r="R156" s="1">
        <v>944146232</v>
      </c>
      <c r="S156" s="2">
        <v>6011070000000000</v>
      </c>
      <c r="U156" s="1">
        <v>10335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 "Large", AD156&gt;100, "Medium", AD156&gt;0, "Small")</f>
        <v>Medium</v>
      </c>
      <c r="AF156" s="1" t="s">
        <v>558</v>
      </c>
      <c r="AG156" s="1" t="str">
        <f t="shared" si="2"/>
        <v>Yes</v>
      </c>
      <c r="AH156" s="1" t="s">
        <v>38</v>
      </c>
      <c r="AI156" s="1" t="s">
        <v>39</v>
      </c>
      <c r="AJ156" s="1" t="s">
        <v>58</v>
      </c>
      <c r="AK156" s="1" t="s">
        <v>554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25">
      <c r="A157" t="str">
        <f>LEFT(C157,SEARCH(" ",C157,1))</f>
        <v xml:space="preserve">Jason </v>
      </c>
      <c r="B157" t="str">
        <f>RIGHT(C157,LEN(C157)-SEARCH(" ",C157,1))</f>
        <v xml:space="preserve">Glass     </v>
      </c>
      <c r="C157" s="1" t="s">
        <v>591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 "Large", AD157&gt;100, "Medium", AD157&gt;0, "Small")</f>
        <v>Medium</v>
      </c>
      <c r="AF157" s="1" t="s">
        <v>559</v>
      </c>
      <c r="AG157" s="1" t="str">
        <f t="shared" si="2"/>
        <v>No</v>
      </c>
      <c r="AH157" s="1" t="s">
        <v>43</v>
      </c>
      <c r="AI157" s="1" t="s">
        <v>39</v>
      </c>
      <c r="AJ157" s="1" t="s">
        <v>40</v>
      </c>
      <c r="AK157" s="1" t="s">
        <v>556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25">
      <c r="A158" t="str">
        <f>LEFT(C158,SEARCH(" ",C158,1))</f>
        <v xml:space="preserve">Reda </v>
      </c>
      <c r="B158" t="str">
        <f>RIGHT(C158,LEN(C158)-SEARCH(" ",C158,1))</f>
        <v xml:space="preserve">Fullilove   </v>
      </c>
      <c r="C158" s="1" t="s">
        <v>574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 "Large", AD158&gt;100, "Medium", AD158&gt;0, "Small")</f>
        <v>Medium</v>
      </c>
      <c r="AF158" s="1" t="s">
        <v>558</v>
      </c>
      <c r="AG158" s="1" t="str">
        <f t="shared" si="2"/>
        <v>Yes</v>
      </c>
      <c r="AH158" s="1" t="s">
        <v>38</v>
      </c>
      <c r="AI158" s="1" t="s">
        <v>57</v>
      </c>
      <c r="AJ158" s="1" t="s">
        <v>40</v>
      </c>
      <c r="AK158" s="1" t="s">
        <v>554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25">
      <c r="A159" t="str">
        <f>LEFT(C159,SEARCH(" ",C159,1))</f>
        <v xml:space="preserve">Phyllis </v>
      </c>
      <c r="B159" t="str">
        <f>RIGHT(C159,LEN(C159)-SEARCH(" ",C159,1))</f>
        <v xml:space="preserve">White    </v>
      </c>
      <c r="C159" s="1" t="s">
        <v>584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 "Large", AD159&gt;100, "Medium", AD159&gt;0, "Small")</f>
        <v>Small</v>
      </c>
      <c r="AF159" s="1" t="s">
        <v>558</v>
      </c>
      <c r="AG159" s="1" t="str">
        <f t="shared" si="2"/>
        <v>Yes</v>
      </c>
      <c r="AH159" s="1" t="s">
        <v>38</v>
      </c>
      <c r="AI159" s="1" t="s">
        <v>66</v>
      </c>
      <c r="AJ159" s="1" t="s">
        <v>44</v>
      </c>
      <c r="AK159" s="1" t="s">
        <v>557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25">
      <c r="A160" t="str">
        <f>LEFT(C160,SEARCH(" ",C160,1))</f>
        <v xml:space="preserve">Kristin </v>
      </c>
      <c r="B160" t="str">
        <f>RIGHT(C160,LEN(C160)-SEARCH(" ",C160,1))</f>
        <v xml:space="preserve">Mendoza   </v>
      </c>
      <c r="C160" s="1" t="s">
        <v>582</v>
      </c>
      <c r="D160" s="1" t="s">
        <v>99</v>
      </c>
      <c r="E160" s="1" t="s">
        <v>203</v>
      </c>
      <c r="F160" s="1" t="s">
        <v>204</v>
      </c>
      <c r="G160" s="1" t="s">
        <v>179</v>
      </c>
      <c r="H160" s="1" t="s">
        <v>92</v>
      </c>
      <c r="I160" s="1">
        <v>92805</v>
      </c>
      <c r="J160" s="1">
        <v>0</v>
      </c>
      <c r="L160" s="1" t="s">
        <v>205</v>
      </c>
      <c r="M160" s="1" t="s">
        <v>206</v>
      </c>
      <c r="N160" s="1" t="s">
        <v>141</v>
      </c>
      <c r="P160" s="1" t="s">
        <v>159</v>
      </c>
      <c r="Q160" s="1" t="s">
        <v>64</v>
      </c>
      <c r="R160" s="2">
        <v>700000000000000</v>
      </c>
      <c r="S160" s="2">
        <v>36624200000000</v>
      </c>
      <c r="U160" s="1">
        <v>10095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 "Large", AD160&gt;100, "Medium", AD160&gt;0, "Small")</f>
        <v>Small</v>
      </c>
      <c r="AF160" s="1" t="s">
        <v>560</v>
      </c>
      <c r="AG160" s="1" t="str">
        <f t="shared" si="2"/>
        <v>No</v>
      </c>
      <c r="AH160" s="1" t="s">
        <v>38</v>
      </c>
      <c r="AI160" s="1" t="s">
        <v>66</v>
      </c>
      <c r="AJ160" s="1" t="s">
        <v>44</v>
      </c>
      <c r="AK160" s="1" t="s">
        <v>556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25">
      <c r="A161" t="str">
        <f>LEFT(C161,SEARCH(" ",C161,1))</f>
        <v xml:space="preserve">Melvin </v>
      </c>
      <c r="B161" t="str">
        <f>RIGHT(C161,LEN(C161)-SEARCH(" ",C161,1))</f>
        <v xml:space="preserve">Schmitz   </v>
      </c>
      <c r="C161" s="1" t="s">
        <v>568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 "Large", AD161&gt;100, "Medium", AD161&gt;0, "Small")</f>
        <v>Small</v>
      </c>
      <c r="AF161" s="1" t="s">
        <v>561</v>
      </c>
      <c r="AG161" s="1" t="str">
        <f t="shared" si="2"/>
        <v>No</v>
      </c>
      <c r="AH161" s="1" t="s">
        <v>38</v>
      </c>
      <c r="AI161" s="1" t="s">
        <v>66</v>
      </c>
      <c r="AJ161" s="1" t="s">
        <v>44</v>
      </c>
      <c r="AK161" s="1" t="s">
        <v>554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25">
      <c r="A162" t="str">
        <f>LEFT(C162,SEARCH(" ",C162,1))</f>
        <v xml:space="preserve">Rosemary </v>
      </c>
      <c r="B162" t="str">
        <f>RIGHT(C162,LEN(C162)-SEARCH(" ",C162,1))</f>
        <v xml:space="preserve">Herbert  </v>
      </c>
      <c r="C162" s="1" t="s">
        <v>630</v>
      </c>
      <c r="D162" s="1" t="s">
        <v>99</v>
      </c>
      <c r="E162" s="1" t="s">
        <v>478</v>
      </c>
      <c r="F162" s="1" t="s">
        <v>479</v>
      </c>
      <c r="G162" s="1" t="s">
        <v>179</v>
      </c>
      <c r="H162" s="1" t="s">
        <v>92</v>
      </c>
      <c r="I162" s="1">
        <v>90210</v>
      </c>
      <c r="J162" s="1">
        <v>0</v>
      </c>
      <c r="L162" s="1" t="s">
        <v>480</v>
      </c>
      <c r="M162" s="1" t="s">
        <v>481</v>
      </c>
      <c r="N162" s="1" t="s">
        <v>95</v>
      </c>
      <c r="P162" s="1" t="s">
        <v>123</v>
      </c>
      <c r="Q162" s="1" t="s">
        <v>36</v>
      </c>
      <c r="R162" s="1">
        <v>22868377</v>
      </c>
      <c r="S162" s="2">
        <v>375512000000000</v>
      </c>
      <c r="U162" s="1">
        <v>10311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 "Large", AD162&gt;100, "Medium", AD162&gt;0, "Small")</f>
        <v>Medium</v>
      </c>
      <c r="AF162" s="1" t="s">
        <v>558</v>
      </c>
      <c r="AG162" s="1" t="str">
        <f t="shared" si="2"/>
        <v>Yes</v>
      </c>
      <c r="AH162" s="1" t="s">
        <v>38</v>
      </c>
      <c r="AI162" s="1" t="s">
        <v>66</v>
      </c>
      <c r="AJ162" s="1" t="s">
        <v>58</v>
      </c>
      <c r="AK162" s="1" t="s">
        <v>554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25">
      <c r="A163" t="str">
        <f>LEFT(C163,SEARCH(" ",C163,1))</f>
        <v xml:space="preserve">Donald </v>
      </c>
      <c r="B163" t="str">
        <f>RIGHT(C163,LEN(C163)-SEARCH(" ",C163,1))</f>
        <v xml:space="preserve">Velazquez  </v>
      </c>
      <c r="C163" s="1" t="s">
        <v>594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520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 "Large", AD163&gt;100, "Medium", AD163&gt;0, "Small")</f>
        <v>Small</v>
      </c>
      <c r="AF163" s="1" t="s">
        <v>560</v>
      </c>
      <c r="AG163" s="1" t="str">
        <f t="shared" si="2"/>
        <v>No</v>
      </c>
      <c r="AH163" s="1" t="s">
        <v>43</v>
      </c>
      <c r="AI163" s="1" t="s">
        <v>57</v>
      </c>
      <c r="AJ163" s="1" t="s">
        <v>40</v>
      </c>
      <c r="AK163" s="1" t="s">
        <v>555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25">
      <c r="A164" t="str">
        <f>LEFT(C164,SEARCH(" ",C164,1))</f>
        <v xml:space="preserve">Frank </v>
      </c>
      <c r="B164" t="str">
        <f>RIGHT(C164,LEN(C164)-SEARCH(" ",C164,1))</f>
        <v xml:space="preserve">Westra    </v>
      </c>
      <c r="C164" s="1" t="s">
        <v>619</v>
      </c>
      <c r="D164" s="1" t="s">
        <v>28</v>
      </c>
      <c r="E164" s="1" t="s">
        <v>424</v>
      </c>
      <c r="F164" s="1" t="s">
        <v>425</v>
      </c>
      <c r="G164" s="1" t="s">
        <v>156</v>
      </c>
      <c r="H164" s="1" t="s">
        <v>92</v>
      </c>
      <c r="I164" s="1">
        <v>70806</v>
      </c>
      <c r="J164" s="1">
        <v>0</v>
      </c>
      <c r="L164" s="1" t="s">
        <v>426</v>
      </c>
      <c r="M164" s="1" t="s">
        <v>427</v>
      </c>
      <c r="N164" s="1" t="s">
        <v>52</v>
      </c>
      <c r="P164" s="1" t="s">
        <v>428</v>
      </c>
      <c r="Q164" s="1" t="s">
        <v>64</v>
      </c>
      <c r="R164" s="2">
        <v>739000000000000</v>
      </c>
      <c r="S164" s="2">
        <v>4454480000000000</v>
      </c>
      <c r="U164" s="1">
        <v>10259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 "Large", AD164&gt;100, "Medium", AD164&gt;0, "Small")</f>
        <v>Medium</v>
      </c>
      <c r="AF164" s="1" t="s">
        <v>558</v>
      </c>
      <c r="AG164" s="1" t="str">
        <f t="shared" si="2"/>
        <v>Yes</v>
      </c>
      <c r="AH164" s="1" t="s">
        <v>43</v>
      </c>
      <c r="AI164" s="1" t="s">
        <v>66</v>
      </c>
      <c r="AJ164" s="1" t="s">
        <v>40</v>
      </c>
      <c r="AK164" s="1" t="s">
        <v>556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25">
      <c r="A165" t="str">
        <f>LEFT(C165,SEARCH(" ",C165,1))</f>
        <v xml:space="preserve">Melvin </v>
      </c>
      <c r="B165" t="str">
        <f>RIGHT(C165,LEN(C165)-SEARCH(" ",C165,1))</f>
        <v xml:space="preserve">Schmitz   </v>
      </c>
      <c r="C165" s="1" t="s">
        <v>568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 "Large", AD165&gt;100, "Medium", AD165&gt;0, "Small")</f>
        <v>Small</v>
      </c>
      <c r="AF165" s="1" t="s">
        <v>560</v>
      </c>
      <c r="AG165" s="1" t="str">
        <f t="shared" si="2"/>
        <v>No</v>
      </c>
      <c r="AH165" s="1" t="s">
        <v>38</v>
      </c>
      <c r="AI165" s="1" t="s">
        <v>66</v>
      </c>
      <c r="AJ165" s="1" t="s">
        <v>44</v>
      </c>
      <c r="AK165" s="1" t="s">
        <v>554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25">
      <c r="A166" t="str">
        <f>LEFT(C166,SEARCH(" ",C166,1))</f>
        <v xml:space="preserve">Tony </v>
      </c>
      <c r="B166" t="str">
        <f>RIGHT(C166,LEN(C166)-SEARCH(" ",C166,1))</f>
        <v xml:space="preserve">Brooks     </v>
      </c>
      <c r="C166" s="1" t="s">
        <v>628</v>
      </c>
      <c r="D166" s="1" t="s">
        <v>28</v>
      </c>
      <c r="E166" s="1" t="s">
        <v>469</v>
      </c>
      <c r="F166" s="1" t="s">
        <v>470</v>
      </c>
      <c r="G166" s="1" t="s">
        <v>471</v>
      </c>
      <c r="H166" s="1" t="s">
        <v>31</v>
      </c>
      <c r="I166" s="1">
        <v>43042</v>
      </c>
      <c r="J166" s="1">
        <v>0</v>
      </c>
      <c r="L166" s="1" t="s">
        <v>472</v>
      </c>
      <c r="M166" s="1" t="s">
        <v>473</v>
      </c>
      <c r="N166" s="1" t="s">
        <v>95</v>
      </c>
      <c r="P166" s="1" t="s">
        <v>41</v>
      </c>
      <c r="Q166" s="1" t="s">
        <v>179</v>
      </c>
      <c r="R166" s="1">
        <v>935314484</v>
      </c>
      <c r="S166" s="2">
        <v>371274000000000</v>
      </c>
      <c r="U166" s="1">
        <v>10303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 "Large", AD166&gt;100, "Medium", AD166&gt;0, "Small")</f>
        <v>Small</v>
      </c>
      <c r="AF166" s="1" t="s">
        <v>558</v>
      </c>
      <c r="AG166" s="1" t="str">
        <f t="shared" si="2"/>
        <v>Yes</v>
      </c>
      <c r="AH166" s="1" t="s">
        <v>38</v>
      </c>
      <c r="AI166" s="1" t="s">
        <v>66</v>
      </c>
      <c r="AJ166" s="1" t="s">
        <v>44</v>
      </c>
      <c r="AK166" s="1" t="s">
        <v>554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25">
      <c r="A167" t="str">
        <f>LEFT(C167,SEARCH(" ",C167,1))</f>
        <v xml:space="preserve">Quinn </v>
      </c>
      <c r="B167" t="str">
        <f>RIGHT(C167,LEN(C167)-SEARCH(" ",C167,1))</f>
        <v xml:space="preserve">Perry     </v>
      </c>
      <c r="C167" s="1" t="s">
        <v>581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 "Large", AD167&gt;100, "Medium", AD167&gt;0, "Small")</f>
        <v>Small</v>
      </c>
      <c r="AF167" s="1" t="s">
        <v>561</v>
      </c>
      <c r="AG167" s="1" t="str">
        <f t="shared" si="2"/>
        <v>No</v>
      </c>
      <c r="AH167" s="1" t="s">
        <v>38</v>
      </c>
      <c r="AI167" s="1" t="s">
        <v>66</v>
      </c>
      <c r="AJ167" s="1" t="s">
        <v>44</v>
      </c>
      <c r="AK167" s="1" t="s">
        <v>554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25">
      <c r="A168" t="str">
        <f>LEFT(C168,SEARCH(" ",C168,1))</f>
        <v xml:space="preserve">James </v>
      </c>
      <c r="B168" t="str">
        <f>RIGHT(C168,LEN(C168)-SEARCH(" ",C168,1))</f>
        <v xml:space="preserve">Sales     </v>
      </c>
      <c r="C168" s="1" t="s">
        <v>634</v>
      </c>
      <c r="D168" s="1" t="s">
        <v>264</v>
      </c>
      <c r="E168" s="1" t="s">
        <v>496</v>
      </c>
      <c r="F168" s="1" t="s">
        <v>497</v>
      </c>
      <c r="G168" s="1" t="s">
        <v>498</v>
      </c>
      <c r="H168" s="1" t="s">
        <v>92</v>
      </c>
      <c r="I168" s="1">
        <v>59102</v>
      </c>
      <c r="J168" s="1">
        <v>0</v>
      </c>
      <c r="L168" s="1" t="s">
        <v>499</v>
      </c>
      <c r="M168" s="1" t="s">
        <v>500</v>
      </c>
      <c r="N168" s="1" t="s">
        <v>52</v>
      </c>
      <c r="P168" s="1" t="s">
        <v>501</v>
      </c>
      <c r="Q168" s="1" t="s">
        <v>64</v>
      </c>
      <c r="R168" s="2">
        <v>250000000000000</v>
      </c>
      <c r="S168" s="2">
        <v>4053410000000000</v>
      </c>
      <c r="U168" s="1">
        <v>10327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 "Large", AD168&gt;100, "Medium", AD168&gt;0, "Small")</f>
        <v>Small</v>
      </c>
      <c r="AF168" s="1" t="s">
        <v>558</v>
      </c>
      <c r="AG168" s="1" t="str">
        <f t="shared" si="2"/>
        <v>Yes</v>
      </c>
      <c r="AH168" s="1" t="s">
        <v>38</v>
      </c>
      <c r="AI168" s="1" t="s">
        <v>66</v>
      </c>
      <c r="AJ168" s="1" t="s">
        <v>44</v>
      </c>
      <c r="AK168" s="1" t="s">
        <v>557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25">
      <c r="A169" t="str">
        <f>LEFT(C169,SEARCH(" ",C169,1))</f>
        <v xml:space="preserve">Kristin </v>
      </c>
      <c r="B169" t="str">
        <f>RIGHT(C169,LEN(C169)-SEARCH(" ",C169,1))</f>
        <v xml:space="preserve">Mendoza   </v>
      </c>
      <c r="C169" s="1" t="s">
        <v>582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 "Large", AD169&gt;100, "Medium", AD169&gt;0, "Small")</f>
        <v>Medium</v>
      </c>
      <c r="AF169" s="1" t="s">
        <v>558</v>
      </c>
      <c r="AG169" s="1" t="str">
        <f t="shared" si="2"/>
        <v>Yes</v>
      </c>
      <c r="AH169" s="1" t="s">
        <v>38</v>
      </c>
      <c r="AI169" s="1" t="s">
        <v>39</v>
      </c>
      <c r="AJ169" s="1" t="s">
        <v>58</v>
      </c>
      <c r="AK169" s="1" t="s">
        <v>555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25">
      <c r="A170" t="str">
        <f>LEFT(C170,SEARCH(" ",C170,1))</f>
        <v xml:space="preserve">Kristin </v>
      </c>
      <c r="B170" t="str">
        <f>RIGHT(C170,LEN(C170)-SEARCH(" ",C170,1))</f>
        <v xml:space="preserve">Mendoza   </v>
      </c>
      <c r="C170" s="1" t="s">
        <v>582</v>
      </c>
      <c r="D170" s="1" t="s">
        <v>99</v>
      </c>
      <c r="E170" s="1" t="s">
        <v>203</v>
      </c>
      <c r="F170" s="1" t="s">
        <v>204</v>
      </c>
      <c r="G170" s="1" t="s">
        <v>179</v>
      </c>
      <c r="H170" s="1" t="s">
        <v>92</v>
      </c>
      <c r="I170" s="1">
        <v>92805</v>
      </c>
      <c r="J170" s="1">
        <v>0</v>
      </c>
      <c r="L170" s="1" t="s">
        <v>205</v>
      </c>
      <c r="M170" s="1" t="s">
        <v>206</v>
      </c>
      <c r="N170" s="1" t="s">
        <v>141</v>
      </c>
      <c r="P170" s="1" t="s">
        <v>159</v>
      </c>
      <c r="Q170" s="1" t="s">
        <v>64</v>
      </c>
      <c r="R170" s="2">
        <v>700000000000000</v>
      </c>
      <c r="S170" s="2">
        <v>36944300000000</v>
      </c>
      <c r="U170" s="1">
        <v>10095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 "Large", AD170&gt;100, "Medium", AD170&gt;0, "Small")</f>
        <v>Small</v>
      </c>
      <c r="AF170" s="1" t="s">
        <v>558</v>
      </c>
      <c r="AG170" s="1" t="str">
        <f t="shared" si="2"/>
        <v>Yes</v>
      </c>
      <c r="AH170" s="1" t="s">
        <v>38</v>
      </c>
      <c r="AI170" s="1" t="s">
        <v>66</v>
      </c>
      <c r="AJ170" s="1" t="s">
        <v>44</v>
      </c>
      <c r="AK170" s="1" t="s">
        <v>556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25">
      <c r="A171" t="str">
        <f>LEFT(C171,SEARCH(" ",C171,1))</f>
        <v xml:space="preserve">Alfonso </v>
      </c>
      <c r="B171" t="str">
        <f>RIGHT(C171,LEN(C171)-SEARCH(" ",C171,1))</f>
        <v xml:space="preserve">Frazier   </v>
      </c>
      <c r="C171" s="1" t="s">
        <v>573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 "Large", AD171&gt;100, "Medium", AD171&gt;0, "Small")</f>
        <v>Small</v>
      </c>
      <c r="AF171" s="1" t="s">
        <v>558</v>
      </c>
      <c r="AG171" s="1" t="str">
        <f t="shared" si="2"/>
        <v>Yes</v>
      </c>
      <c r="AH171" s="1" t="s">
        <v>38</v>
      </c>
      <c r="AI171" s="1" t="s">
        <v>66</v>
      </c>
      <c r="AJ171" s="1" t="s">
        <v>44</v>
      </c>
      <c r="AK171" s="1" t="s">
        <v>557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25">
      <c r="A172" t="str">
        <f>LEFT(C172,SEARCH(" ",C172,1))</f>
        <v xml:space="preserve">James </v>
      </c>
      <c r="B172" t="str">
        <f>RIGHT(C172,LEN(C172)-SEARCH(" ",C172,1))</f>
        <v xml:space="preserve">Sales     </v>
      </c>
      <c r="C172" s="1" t="s">
        <v>634</v>
      </c>
      <c r="D172" s="1" t="s">
        <v>264</v>
      </c>
      <c r="E172" s="1" t="s">
        <v>496</v>
      </c>
      <c r="F172" s="1" t="s">
        <v>497</v>
      </c>
      <c r="G172" s="1" t="s">
        <v>498</v>
      </c>
      <c r="H172" s="1" t="s">
        <v>92</v>
      </c>
      <c r="I172" s="1">
        <v>59102</v>
      </c>
      <c r="J172" s="1">
        <v>0</v>
      </c>
      <c r="L172" s="1" t="s">
        <v>499</v>
      </c>
      <c r="M172" s="1" t="s">
        <v>500</v>
      </c>
      <c r="N172" s="1" t="s">
        <v>52</v>
      </c>
      <c r="P172" s="1" t="s">
        <v>501</v>
      </c>
      <c r="Q172" s="1" t="s">
        <v>64</v>
      </c>
      <c r="R172" s="2">
        <v>250000000000000</v>
      </c>
      <c r="S172" s="2">
        <v>4638110000000000</v>
      </c>
      <c r="U172" s="1">
        <v>10327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 "Large", AD172&gt;100, "Medium", AD172&gt;0, "Small")</f>
        <v>Small</v>
      </c>
      <c r="AF172" s="1" t="s">
        <v>559</v>
      </c>
      <c r="AG172" s="1" t="str">
        <f t="shared" si="2"/>
        <v>No</v>
      </c>
      <c r="AH172" s="1" t="s">
        <v>38</v>
      </c>
      <c r="AI172" s="1" t="s">
        <v>66</v>
      </c>
      <c r="AJ172" s="1" t="s">
        <v>44</v>
      </c>
      <c r="AK172" s="1" t="s">
        <v>556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25">
      <c r="A173" t="str">
        <f>LEFT(C173,SEARCH(" ",C173,1))</f>
        <v xml:space="preserve">Cecil </v>
      </c>
      <c r="B173" t="str">
        <f>RIGHT(C173,LEN(C173)-SEARCH(" ",C173,1))</f>
        <v xml:space="preserve">Games     </v>
      </c>
      <c r="C173" s="1" t="s">
        <v>575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 "Large", AD173&gt;100, "Medium", AD173&gt;0, "Small")</f>
        <v>Medium</v>
      </c>
      <c r="AF173" s="1" t="s">
        <v>558</v>
      </c>
      <c r="AG173" s="1" t="str">
        <f t="shared" si="2"/>
        <v>Yes</v>
      </c>
      <c r="AH173" s="1" t="s">
        <v>38</v>
      </c>
      <c r="AI173" s="1" t="s">
        <v>57</v>
      </c>
      <c r="AJ173" s="1" t="s">
        <v>58</v>
      </c>
      <c r="AK173" s="1" t="s">
        <v>555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25">
      <c r="A174" t="str">
        <f>LEFT(C174,SEARCH(" ",C174,1))</f>
        <v xml:space="preserve">Harry </v>
      </c>
      <c r="B174" t="str">
        <f>RIGHT(C174,LEN(C174)-SEARCH(" ",C174,1))</f>
        <v xml:space="preserve">Brumback   </v>
      </c>
      <c r="C174" s="1" t="s">
        <v>595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 "Large", AD174&gt;100, "Medium", AD174&gt;0, "Small")</f>
        <v>Small</v>
      </c>
      <c r="AF174" s="1" t="s">
        <v>558</v>
      </c>
      <c r="AG174" s="1" t="str">
        <f t="shared" si="2"/>
        <v>Yes</v>
      </c>
      <c r="AH174" s="1" t="s">
        <v>43</v>
      </c>
      <c r="AI174" s="1" t="s">
        <v>39</v>
      </c>
      <c r="AJ174" s="1" t="s">
        <v>44</v>
      </c>
      <c r="AK174" s="1" t="s">
        <v>556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25">
      <c r="A175" t="str">
        <f>LEFT(C175,SEARCH(" ",C175,1))</f>
        <v xml:space="preserve">Arlene </v>
      </c>
      <c r="B175" t="str">
        <f>RIGHT(C175,LEN(C175)-SEARCH(" ",C175,1))</f>
        <v xml:space="preserve">Cruz     </v>
      </c>
      <c r="C175" s="1" t="s">
        <v>603</v>
      </c>
      <c r="D175" s="1" t="s">
        <v>99</v>
      </c>
      <c r="E175" s="1" t="s">
        <v>336</v>
      </c>
      <c r="F175" s="1" t="s">
        <v>337</v>
      </c>
      <c r="G175" s="1" t="s">
        <v>338</v>
      </c>
      <c r="H175" s="1" t="s">
        <v>92</v>
      </c>
      <c r="I175" s="1">
        <v>98002</v>
      </c>
      <c r="J175" s="1">
        <v>0</v>
      </c>
      <c r="L175" s="1" t="s">
        <v>339</v>
      </c>
      <c r="M175" s="1" t="s">
        <v>340</v>
      </c>
      <c r="N175" s="1" t="s">
        <v>520</v>
      </c>
      <c r="P175" s="1" t="s">
        <v>244</v>
      </c>
      <c r="Q175" s="1" t="s">
        <v>31</v>
      </c>
      <c r="R175" s="1" t="s">
        <v>341</v>
      </c>
      <c r="S175" s="2">
        <v>3528030000000000</v>
      </c>
      <c r="U175" s="1">
        <v>10183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 "Large", AD175&gt;100, "Medium", AD175&gt;0, "Small")</f>
        <v>Medium</v>
      </c>
      <c r="AF175" s="1" t="s">
        <v>558</v>
      </c>
      <c r="AG175" s="1" t="str">
        <f t="shared" si="2"/>
        <v>Yes</v>
      </c>
      <c r="AH175" s="1" t="s">
        <v>43</v>
      </c>
      <c r="AI175" s="1" t="s">
        <v>39</v>
      </c>
      <c r="AJ175" s="1" t="s">
        <v>58</v>
      </c>
      <c r="AK175" s="1" t="s">
        <v>556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25">
      <c r="A176" t="str">
        <f>LEFT(C176,SEARCH(" ",C176,1))</f>
        <v xml:space="preserve">Jodi </v>
      </c>
      <c r="B176" t="str">
        <f>RIGHT(C176,LEN(C176)-SEARCH(" ",C176,1))</f>
        <v xml:space="preserve">Stanley    </v>
      </c>
      <c r="C176" s="1" t="s">
        <v>626</v>
      </c>
      <c r="D176" s="1" t="s">
        <v>99</v>
      </c>
      <c r="E176" s="1" t="s">
        <v>460</v>
      </c>
      <c r="F176" s="1" t="s">
        <v>461</v>
      </c>
      <c r="G176" s="1" t="s">
        <v>462</v>
      </c>
      <c r="H176" s="1" t="s">
        <v>92</v>
      </c>
      <c r="I176" s="1">
        <v>19020</v>
      </c>
      <c r="J176" s="1">
        <v>0</v>
      </c>
      <c r="L176" s="1" t="s">
        <v>463</v>
      </c>
      <c r="M176" s="1" t="s">
        <v>464</v>
      </c>
      <c r="N176" s="1" t="s">
        <v>520</v>
      </c>
      <c r="P176" s="1" t="s">
        <v>121</v>
      </c>
      <c r="Q176" s="1" t="s">
        <v>179</v>
      </c>
      <c r="R176" s="1">
        <v>904601168</v>
      </c>
      <c r="S176" s="2">
        <v>3528100000000000</v>
      </c>
      <c r="U176" s="1">
        <v>10295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 "Large", AD176&gt;100, "Medium", AD176&gt;0, "Small")</f>
        <v>Small</v>
      </c>
      <c r="AF176" s="1" t="s">
        <v>558</v>
      </c>
      <c r="AG176" s="1" t="str">
        <f t="shared" si="2"/>
        <v>Yes</v>
      </c>
      <c r="AH176" s="1" t="s">
        <v>38</v>
      </c>
      <c r="AI176" s="1" t="s">
        <v>66</v>
      </c>
      <c r="AJ176" s="1" t="s">
        <v>44</v>
      </c>
      <c r="AK176" s="1" t="s">
        <v>554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25">
      <c r="A177" t="str">
        <f>LEFT(C177,SEARCH(" ",C177,1))</f>
        <v xml:space="preserve">Katherine </v>
      </c>
      <c r="B177" t="str">
        <f>RIGHT(C177,LEN(C177)-SEARCH(" ",C177,1))</f>
        <v xml:space="preserve">Mullins  </v>
      </c>
      <c r="C177" s="1" t="s">
        <v>585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 "Large", AD177&gt;100, "Medium", AD177&gt;0, "Small")</f>
        <v>Small</v>
      </c>
      <c r="AF177" s="1" t="s">
        <v>558</v>
      </c>
      <c r="AG177" s="1" t="str">
        <f t="shared" si="2"/>
        <v>Yes</v>
      </c>
      <c r="AH177" s="1" t="s">
        <v>38</v>
      </c>
      <c r="AI177" s="1" t="s">
        <v>66</v>
      </c>
      <c r="AJ177" s="1" t="s">
        <v>44</v>
      </c>
      <c r="AK177" s="1" t="s">
        <v>556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25">
      <c r="A178" t="str">
        <f>LEFT(C178,SEARCH(" ",C178,1))</f>
        <v xml:space="preserve">Edward </v>
      </c>
      <c r="B178" t="str">
        <f>RIGHT(C178,LEN(C178)-SEARCH(" ",C178,1))</f>
        <v xml:space="preserve">Turner    </v>
      </c>
      <c r="C178" s="1" t="s">
        <v>576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 "Large", AD178&gt;100, "Medium", AD178&gt;0, "Small")</f>
        <v>Medium</v>
      </c>
      <c r="AF178" s="1" t="s">
        <v>558</v>
      </c>
      <c r="AG178" s="1" t="str">
        <f t="shared" si="2"/>
        <v>Yes</v>
      </c>
      <c r="AH178" s="1" t="s">
        <v>43</v>
      </c>
      <c r="AI178" s="1" t="s">
        <v>39</v>
      </c>
      <c r="AJ178" s="1" t="s">
        <v>58</v>
      </c>
      <c r="AK178" s="1" t="s">
        <v>556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25">
      <c r="A179" t="str">
        <f>LEFT(C179,SEARCH(" ",C179,1))</f>
        <v xml:space="preserve">James </v>
      </c>
      <c r="B179" t="str">
        <f>RIGHT(C179,LEN(C179)-SEARCH(" ",C179,1))</f>
        <v xml:space="preserve">Moyle     </v>
      </c>
      <c r="C179" s="1" t="s">
        <v>571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 "Large", AD179&gt;100, "Medium", AD179&gt;0, "Small")</f>
        <v>Medium</v>
      </c>
      <c r="AF179" s="1" t="s">
        <v>558</v>
      </c>
      <c r="AG179" s="1" t="str">
        <f t="shared" si="2"/>
        <v>Yes</v>
      </c>
      <c r="AH179" s="1" t="s">
        <v>43</v>
      </c>
      <c r="AI179" s="1" t="s">
        <v>39</v>
      </c>
      <c r="AJ179" s="1" t="s">
        <v>58</v>
      </c>
      <c r="AK179" s="1" t="s">
        <v>556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25">
      <c r="A180" t="str">
        <f>LEFT(C180,SEARCH(" ",C180,1))</f>
        <v xml:space="preserve">Mildred </v>
      </c>
      <c r="B180" t="str">
        <f>RIGHT(C180,LEN(C180)-SEARCH(" ",C180,1))</f>
        <v xml:space="preserve">Carey    </v>
      </c>
      <c r="C180" s="1" t="s">
        <v>604</v>
      </c>
      <c r="D180" s="1" t="s">
        <v>99</v>
      </c>
      <c r="E180" s="1" t="s">
        <v>342</v>
      </c>
      <c r="F180" s="1" t="s">
        <v>343</v>
      </c>
      <c r="H180" s="1" t="s">
        <v>64</v>
      </c>
      <c r="I180" s="1">
        <v>93600</v>
      </c>
      <c r="J180" s="1">
        <v>0</v>
      </c>
      <c r="L180" s="1" t="s">
        <v>344</v>
      </c>
      <c r="M180" s="1" t="s">
        <v>345</v>
      </c>
      <c r="N180" s="1" t="s">
        <v>95</v>
      </c>
      <c r="P180" s="1" t="s">
        <v>121</v>
      </c>
      <c r="Q180" s="1" t="s">
        <v>72</v>
      </c>
      <c r="R180" s="1" t="s">
        <v>346</v>
      </c>
      <c r="S180" s="2">
        <v>370889000000000</v>
      </c>
      <c r="U180" s="1">
        <v>10187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 "Large", AD180&gt;100, "Medium", AD180&gt;0, "Small")</f>
        <v>Medium</v>
      </c>
      <c r="AF180" s="1" t="s">
        <v>558</v>
      </c>
      <c r="AG180" s="1" t="str">
        <f t="shared" si="2"/>
        <v>Yes</v>
      </c>
      <c r="AH180" s="1" t="s">
        <v>43</v>
      </c>
      <c r="AI180" s="1" t="s">
        <v>66</v>
      </c>
      <c r="AJ180" s="1" t="s">
        <v>58</v>
      </c>
      <c r="AK180" s="1" t="s">
        <v>556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25">
      <c r="A181" t="str">
        <f>LEFT(C181,SEARCH(" ",C181,1))</f>
        <v xml:space="preserve">James </v>
      </c>
      <c r="B181" t="str">
        <f>RIGHT(C181,LEN(C181)-SEARCH(" ",C181,1))</f>
        <v xml:space="preserve">Moyle     </v>
      </c>
      <c r="C181" s="1" t="s">
        <v>571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 "Large", AD181&gt;100, "Medium", AD181&gt;0, "Small")</f>
        <v>Medium</v>
      </c>
      <c r="AF181" s="1" t="s">
        <v>558</v>
      </c>
      <c r="AG181" s="1" t="str">
        <f t="shared" si="2"/>
        <v>Yes</v>
      </c>
      <c r="AH181" s="1" t="s">
        <v>43</v>
      </c>
      <c r="AI181" s="1" t="s">
        <v>39</v>
      </c>
      <c r="AJ181" s="1" t="s">
        <v>58</v>
      </c>
      <c r="AK181" s="1" t="s">
        <v>556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25">
      <c r="A182" t="str">
        <f>LEFT(C182,SEARCH(" ",C182,1))</f>
        <v xml:space="preserve">Jack </v>
      </c>
      <c r="B182" t="str">
        <f>RIGHT(C182,LEN(C182)-SEARCH(" ",C182,1))</f>
        <v xml:space="preserve">Owens     </v>
      </c>
      <c r="C182" s="1" t="s">
        <v>620</v>
      </c>
      <c r="D182" s="1" t="s">
        <v>28</v>
      </c>
      <c r="E182" s="1" t="s">
        <v>429</v>
      </c>
      <c r="F182" s="1" t="s">
        <v>430</v>
      </c>
      <c r="H182" s="1" t="s">
        <v>72</v>
      </c>
      <c r="I182" s="1">
        <v>20200</v>
      </c>
      <c r="J182" s="1">
        <v>0</v>
      </c>
      <c r="L182" s="1" t="s">
        <v>431</v>
      </c>
      <c r="M182" s="1" t="s">
        <v>432</v>
      </c>
      <c r="N182" s="1" t="s">
        <v>75</v>
      </c>
      <c r="P182" s="1" t="s">
        <v>202</v>
      </c>
      <c r="Q182" s="1" t="s">
        <v>64</v>
      </c>
      <c r="R182" s="2">
        <v>163000000000000</v>
      </c>
      <c r="S182" s="2">
        <v>6011770000000000</v>
      </c>
      <c r="U182" s="1">
        <v>10263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 "Large", AD182&gt;100, "Medium", AD182&gt;0, "Small")</f>
        <v>Medium</v>
      </c>
      <c r="AF182" s="1" t="s">
        <v>558</v>
      </c>
      <c r="AG182" s="1" t="str">
        <f t="shared" si="2"/>
        <v>Yes</v>
      </c>
      <c r="AH182" s="1" t="s">
        <v>43</v>
      </c>
      <c r="AI182" s="1" t="s">
        <v>39</v>
      </c>
      <c r="AJ182" s="1" t="s">
        <v>58</v>
      </c>
      <c r="AK182" s="1" t="s">
        <v>556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25">
      <c r="A183" t="str">
        <f>LEFT(C183,SEARCH(" ",C183,1))</f>
        <v xml:space="preserve">Melba </v>
      </c>
      <c r="B183" t="str">
        <f>RIGHT(C183,LEN(C183)-SEARCH(" ",C183,1))</f>
        <v xml:space="preserve">Whitehead   </v>
      </c>
      <c r="C183" s="1" t="s">
        <v>598</v>
      </c>
      <c r="D183" s="1" t="s">
        <v>99</v>
      </c>
      <c r="E183" s="1" t="s">
        <v>307</v>
      </c>
      <c r="F183" s="1" t="s">
        <v>308</v>
      </c>
      <c r="G183" s="1" t="s">
        <v>267</v>
      </c>
      <c r="H183" s="1" t="s">
        <v>218</v>
      </c>
      <c r="I183" s="1">
        <v>2077</v>
      </c>
      <c r="J183" s="1">
        <v>0</v>
      </c>
      <c r="L183" s="1" t="s">
        <v>309</v>
      </c>
      <c r="M183" s="1" t="s">
        <v>310</v>
      </c>
      <c r="N183" s="1" t="s">
        <v>95</v>
      </c>
      <c r="P183" s="1" t="s">
        <v>270</v>
      </c>
      <c r="Q183" s="1" t="s">
        <v>72</v>
      </c>
      <c r="R183" s="1" t="s">
        <v>311</v>
      </c>
      <c r="S183" s="2">
        <v>340547000000000</v>
      </c>
      <c r="U183" s="1">
        <v>10159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 "Large", AD183&gt;100, "Medium", AD183&gt;0, "Small")</f>
        <v>Medium</v>
      </c>
      <c r="AF183" s="1" t="s">
        <v>558</v>
      </c>
      <c r="AG183" s="1" t="str">
        <f t="shared" si="2"/>
        <v>Yes</v>
      </c>
      <c r="AH183" s="1" t="s">
        <v>43</v>
      </c>
      <c r="AI183" s="1" t="s">
        <v>57</v>
      </c>
      <c r="AJ183" s="1" t="s">
        <v>58</v>
      </c>
      <c r="AK183" s="1" t="s">
        <v>554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25">
      <c r="A184" t="str">
        <f>LEFT(C184,SEARCH(" ",C184,1))</f>
        <v xml:space="preserve">Donna </v>
      </c>
      <c r="B184" t="str">
        <f>RIGHT(C184,LEN(C184)-SEARCH(" ",C184,1))</f>
        <v xml:space="preserve">Klock     </v>
      </c>
      <c r="C184" s="1" t="s">
        <v>593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 "Large", AD184&gt;100, "Medium", AD184&gt;0, "Small")</f>
        <v>Small</v>
      </c>
      <c r="AF184" s="1" t="s">
        <v>558</v>
      </c>
      <c r="AG184" s="1" t="str">
        <f t="shared" si="2"/>
        <v>Yes</v>
      </c>
      <c r="AH184" s="1" t="s">
        <v>38</v>
      </c>
      <c r="AI184" s="1" t="s">
        <v>66</v>
      </c>
      <c r="AJ184" s="1" t="s">
        <v>44</v>
      </c>
      <c r="AK184" s="1" t="s">
        <v>556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25">
      <c r="A185" t="str">
        <f>LEFT(C185,SEARCH(" ",C185,1))</f>
        <v xml:space="preserve">Quinn </v>
      </c>
      <c r="B185" t="str">
        <f>RIGHT(C185,LEN(C185)-SEARCH(" ",C185,1))</f>
        <v xml:space="preserve">Perry     </v>
      </c>
      <c r="C185" s="1" t="s">
        <v>581</v>
      </c>
      <c r="D185" s="1" t="s">
        <v>193</v>
      </c>
      <c r="E185" s="1" t="s">
        <v>194</v>
      </c>
      <c r="F185" s="1" t="s">
        <v>195</v>
      </c>
      <c r="G185" s="1" t="s">
        <v>196</v>
      </c>
      <c r="H185" s="1" t="s">
        <v>92</v>
      </c>
      <c r="I185" s="1">
        <v>79109</v>
      </c>
      <c r="J185" s="1">
        <v>0</v>
      </c>
      <c r="L185" s="1" t="s">
        <v>197</v>
      </c>
      <c r="M185" s="1" t="s">
        <v>198</v>
      </c>
      <c r="N185" s="1" t="s">
        <v>95</v>
      </c>
      <c r="P185" s="1" t="s">
        <v>199</v>
      </c>
      <c r="Q185" s="1" t="s">
        <v>31</v>
      </c>
      <c r="R185" s="1" t="s">
        <v>200</v>
      </c>
      <c r="S185" s="2">
        <v>341829000000000</v>
      </c>
      <c r="U185" s="1">
        <v>10091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 "Large", AD185&gt;100, "Medium", AD185&gt;0, "Small")</f>
        <v>Small</v>
      </c>
      <c r="AF185" s="1" t="s">
        <v>558</v>
      </c>
      <c r="AG185" s="1" t="str">
        <f t="shared" si="2"/>
        <v>Yes</v>
      </c>
      <c r="AH185" s="1" t="s">
        <v>38</v>
      </c>
      <c r="AI185" s="1" t="s">
        <v>66</v>
      </c>
      <c r="AJ185" s="1" t="s">
        <v>44</v>
      </c>
      <c r="AK185" s="1" t="s">
        <v>556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25">
      <c r="A186" t="str">
        <f>LEFT(C186,SEARCH(" ",C186,1))</f>
        <v xml:space="preserve">Alfonso </v>
      </c>
      <c r="B186" t="str">
        <f>RIGHT(C186,LEN(C186)-SEARCH(" ",C186,1))</f>
        <v xml:space="preserve">Frazier   </v>
      </c>
      <c r="C186" s="1" t="s">
        <v>573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 "Large", AD186&gt;100, "Medium", AD186&gt;0, "Small")</f>
        <v>Small</v>
      </c>
      <c r="AF186" s="1" t="s">
        <v>558</v>
      </c>
      <c r="AG186" s="1" t="str">
        <f t="shared" si="2"/>
        <v>Yes</v>
      </c>
      <c r="AH186" s="1" t="s">
        <v>38</v>
      </c>
      <c r="AI186" s="1" t="s">
        <v>66</v>
      </c>
      <c r="AJ186" s="1" t="s">
        <v>44</v>
      </c>
      <c r="AK186" s="1" t="s">
        <v>557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25">
      <c r="A187" t="str">
        <f>LEFT(C187,SEARCH(" ",C187,1))</f>
        <v xml:space="preserve">Phyllis </v>
      </c>
      <c r="B187" t="str">
        <f>RIGHT(C187,LEN(C187)-SEARCH(" ",C187,1))</f>
        <v xml:space="preserve">White    </v>
      </c>
      <c r="C187" s="1" t="s">
        <v>584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 "Large", AD187&gt;100, "Medium", AD187&gt;0, "Small")</f>
        <v>Small</v>
      </c>
      <c r="AF187" s="1" t="s">
        <v>558</v>
      </c>
      <c r="AG187" s="1" t="str">
        <f t="shared" si="2"/>
        <v>Yes</v>
      </c>
      <c r="AH187" s="1" t="s">
        <v>38</v>
      </c>
      <c r="AI187" s="1" t="s">
        <v>66</v>
      </c>
      <c r="AJ187" s="1" t="s">
        <v>44</v>
      </c>
      <c r="AK187" s="1" t="s">
        <v>557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25">
      <c r="A188" t="str">
        <f>LEFT(C188,SEARCH(" ",C188,1))</f>
        <v xml:space="preserve">Yasmin </v>
      </c>
      <c r="B188" t="str">
        <f>RIGHT(C188,LEN(C188)-SEARCH(" ",C188,1))</f>
        <v xml:space="preserve">Cole     </v>
      </c>
      <c r="C188" s="1" t="s">
        <v>605</v>
      </c>
      <c r="D188" s="1" t="s">
        <v>99</v>
      </c>
      <c r="E188" s="1" t="s">
        <v>347</v>
      </c>
      <c r="F188" s="1" t="s">
        <v>348</v>
      </c>
      <c r="G188" s="1" t="s">
        <v>196</v>
      </c>
      <c r="H188" s="1" t="s">
        <v>92</v>
      </c>
      <c r="I188" s="1">
        <v>78664</v>
      </c>
      <c r="J188" s="1">
        <v>0</v>
      </c>
      <c r="L188" s="1" t="s">
        <v>349</v>
      </c>
      <c r="M188" s="1" t="s">
        <v>350</v>
      </c>
      <c r="N188" s="1" t="s">
        <v>52</v>
      </c>
      <c r="P188" s="1" t="s">
        <v>133</v>
      </c>
      <c r="Q188" s="1" t="s">
        <v>72</v>
      </c>
      <c r="R188" s="1" t="s">
        <v>351</v>
      </c>
      <c r="S188" s="2">
        <v>4276370000000000</v>
      </c>
      <c r="U188" s="1">
        <v>10195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 "Large", AD188&gt;100, "Medium", AD188&gt;0, "Small")</f>
        <v>Small</v>
      </c>
      <c r="AF188" s="1" t="s">
        <v>558</v>
      </c>
      <c r="AG188" s="1" t="str">
        <f t="shared" si="2"/>
        <v>Yes</v>
      </c>
      <c r="AH188" s="1" t="s">
        <v>38</v>
      </c>
      <c r="AI188" s="1" t="s">
        <v>66</v>
      </c>
      <c r="AJ188" s="1" t="s">
        <v>44</v>
      </c>
      <c r="AK188" s="1" t="s">
        <v>554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25">
      <c r="A189" t="str">
        <f>LEFT(C189,SEARCH(" ",C189,1))</f>
        <v xml:space="preserve">Melvin </v>
      </c>
      <c r="B189" t="str">
        <f>RIGHT(C189,LEN(C189)-SEARCH(" ",C189,1))</f>
        <v xml:space="preserve">Schmitz   </v>
      </c>
      <c r="C189" s="1" t="s">
        <v>568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 "Large", AD189&gt;100, "Medium", AD189&gt;0, "Small")</f>
        <v>Small</v>
      </c>
      <c r="AF189" s="1" t="s">
        <v>558</v>
      </c>
      <c r="AG189" s="1" t="str">
        <f t="shared" si="2"/>
        <v>Yes</v>
      </c>
      <c r="AH189" s="1" t="s">
        <v>38</v>
      </c>
      <c r="AI189" s="1" t="s">
        <v>66</v>
      </c>
      <c r="AJ189" s="1" t="s">
        <v>44</v>
      </c>
      <c r="AK189" s="1" t="s">
        <v>554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25">
      <c r="A190" t="str">
        <f>LEFT(C190,SEARCH(" ",C190,1))</f>
        <v xml:space="preserve">Rafael </v>
      </c>
      <c r="B190" t="str">
        <f>RIGHT(C190,LEN(C190)-SEARCH(" ",C190,1))</f>
        <v xml:space="preserve">Middleton  </v>
      </c>
      <c r="C190" s="1" t="s">
        <v>578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520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 "Large", AD190&gt;100, "Medium", AD190&gt;0, "Small")</f>
        <v>Medium</v>
      </c>
      <c r="AF190" s="1" t="s">
        <v>558</v>
      </c>
      <c r="AG190" s="1" t="str">
        <f t="shared" si="2"/>
        <v>Yes</v>
      </c>
      <c r="AH190" s="1" t="s">
        <v>43</v>
      </c>
      <c r="AI190" s="1" t="s">
        <v>39</v>
      </c>
      <c r="AJ190" s="1" t="s">
        <v>58</v>
      </c>
      <c r="AK190" s="1" t="s">
        <v>556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25">
      <c r="A191" t="str">
        <f>LEFT(C191,SEARCH(" ",C191,1))</f>
        <v xml:space="preserve">Judy </v>
      </c>
      <c r="B191" t="str">
        <f>RIGHT(C191,LEN(C191)-SEARCH(" ",C191,1))</f>
        <v xml:space="preserve">Larkin     </v>
      </c>
      <c r="C191" s="1" t="s">
        <v>631</v>
      </c>
      <c r="D191" s="1" t="s">
        <v>99</v>
      </c>
      <c r="E191" s="1" t="s">
        <v>482</v>
      </c>
      <c r="F191" s="1" t="s">
        <v>483</v>
      </c>
      <c r="G191" s="1" t="s">
        <v>484</v>
      </c>
      <c r="H191" s="1" t="s">
        <v>31</v>
      </c>
      <c r="I191" s="1">
        <v>31056</v>
      </c>
      <c r="J191" s="1">
        <v>0</v>
      </c>
      <c r="L191" s="1" t="s">
        <v>485</v>
      </c>
      <c r="M191" s="1" t="s">
        <v>486</v>
      </c>
      <c r="N191" s="1" t="s">
        <v>141</v>
      </c>
      <c r="P191" s="1" t="s">
        <v>98</v>
      </c>
      <c r="Q191" s="1" t="s">
        <v>64</v>
      </c>
      <c r="R191" s="2">
        <v>115000000000000</v>
      </c>
      <c r="S191" s="2">
        <v>36706100000000</v>
      </c>
      <c r="U191" s="1">
        <v>10315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 "Large", AD191&gt;100, "Medium", AD191&gt;0, "Small")</f>
        <v>Small</v>
      </c>
      <c r="AF191" s="1" t="s">
        <v>561</v>
      </c>
      <c r="AG191" s="1" t="str">
        <f t="shared" si="2"/>
        <v>No</v>
      </c>
      <c r="AH191" s="1" t="s">
        <v>38</v>
      </c>
      <c r="AI191" s="1" t="s">
        <v>57</v>
      </c>
      <c r="AJ191" s="1" t="s">
        <v>44</v>
      </c>
      <c r="AK191" s="1" t="s">
        <v>555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25">
      <c r="A192" t="str">
        <f>LEFT(C192,SEARCH(" ",C192,1))</f>
        <v xml:space="preserve">Linda </v>
      </c>
      <c r="B192" t="str">
        <f>RIGHT(C192,LEN(C192)-SEARCH(" ",C192,1))</f>
        <v xml:space="preserve">Garcia    </v>
      </c>
      <c r="C192" s="1" t="s">
        <v>580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520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 "Large", AD192&gt;100, "Medium", AD192&gt;0, "Small")</f>
        <v>Large</v>
      </c>
      <c r="AF192" s="1" t="s">
        <v>558</v>
      </c>
      <c r="AG192" s="1" t="str">
        <f t="shared" si="2"/>
        <v>Yes</v>
      </c>
      <c r="AH192" s="1" t="s">
        <v>38</v>
      </c>
      <c r="AI192" s="1" t="s">
        <v>66</v>
      </c>
      <c r="AJ192" s="1" t="s">
        <v>44</v>
      </c>
      <c r="AK192" s="1" t="s">
        <v>554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25">
      <c r="A193" t="str">
        <f>LEFT(C193,SEARCH(" ",C193,1))</f>
        <v xml:space="preserve">James </v>
      </c>
      <c r="B193" t="str">
        <f>RIGHT(C193,LEN(C193)-SEARCH(" ",C193,1))</f>
        <v xml:space="preserve">Sales     </v>
      </c>
      <c r="C193" s="1" t="s">
        <v>634</v>
      </c>
      <c r="D193" s="1" t="s">
        <v>264</v>
      </c>
      <c r="E193" s="1" t="s">
        <v>496</v>
      </c>
      <c r="F193" s="1" t="s">
        <v>497</v>
      </c>
      <c r="G193" s="1" t="s">
        <v>498</v>
      </c>
      <c r="H193" s="1" t="s">
        <v>92</v>
      </c>
      <c r="I193" s="1">
        <v>59102</v>
      </c>
      <c r="J193" s="1">
        <v>0</v>
      </c>
      <c r="L193" s="1" t="s">
        <v>499</v>
      </c>
      <c r="M193" s="1" t="s">
        <v>500</v>
      </c>
      <c r="N193" s="1" t="s">
        <v>52</v>
      </c>
      <c r="P193" s="1" t="s">
        <v>501</v>
      </c>
      <c r="Q193" s="1" t="s">
        <v>64</v>
      </c>
      <c r="R193" s="2">
        <v>250000000000000</v>
      </c>
      <c r="S193" s="2">
        <v>4993740000000000</v>
      </c>
      <c r="U193" s="1">
        <v>10327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 "Large", AD193&gt;100, "Medium", AD193&gt;0, "Small")</f>
        <v>Small</v>
      </c>
      <c r="AF193" s="1" t="s">
        <v>558</v>
      </c>
      <c r="AG193" s="1" t="str">
        <f t="shared" si="2"/>
        <v>Yes</v>
      </c>
      <c r="AH193" s="1" t="s">
        <v>38</v>
      </c>
      <c r="AI193" s="1" t="s">
        <v>66</v>
      </c>
      <c r="AJ193" s="1" t="s">
        <v>44</v>
      </c>
      <c r="AK193" s="1" t="s">
        <v>556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25">
      <c r="A194" t="str">
        <f>LEFT(C194,SEARCH(" ",C194,1))</f>
        <v xml:space="preserve">Lisa </v>
      </c>
      <c r="B194" t="str">
        <f>RIGHT(C194,LEN(C194)-SEARCH(" ",C194,1))</f>
        <v xml:space="preserve">Guest     </v>
      </c>
      <c r="C194" s="1" t="s">
        <v>586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 "Large", AD194&gt;100, "Medium", AD194&gt;0, "Small")</f>
        <v>Small</v>
      </c>
      <c r="AF194" s="1" t="s">
        <v>558</v>
      </c>
      <c r="AG194" s="1" t="str">
        <f t="shared" si="2"/>
        <v>Yes</v>
      </c>
      <c r="AH194" s="1" t="s">
        <v>38</v>
      </c>
      <c r="AI194" s="1" t="s">
        <v>39</v>
      </c>
      <c r="AJ194" s="1" t="s">
        <v>44</v>
      </c>
      <c r="AK194" s="1" t="s">
        <v>555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25">
      <c r="A195" t="str">
        <f>LEFT(C195,SEARCH(" ",C195,1))</f>
        <v xml:space="preserve">Quinn </v>
      </c>
      <c r="B195" t="str">
        <f>RIGHT(C195,LEN(C195)-SEARCH(" ",C195,1))</f>
        <v xml:space="preserve">Perry     </v>
      </c>
      <c r="C195" s="1" t="s">
        <v>581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 "Large", AD195&gt;100, "Medium", AD195&gt;0, "Small")</f>
        <v>Small</v>
      </c>
      <c r="AF195" s="1" t="s">
        <v>558</v>
      </c>
      <c r="AG195" s="1" t="str">
        <f t="shared" ref="AG195" si="3">IF(AF195="complete", "Yes", "No")</f>
        <v>Yes</v>
      </c>
      <c r="AH195" s="1" t="s">
        <v>38</v>
      </c>
      <c r="AI195" s="1" t="s">
        <v>66</v>
      </c>
      <c r="AJ195" s="1" t="s">
        <v>44</v>
      </c>
      <c r="AK195" s="1" t="s">
        <v>554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</sheetData>
  <autoFilter ref="A1:BN19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bryanhue</cp:lastModifiedBy>
  <cp:revision/>
  <dcterms:created xsi:type="dcterms:W3CDTF">2020-07-06T10:10:33Z</dcterms:created>
  <dcterms:modified xsi:type="dcterms:W3CDTF">2022-01-06T01:46:50Z</dcterms:modified>
  <cp:category/>
  <cp:contentStatus/>
</cp:coreProperties>
</file>