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5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uario\Downloads\Proyecto\"/>
    </mc:Choice>
  </mc:AlternateContent>
  <xr:revisionPtr revIDLastSave="0" documentId="13_ncr:1_{A6B50E34-7038-4B48-8D45-BD3D9EB0EA41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Sheet1" sheetId="1" r:id="rId1"/>
    <sheet name="Sheet1 (2)" sheetId="2" r:id="rId2"/>
    <sheet name="Sheet1 (3)" sheetId="3" r:id="rId3"/>
    <sheet name="Sheet1 (5)" sheetId="5" r:id="rId4"/>
    <sheet name="Sheet1 (6)" sheetId="6" r:id="rId5"/>
    <sheet name="Sheet1 (4)" sheetId="4" r:id="rId6"/>
  </sheets>
  <definedNames>
    <definedName name="DatosExternos_1" localSheetId="0" hidden="1">Sheet1!$J$1:$L$58</definedName>
    <definedName name="DatosExternos_1" localSheetId="1" hidden="1">'Sheet1 (2)'!$A$1:$C$58</definedName>
    <definedName name="DatosExternos_2" localSheetId="0" hidden="1">Sheet1!$T$1:$V$48</definedName>
    <definedName name="DatosExternos_2" localSheetId="2" hidden="1">'Sheet1 (3)'!$A$1:$C$48</definedName>
    <definedName name="DatosExternos_3" localSheetId="0" hidden="1">Sheet1!$AU$1:$AW$49</definedName>
    <definedName name="DatosExternos_3" localSheetId="5" hidden="1">'Sheet1 (4)'!$A$1:$C$49</definedName>
    <definedName name="DatosExternos_4" localSheetId="0" hidden="1">Sheet1!$AC$1:$AE$57</definedName>
    <definedName name="DatosExternos_4" localSheetId="3" hidden="1">'Sheet1 (5)'!$A$1:$C$57</definedName>
    <definedName name="DatosExternos_5" localSheetId="0" hidden="1">Sheet1!$AL$1:$AN$48</definedName>
    <definedName name="DatosExternos_5" localSheetId="4" hidden="1">'Sheet1 (6)'!$A$1:$C$48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BB3" i="1"/>
  <c r="BA3" i="1"/>
  <c r="AZ3" i="1"/>
  <c r="AY3" i="1"/>
  <c r="AS3" i="1"/>
  <c r="AR3" i="1"/>
  <c r="AQ3" i="1"/>
  <c r="AP3" i="1"/>
  <c r="AJ3" i="1"/>
  <c r="AI3" i="1"/>
  <c r="AH3" i="1"/>
  <c r="AG3" i="1"/>
  <c r="AA3" i="1"/>
  <c r="Z3" i="1"/>
  <c r="Y3" i="1"/>
  <c r="X3" i="1"/>
  <c r="Q3" i="1"/>
  <c r="P3" i="1"/>
  <c r="O3" i="1"/>
  <c r="N3" i="1"/>
  <c r="H3" i="1"/>
  <c r="F3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237896-FAA2-4A59-A422-37B4878DD679}" keepAlive="1" name="Consulta - Sheet1" description="Conexión a la consulta 'Sheet1' en el libro." type="5" refreshedVersion="8" background="1" saveData="1">
    <dbPr connection="Provider=Microsoft.Mashup.OleDb.1;Data Source=$Workbook$;Location=Sheet1;Extended Properties=&quot;&quot;" command="SELECT * FROM [Sheet1]"/>
  </connection>
  <connection id="2" xr16:uid="{D091AE51-DF8D-4288-9C20-03CB9FE4A678}" keepAlive="1" name="Consulta - Sheet1 (10)" description="Conexión a la consulta 'Sheet1 (10)' en el libro." type="5" refreshedVersion="8" background="1" saveData="1">
    <dbPr connection="Provider=Microsoft.Mashup.OleDb.1;Data Source=$Workbook$;Location=&quot;Sheet1 (10)&quot;;Extended Properties=&quot;&quot;" command="SELECT * FROM [Sheet1 (10)]"/>
  </connection>
  <connection id="3" xr16:uid="{90E981CD-1112-41AB-BD31-A9ACA31F44EA}" keepAlive="1" name="Consulta - Sheet1 (2)" description="Conexión a la consulta 'Sheet1 (2)' en el libro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4" xr16:uid="{94257AEE-8CBE-40CC-836F-E3C5C661C391}" keepAlive="1" name="Consulta - Sheet1 (3)" description="Conexión a la consulta 'Sheet1 (3)' en el libro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5" xr16:uid="{FADFD20D-7297-4CB3-ADA8-68AFE37C16BF}" keepAlive="1" name="Consulta - Sheet1 (4)" description="Conexión a la consulta 'Sheet1 (4)' en el libro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6" xr16:uid="{83FB36FE-8D4F-4BED-B267-00B512A6FC54}" keepAlive="1" name="Consulta - Sheet1 (5)" description="Conexión a la consulta 'Sheet1 (5)' en el libro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7" xr16:uid="{85E070E0-DE31-40EB-A0E4-584637D98661}" keepAlive="1" name="Consulta - Sheet1 (6)" description="Conexión a la consulta 'Sheet1 (6)' en el libro." type="5" refreshedVersion="8" background="1" saveData="1">
    <dbPr connection="Provider=Microsoft.Mashup.OleDb.1;Data Source=$Workbook$;Location=&quot;Sheet1 (6)&quot;;Extended Properties=&quot;&quot;" command="SELECT * FROM [Sheet1 (6)]"/>
  </connection>
  <connection id="8" xr16:uid="{778284D3-DC79-4652-8C36-396C6C205955}" keepAlive="1" name="Consulta - Sheet1 (7)" description="Conexión a la consulta 'Sheet1 (7)' en el libro." type="5" refreshedVersion="8" background="1" saveData="1">
    <dbPr connection="Provider=Microsoft.Mashup.OleDb.1;Data Source=$Workbook$;Location=&quot;Sheet1 (7)&quot;;Extended Properties=&quot;&quot;" command="SELECT * FROM [Sheet1 (7)]"/>
  </connection>
  <connection id="9" xr16:uid="{4AF9CE41-AA6D-4C99-B1A6-BBD6A64734B2}" keepAlive="1" name="Consulta - Sheet1 (8)" description="Conexión a la consulta 'Sheet1 (8)' en el libro." type="5" refreshedVersion="8" background="1" saveData="1">
    <dbPr connection="Provider=Microsoft.Mashup.OleDb.1;Data Source=$Workbook$;Location=&quot;Sheet1 (8)&quot;;Extended Properties=&quot;&quot;" command="SELECT * FROM [Sheet1 (8)]"/>
  </connection>
  <connection id="10" xr16:uid="{13C4F8E6-35F2-4F7F-95A2-4A366AD50485}" keepAlive="1" name="Consulta - Sheet1 (9)" description="Conexión a la consulta 'Sheet1 (9)' en el libro." type="5" refreshedVersion="8" background="1" saveData="1">
    <dbPr connection="Provider=Microsoft.Mashup.OleDb.1;Data Source=$Workbook$;Location=&quot;Sheet1 (9)&quot;;Extended Properties=&quot;&quot;" command="SELECT * FROM [Sheet1 (9)]"/>
  </connection>
</connections>
</file>

<file path=xl/sharedStrings.xml><?xml version="1.0" encoding="utf-8"?>
<sst xmlns="http://schemas.openxmlformats.org/spreadsheetml/2006/main" count="620" uniqueCount="316">
  <si>
    <t>No. Paciente</t>
  </si>
  <si>
    <t>Frecuencia Maxima alcanzada</t>
  </si>
  <si>
    <t>A10_10</t>
  </si>
  <si>
    <t>A10_12</t>
  </si>
  <si>
    <t>A10_14</t>
  </si>
  <si>
    <t>A10_15</t>
  </si>
  <si>
    <t>A10_16</t>
  </si>
  <si>
    <t>A11_12</t>
  </si>
  <si>
    <t>A11_14</t>
  </si>
  <si>
    <t>A11_16</t>
  </si>
  <si>
    <t>A11_17</t>
  </si>
  <si>
    <t>A12_1</t>
  </si>
  <si>
    <t>A13_1</t>
  </si>
  <si>
    <t>A13_10</t>
  </si>
  <si>
    <t>A13_17</t>
  </si>
  <si>
    <t>A13_18</t>
  </si>
  <si>
    <t>A13_20</t>
  </si>
  <si>
    <t>A13_3</t>
  </si>
  <si>
    <t>A13_4</t>
  </si>
  <si>
    <t>A13_5</t>
  </si>
  <si>
    <t>A13_6</t>
  </si>
  <si>
    <t>A13_9</t>
  </si>
  <si>
    <t>A14_1</t>
  </si>
  <si>
    <t>A14_17</t>
  </si>
  <si>
    <t>A14_18</t>
  </si>
  <si>
    <t>A14_2</t>
  </si>
  <si>
    <t>A14_20</t>
  </si>
  <si>
    <t>A14_3</t>
  </si>
  <si>
    <t>A14_4</t>
  </si>
  <si>
    <t>A14_5</t>
  </si>
  <si>
    <t>A14_6</t>
  </si>
  <si>
    <t>A14_9</t>
  </si>
  <si>
    <t>A15_1</t>
  </si>
  <si>
    <t>A15_15</t>
  </si>
  <si>
    <t>A15_19</t>
  </si>
  <si>
    <t>A15_2</t>
  </si>
  <si>
    <t>A15_3</t>
  </si>
  <si>
    <t>A15_5</t>
  </si>
  <si>
    <t>A15_8</t>
  </si>
  <si>
    <t>A1_13</t>
  </si>
  <si>
    <t>A2_10</t>
  </si>
  <si>
    <t>A2_8</t>
  </si>
  <si>
    <t>A3_3</t>
  </si>
  <si>
    <t>A3_6</t>
  </si>
  <si>
    <t>A3_8</t>
  </si>
  <si>
    <t>A4_5</t>
  </si>
  <si>
    <t>A5_10</t>
  </si>
  <si>
    <t>A5_13</t>
  </si>
  <si>
    <t>A6_10</t>
  </si>
  <si>
    <t>A6_13</t>
  </si>
  <si>
    <t>A9_10</t>
  </si>
  <si>
    <t>A9_12</t>
  </si>
  <si>
    <t>A9_14</t>
  </si>
  <si>
    <t>A9_15</t>
  </si>
  <si>
    <t>A9_17</t>
  </si>
  <si>
    <t>Column1</t>
  </si>
  <si>
    <t>E10_12</t>
  </si>
  <si>
    <t>E10_13</t>
  </si>
  <si>
    <t>E10_14</t>
  </si>
  <si>
    <t>E10_15</t>
  </si>
  <si>
    <t>E10_16</t>
  </si>
  <si>
    <t>E11_12</t>
  </si>
  <si>
    <t>E11_14</t>
  </si>
  <si>
    <t>E11_16</t>
  </si>
  <si>
    <t>E11_17</t>
  </si>
  <si>
    <t>E12_1</t>
  </si>
  <si>
    <t>E13_1</t>
  </si>
  <si>
    <t>E13_10</t>
  </si>
  <si>
    <t>E13_17</t>
  </si>
  <si>
    <t>E13_18</t>
  </si>
  <si>
    <t>E13_2</t>
  </si>
  <si>
    <t>E13_20</t>
  </si>
  <si>
    <t>E13_3</t>
  </si>
  <si>
    <t>E13_4</t>
  </si>
  <si>
    <t>E13_5</t>
  </si>
  <si>
    <t>E13_6</t>
  </si>
  <si>
    <t>E13_9</t>
  </si>
  <si>
    <t>E14_1</t>
  </si>
  <si>
    <t>E14_17</t>
  </si>
  <si>
    <t>E14_18</t>
  </si>
  <si>
    <t>E14_2</t>
  </si>
  <si>
    <t>E14_20</t>
  </si>
  <si>
    <t>E14_3</t>
  </si>
  <si>
    <t>E14_4</t>
  </si>
  <si>
    <t>E14_5</t>
  </si>
  <si>
    <t>E14_6</t>
  </si>
  <si>
    <t>E14_9</t>
  </si>
  <si>
    <t>E15_1</t>
  </si>
  <si>
    <t>E15_15</t>
  </si>
  <si>
    <t>E15_17</t>
  </si>
  <si>
    <t>E15_19</t>
  </si>
  <si>
    <t>E15_2</t>
  </si>
  <si>
    <t>E15_3</t>
  </si>
  <si>
    <t>E15_5</t>
  </si>
  <si>
    <t>E15_9</t>
  </si>
  <si>
    <t>E1_13</t>
  </si>
  <si>
    <t>E2_10</t>
  </si>
  <si>
    <t>E2_8</t>
  </si>
  <si>
    <t>E3_3</t>
  </si>
  <si>
    <t>E3_6</t>
  </si>
  <si>
    <t>E3_8</t>
  </si>
  <si>
    <t>E4_5</t>
  </si>
  <si>
    <t>E5_10</t>
  </si>
  <si>
    <t>E5_13</t>
  </si>
  <si>
    <t>E6_10</t>
  </si>
  <si>
    <t>E6_13</t>
  </si>
  <si>
    <t>E7_7</t>
  </si>
  <si>
    <t>E8_9</t>
  </si>
  <si>
    <t>E9_10</t>
  </si>
  <si>
    <t>E9_12</t>
  </si>
  <si>
    <t>E9_14</t>
  </si>
  <si>
    <t>E9_15</t>
  </si>
  <si>
    <t>E9_17</t>
  </si>
  <si>
    <t>I10_10</t>
  </si>
  <si>
    <t>I10_12</t>
  </si>
  <si>
    <t>I10_13</t>
  </si>
  <si>
    <t>I10_14</t>
  </si>
  <si>
    <t>I10_15</t>
  </si>
  <si>
    <t>I10_16</t>
  </si>
  <si>
    <t>I11_12</t>
  </si>
  <si>
    <t>I11_14</t>
  </si>
  <si>
    <t>I11_16</t>
  </si>
  <si>
    <t>I11_17</t>
  </si>
  <si>
    <t>I12_1</t>
  </si>
  <si>
    <t>I12_6</t>
  </si>
  <si>
    <t>I13_1</t>
  </si>
  <si>
    <t>I13_10</t>
  </si>
  <si>
    <t>I13_17</t>
  </si>
  <si>
    <t>I13_18</t>
  </si>
  <si>
    <t>I13_2</t>
  </si>
  <si>
    <t>I13_20</t>
  </si>
  <si>
    <t>I13_3</t>
  </si>
  <si>
    <t>I13_4</t>
  </si>
  <si>
    <t>I13_5</t>
  </si>
  <si>
    <t>I13_6</t>
  </si>
  <si>
    <t>I13_9</t>
  </si>
  <si>
    <t>I15_15</t>
  </si>
  <si>
    <t>I15_17</t>
  </si>
  <si>
    <t>I15_19</t>
  </si>
  <si>
    <t>I15_3</t>
  </si>
  <si>
    <t>I15_5</t>
  </si>
  <si>
    <t>I15_8</t>
  </si>
  <si>
    <t>I15_9</t>
  </si>
  <si>
    <t>I1_13</t>
  </si>
  <si>
    <t>I2_10</t>
  </si>
  <si>
    <t>I2_8</t>
  </si>
  <si>
    <t>I3_3</t>
  </si>
  <si>
    <t>I3_6</t>
  </si>
  <si>
    <t>I3_8</t>
  </si>
  <si>
    <t>I4_5</t>
  </si>
  <si>
    <t>I5_10</t>
  </si>
  <si>
    <t>I6_10</t>
  </si>
  <si>
    <t>I6_13</t>
  </si>
  <si>
    <t>I7_7</t>
  </si>
  <si>
    <t>I8_9</t>
  </si>
  <si>
    <t>I9_10</t>
  </si>
  <si>
    <t>I9_12</t>
  </si>
  <si>
    <t>I9_14</t>
  </si>
  <si>
    <t>I9_15</t>
  </si>
  <si>
    <t>I9_17</t>
  </si>
  <si>
    <t>M10_12</t>
  </si>
  <si>
    <t>M10_13</t>
  </si>
  <si>
    <t>M10_14</t>
  </si>
  <si>
    <t>M10_15</t>
  </si>
  <si>
    <t>M10_16</t>
  </si>
  <si>
    <t>M11_14</t>
  </si>
  <si>
    <t>M11_16</t>
  </si>
  <si>
    <t>M11_17</t>
  </si>
  <si>
    <t>M13_10</t>
  </si>
  <si>
    <t>M13_17</t>
  </si>
  <si>
    <t>M13_18</t>
  </si>
  <si>
    <t>M13_2</t>
  </si>
  <si>
    <t>M13_20</t>
  </si>
  <si>
    <t>M13_3</t>
  </si>
  <si>
    <t>M13_4</t>
  </si>
  <si>
    <t>M13_5</t>
  </si>
  <si>
    <t>M13_6</t>
  </si>
  <si>
    <t>M13_9</t>
  </si>
  <si>
    <t>M14_1</t>
  </si>
  <si>
    <t>M14_17</t>
  </si>
  <si>
    <t>M14_18</t>
  </si>
  <si>
    <t>M14_2</t>
  </si>
  <si>
    <t>M14_20</t>
  </si>
  <si>
    <t>M14_3</t>
  </si>
  <si>
    <t>M14_4</t>
  </si>
  <si>
    <t>M14_5</t>
  </si>
  <si>
    <t>M14_6</t>
  </si>
  <si>
    <t>M14_9</t>
  </si>
  <si>
    <t>M15_15</t>
  </si>
  <si>
    <t>M15_17</t>
  </si>
  <si>
    <t>M15_19</t>
  </si>
  <si>
    <t>M15_3</t>
  </si>
  <si>
    <t>M15_5</t>
  </si>
  <si>
    <t>M15_9</t>
  </si>
  <si>
    <t>M2_10</t>
  </si>
  <si>
    <t>M2_8</t>
  </si>
  <si>
    <t>M3_6</t>
  </si>
  <si>
    <t>M3_8</t>
  </si>
  <si>
    <t>M5_10</t>
  </si>
  <si>
    <t>M5_13</t>
  </si>
  <si>
    <t>M6_13</t>
  </si>
  <si>
    <t>M7_7</t>
  </si>
  <si>
    <t>M8_9</t>
  </si>
  <si>
    <t>M9_10</t>
  </si>
  <si>
    <t>M9_12</t>
  </si>
  <si>
    <t>M9_14</t>
  </si>
  <si>
    <t>M9_15</t>
  </si>
  <si>
    <t>M9_17</t>
  </si>
  <si>
    <t>Columna1</t>
  </si>
  <si>
    <t>O10_12</t>
  </si>
  <si>
    <t>O10_13</t>
  </si>
  <si>
    <t>O10_14</t>
  </si>
  <si>
    <t>O10_15</t>
  </si>
  <si>
    <t>O10_16</t>
  </si>
  <si>
    <t>O11_12</t>
  </si>
  <si>
    <t>O11_14</t>
  </si>
  <si>
    <t>O11_16</t>
  </si>
  <si>
    <t>O11_17</t>
  </si>
  <si>
    <t>O12_1</t>
  </si>
  <si>
    <t>O13_1</t>
  </si>
  <si>
    <t>O13_10</t>
  </si>
  <si>
    <t>O13_17</t>
  </si>
  <si>
    <t>O13_18</t>
  </si>
  <si>
    <t>O13_2</t>
  </si>
  <si>
    <t>O13_20</t>
  </si>
  <si>
    <t>O13_3</t>
  </si>
  <si>
    <t>O13_4</t>
  </si>
  <si>
    <t>O13_5</t>
  </si>
  <si>
    <t>O13_6</t>
  </si>
  <si>
    <t>O13_9</t>
  </si>
  <si>
    <t>O14_1</t>
  </si>
  <si>
    <t>O14_17</t>
  </si>
  <si>
    <t>O14_18</t>
  </si>
  <si>
    <t>O14_2</t>
  </si>
  <si>
    <t>O14_20</t>
  </si>
  <si>
    <t>O14_3</t>
  </si>
  <si>
    <t>O14_4</t>
  </si>
  <si>
    <t>O14_5</t>
  </si>
  <si>
    <t>O14_6</t>
  </si>
  <si>
    <t>O14_9</t>
  </si>
  <si>
    <t>O15_1</t>
  </si>
  <si>
    <t>O15_15</t>
  </si>
  <si>
    <t>O15_17</t>
  </si>
  <si>
    <t>O15_19</t>
  </si>
  <si>
    <t>O15_2</t>
  </si>
  <si>
    <t>O15_3</t>
  </si>
  <si>
    <t>O15_5</t>
  </si>
  <si>
    <t>O15_8</t>
  </si>
  <si>
    <t>O15_9</t>
  </si>
  <si>
    <t>O1_13</t>
  </si>
  <si>
    <t>O2_10</t>
  </si>
  <si>
    <t>O2_8</t>
  </si>
  <si>
    <t>O3_3</t>
  </si>
  <si>
    <t>O3_8</t>
  </si>
  <si>
    <t>O5_10</t>
  </si>
  <si>
    <t>O5_13</t>
  </si>
  <si>
    <t>O6_10</t>
  </si>
  <si>
    <t>O6_13</t>
  </si>
  <si>
    <t>O7_7</t>
  </si>
  <si>
    <t>O8_9</t>
  </si>
  <si>
    <t>O9_10</t>
  </si>
  <si>
    <t>O9_12</t>
  </si>
  <si>
    <t>O9_14</t>
  </si>
  <si>
    <t>O9_15</t>
  </si>
  <si>
    <t>O9_17</t>
  </si>
  <si>
    <t>U10_10</t>
  </si>
  <si>
    <t>U10_13</t>
  </si>
  <si>
    <t>U10_14</t>
  </si>
  <si>
    <t>U10_15</t>
  </si>
  <si>
    <t>U10_16</t>
  </si>
  <si>
    <t>U11_12</t>
  </si>
  <si>
    <t>U11_14</t>
  </si>
  <si>
    <t>U11_16</t>
  </si>
  <si>
    <t>U11_17</t>
  </si>
  <si>
    <t>U12_1</t>
  </si>
  <si>
    <t>U13_1</t>
  </si>
  <si>
    <t>U13_10</t>
  </si>
  <si>
    <t>U13_17</t>
  </si>
  <si>
    <t>U13_18</t>
  </si>
  <si>
    <t>U13_2</t>
  </si>
  <si>
    <t>U13_20</t>
  </si>
  <si>
    <t>U13_3</t>
  </si>
  <si>
    <t>U13_4</t>
  </si>
  <si>
    <t>U13_5</t>
  </si>
  <si>
    <t>U13_6</t>
  </si>
  <si>
    <t>U13_9</t>
  </si>
  <si>
    <t>U14_18</t>
  </si>
  <si>
    <t>U14_20</t>
  </si>
  <si>
    <t>U15_15</t>
  </si>
  <si>
    <t>U15_17</t>
  </si>
  <si>
    <t>U15_19</t>
  </si>
  <si>
    <t>U15_3</t>
  </si>
  <si>
    <t>U15_5</t>
  </si>
  <si>
    <t>U15_8</t>
  </si>
  <si>
    <t>U15_9</t>
  </si>
  <si>
    <t>U1_13</t>
  </si>
  <si>
    <t>U2_10</t>
  </si>
  <si>
    <t>U2_8</t>
  </si>
  <si>
    <t>U3_3</t>
  </si>
  <si>
    <t>U3_6</t>
  </si>
  <si>
    <t>U3_8</t>
  </si>
  <si>
    <t>U4_5</t>
  </si>
  <si>
    <t>U5_10</t>
  </si>
  <si>
    <t>U5_13</t>
  </si>
  <si>
    <t>U6_10</t>
  </si>
  <si>
    <t>U6_13</t>
  </si>
  <si>
    <t>U7_7</t>
  </si>
  <si>
    <t>U8_9</t>
  </si>
  <si>
    <t>U9_10</t>
  </si>
  <si>
    <t>U9_12</t>
  </si>
  <si>
    <t>U9_15</t>
  </si>
  <si>
    <t>U9_17</t>
  </si>
  <si>
    <t xml:space="preserve">Media </t>
  </si>
  <si>
    <t>Mediana</t>
  </si>
  <si>
    <t>Desv. Est.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</si>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</sst>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E56F5215-36DC-4A6A-9F1D-FBEF3578620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No. Paciente" tableColumnId="2"/>
      <queryTableField id="3" name="Frecuencia Maxima alcanzada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389A6274-68FA-4F6B-B472-24B54659512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No. Paciente" tableColumnId="2"/>
      <queryTableField id="3" name="Frecuencia Maxima alcanzada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08E7B6C6-8279-4103-811F-F1A108D79ED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No. Paciente" tableColumnId="2"/>
      <queryTableField id="3" name="Frecuencia Maxima alcanzad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9" xr16:uid="{426F1E12-2891-4CE9-B0AC-1549415DD10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No. Paciente" tableColumnId="2"/>
      <queryTableField id="3" name="Frecuencia Maxima alcanzada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10" xr16:uid="{FFC843C0-4085-4F7F-90CF-BFB9F74CC31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No. Paciente" tableColumnId="2"/>
      <queryTableField id="3" name="Frecuencia Maxima alcanzada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" xr16:uid="{51ED780A-B172-4B02-B483-5A68ABA38FE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No. Paciente" tableColumnId="2"/>
      <queryTableField id="3" name="Frecuencia Maxima alcanzada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E72AA4E-C444-4C11-8EE0-B5F7AC89299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No. Paciente" tableColumnId="2"/>
      <queryTableField id="3" name="Frecuencia Maxima alcanzada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392F5163-1167-4C14-A939-A42995B18C3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No. Paciente" tableColumnId="2"/>
      <queryTableField id="3" name="Frecuencia Maxima alcanzada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7BE3B21B-4E68-417D-A387-2E63841E238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No. Paciente" tableColumnId="2"/>
      <queryTableField id="3" name="Frecuencia Maxima alcanzada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E49ECFBD-F6DE-4691-94E9-FF6CBC92E19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No. Paciente" tableColumnId="2"/>
      <queryTableField id="3" name="Frecuencia Maxima alcanzada" tableColumnId="3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736F5-C47F-4BF9-A4C9-C5F85C6E8685}" name="Tabla4" displayName="Tabla4" ref="A1:C54" totalsRowShown="0">
  <autoFilter ref="A1:C54" xr:uid="{C7C736F5-C47F-4BF9-A4C9-C5F85C6E8685}"/>
  <tableColumns count="3">
    <tableColumn id="1" xr3:uid="{E5E851A3-8290-48DD-AB2D-7C5F61BA5795}" name="Columna1" dataDxfId="10"/>
    <tableColumn id="2" xr3:uid="{6BC41FDC-CD9D-40C9-AE95-78F0E82E5DD3}" name="No. Paciente"/>
    <tableColumn id="3" xr3:uid="{7F493ECE-F68A-4057-8E84-3B267ED59CDA}" name="Frecuencia Maxima alcanzad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3937B6-8E6B-4113-8AD2-EA6E87142FF5}" name="Tabla811131517" displayName="Tabla811131517" ref="AP2:AS3" totalsRowShown="0">
  <autoFilter ref="AP2:AS3" xr:uid="{CE3937B6-8E6B-4113-8AD2-EA6E87142FF5}"/>
  <tableColumns count="4">
    <tableColumn id="1" xr3:uid="{DEAFAAA4-64FF-4272-9673-C996FF472406}" name="Media ">
      <calculatedColumnFormula>AVERAGE(Sheet1__516[Frecuencia Maxima alcanzada])</calculatedColumnFormula>
    </tableColumn>
    <tableColumn id="2" xr3:uid="{0FFE9AFB-C160-453C-BE57-73545D616088}" name="Mediana">
      <calculatedColumnFormula>MEDIAN(Sheet1__516[Frecuencia Maxima alcanzada])</calculatedColumnFormula>
    </tableColumn>
    <tableColumn id="3" xr3:uid="{047B51AE-62DE-4B7F-B62A-2AAB33DBF6F1}" name="Desv. Est.">
      <calculatedColumnFormula>_xlfn.STDEV.P(Sheet1__516[Frecuencia Maxima alcanzada])</calculatedColumnFormula>
    </tableColumn>
    <tableColumn id="4" xr3:uid="{8A0B4A1C-FDDC-409A-9104-9A63B6A39128}" name="Varianza">
      <calculatedColumnFormula>VAR(Sheet1__516[Frecuencia Maxima alcanzada])</calculatedColumnFormula>
    </tableColumn>
  </tableColumns>
  <tableStyleInfo name="TableStyleLight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886142E-DECF-489E-B551-B4AE341BFB95}" name="Sheet1__318" displayName="Sheet1__318" ref="AU1:AW49" tableType="queryTable" totalsRowShown="0">
  <autoFilter ref="AU1:AW49" xr:uid="{6886142E-DECF-489E-B551-B4AE341BFB95}"/>
  <tableColumns count="3">
    <tableColumn id="1" xr3:uid="{5CA227EA-DB50-440C-9A3B-297F0F0E8789}" uniqueName="1" name="Column1" queryTableFieldId="1"/>
    <tableColumn id="2" xr3:uid="{BA52D214-3825-44B9-8AE4-AFB8A4C42195}" uniqueName="2" name="No. Paciente" queryTableFieldId="2" dataDxfId="5"/>
    <tableColumn id="3" xr3:uid="{91CAFC69-BEC9-439C-A7B2-FCCA9CFA48BF}" uniqueName="3" name="Frecuencia Maxima alcanzada" queryTableFieldId="3"/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8BBE0AB-17BF-4C5A-9F01-452C6F36A5E8}" name="Tabla81113151719" displayName="Tabla81113151719" ref="AY2:BB3" totalsRowShown="0">
  <autoFilter ref="AY2:BB3" xr:uid="{18BBE0AB-17BF-4C5A-9F01-452C6F36A5E8}"/>
  <tableColumns count="4">
    <tableColumn id="1" xr3:uid="{B569100C-038A-42C3-9090-1DEFCA58F319}" name="Media ">
      <calculatedColumnFormula>AVERAGE(Sheet1__318[Frecuencia Maxima alcanzada])</calculatedColumnFormula>
    </tableColumn>
    <tableColumn id="2" xr3:uid="{E8BEA7B0-4E53-4455-8321-B40218662CD1}" name="Mediana">
      <calculatedColumnFormula>MEDIAN(Sheet1__318[Frecuencia Maxima alcanzada])</calculatedColumnFormula>
    </tableColumn>
    <tableColumn id="3" xr3:uid="{79F0EF24-531A-4D1D-ACBA-BA8109083BA4}" name="Desv. Est.">
      <calculatedColumnFormula>_xlfn.STDEV.P(Sheet1__318[Frecuencia Maxima alcanzada])</calculatedColumnFormula>
    </tableColumn>
    <tableColumn id="4" xr3:uid="{BB3CF699-A0CE-44E1-A52B-AD087EEDB9BD}" name="Varianza">
      <calculatedColumnFormula>VAR(Sheet1__318[Frecuencia Maxima alcanzada])</calculatedColumnFormula>
    </tableColumn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85A31E-26DD-4A44-A50B-BBBB4D17723D}" name="Sheet1" displayName="Sheet1" ref="A1:C58" tableType="queryTable" totalsRowShown="0">
  <autoFilter ref="A1:C58" xr:uid="{6B85A31E-26DD-4A44-A50B-BBBB4D17723D}"/>
  <tableColumns count="3">
    <tableColumn id="1" xr3:uid="{576FDC8E-2294-4B11-84EA-35DD7F30CCE7}" uniqueName="1" name="Column1" queryTableFieldId="1"/>
    <tableColumn id="2" xr3:uid="{BCDCEB82-22CD-471D-9087-7B94A489AFFC}" uniqueName="2" name="No. Paciente" queryTableFieldId="2" dataDxfId="4"/>
    <tableColumn id="3" xr3:uid="{7D5FBD95-FAF5-484D-A5C1-F2235BAD924B}" uniqueName="3" name="Frecuencia Maxima alcanzada" queryTableFieldId="3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DE06C3-7AD6-45FC-A671-FECDC2AA4C7D}" name="Sheet1__2" displayName="Sheet1__2" ref="A1:C48" tableType="queryTable" totalsRowShown="0">
  <autoFilter ref="A1:C48" xr:uid="{C4DE06C3-7AD6-45FC-A671-FECDC2AA4C7D}"/>
  <tableColumns count="3">
    <tableColumn id="1" xr3:uid="{D2E8910D-7C16-47D4-99B7-036DE5F63FED}" uniqueName="1" name="Column1" queryTableFieldId="1"/>
    <tableColumn id="2" xr3:uid="{A52BB4C3-31A1-471F-BB79-972DD9067C83}" uniqueName="2" name="No. Paciente" queryTableFieldId="2" dataDxfId="3"/>
    <tableColumn id="3" xr3:uid="{F6F298FA-3D06-454C-A883-07D2D68F4027}" uniqueName="3" name="Frecuencia Maxima alcanzada" queryTableFieldId="3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CA0701-CF79-402D-A167-3B4D8A0C70AE}" name="Sheet1__4" displayName="Sheet1__4" ref="A1:C57" tableType="queryTable" totalsRowShown="0">
  <autoFilter ref="A1:C57" xr:uid="{91CA0701-CF79-402D-A167-3B4D8A0C70AE}"/>
  <tableColumns count="3">
    <tableColumn id="1" xr3:uid="{4933146E-68A5-46DF-9E10-C370A74AB3F9}" uniqueName="1" name="Column1" queryTableFieldId="1"/>
    <tableColumn id="2" xr3:uid="{E7AB48F1-575B-412A-8813-3C8D4C7EBEE2}" uniqueName="2" name="No. Paciente" queryTableFieldId="2" dataDxfId="2"/>
    <tableColumn id="3" xr3:uid="{5DADF1CD-C2AB-4DC0-B7ED-BC24C5EA148D}" uniqueName="3" name="Frecuencia Maxima alcanzada" queryTableFieldId="3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386950-441C-4078-8DF5-420C7DEF7DBE}" name="Sheet1__5" displayName="Sheet1__5" ref="A1:C48" tableType="queryTable" totalsRowShown="0">
  <autoFilter ref="A1:C48" xr:uid="{8B386950-441C-4078-8DF5-420C7DEF7DBE}"/>
  <tableColumns count="3">
    <tableColumn id="1" xr3:uid="{4354328D-4AEC-425C-BED0-8D99D151A99E}" uniqueName="1" name="Column1" queryTableFieldId="1"/>
    <tableColumn id="2" xr3:uid="{07986DCB-0349-43A0-BA01-7EE416345A5E}" uniqueName="2" name="No. Paciente" queryTableFieldId="2" dataDxfId="1"/>
    <tableColumn id="3" xr3:uid="{03478943-4570-4ADC-90E7-8810DC8DDF86}" uniqueName="3" name="Frecuencia Maxima alcanzada" queryTableFieldId="3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BDEF7A-2BD0-4006-A070-BAB54047872B}" name="Sheet1__3" displayName="Sheet1__3" ref="A1:C49" tableType="queryTable" totalsRowShown="0">
  <autoFilter ref="A1:C49" xr:uid="{1CBDEF7A-2BD0-4006-A070-BAB54047872B}"/>
  <tableColumns count="3">
    <tableColumn id="1" xr3:uid="{16F46380-110E-4959-81CC-1B80865010D9}" uniqueName="1" name="Column1" queryTableFieldId="1"/>
    <tableColumn id="2" xr3:uid="{A968E47D-AD4F-40B5-9C1E-B0DA04D791AF}" uniqueName="2" name="No. Paciente" queryTableFieldId="2" dataDxfId="0"/>
    <tableColumn id="3" xr3:uid="{BF3D50C5-3263-4F58-A4A8-163808930152}" uniqueName="3" name="Frecuencia Maxima alcanzada" queryTableField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68CBD9-1764-4CDB-ABA8-0D1A6B9FCC3E}" name="Tabla8" displayName="Tabla8" ref="E2:H3" totalsRowShown="0">
  <autoFilter ref="E2:H3" xr:uid="{CD68CBD9-1764-4CDB-ABA8-0D1A6B9FCC3E}"/>
  <tableColumns count="4">
    <tableColumn id="1" xr3:uid="{645FA86F-645F-400E-AC44-5E2BA3F9A403}" name="Media ">
      <calculatedColumnFormula>AVERAGE(Tabla4[Frecuencia Maxima alcanzada])</calculatedColumnFormula>
    </tableColumn>
    <tableColumn id="2" xr3:uid="{70CBA4D0-4F3F-4477-A6A1-413F83049D89}" name="Mediana">
      <calculatedColumnFormula>MEDIAN(Tabla4[Frecuencia Maxima alcanzada])</calculatedColumnFormula>
    </tableColumn>
    <tableColumn id="3" xr3:uid="{DA59905F-7C3A-4553-B259-FDBF34ABEBFD}" name="Desv. Est.">
      <calculatedColumnFormula>_xlfn.STDEV.P(Tabla4[Frecuencia Maxima alcanzada])</calculatedColumnFormula>
    </tableColumn>
    <tableColumn id="4" xr3:uid="{06E6AC2C-AA73-4B83-B1B7-3B64469A87D2}" name="Varianza">
      <calculatedColumnFormula>VAR(Tabla4[Frecuencia Maxima alcanzada])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04FE7C-CDD4-4E54-AE1C-EA5D875142BF}" name="Sheet110" displayName="Sheet110" ref="J1:L58" tableType="queryTable" totalsRowShown="0">
  <autoFilter ref="J1:L58" xr:uid="{8D04FE7C-CDD4-4E54-AE1C-EA5D875142BF}"/>
  <tableColumns count="3">
    <tableColumn id="1" xr3:uid="{B159547B-D378-4CA5-A7CE-AADC3D9E73B7}" uniqueName="1" name="Column1" queryTableFieldId="1"/>
    <tableColumn id="2" xr3:uid="{CA0E5FCB-2D6F-402E-BE1E-8C7B423860F8}" uniqueName="2" name="No. Paciente" queryTableFieldId="2" dataDxfId="9"/>
    <tableColumn id="3" xr3:uid="{F40A1EB0-CF62-4F0E-81D1-1DBBD00E64E6}" uniqueName="3" name="Frecuencia Maxima alcanzada" queryTableFieldId="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28D2C2-82E5-4C42-8B74-472211C50102}" name="Tabla811" displayName="Tabla811" ref="N2:Q3" totalsRowShown="0">
  <autoFilter ref="N2:Q3" xr:uid="{DC28D2C2-82E5-4C42-8B74-472211C50102}"/>
  <tableColumns count="4">
    <tableColumn id="1" xr3:uid="{D8F7386B-2BBD-4AC7-8FDE-DD4FD132ACCE}" name="Media ">
      <calculatedColumnFormula>AVERAGE(Sheet110[Frecuencia Maxima alcanzada])</calculatedColumnFormula>
    </tableColumn>
    <tableColumn id="2" xr3:uid="{646B57C1-9814-4EB4-94CB-A167C3D9B185}" name="Mediana">
      <calculatedColumnFormula>MEDIAN(Sheet110[Frecuencia Maxima alcanzada])</calculatedColumnFormula>
    </tableColumn>
    <tableColumn id="3" xr3:uid="{E5A08F7F-A97F-4AAB-96CD-B8FB08CA4232}" name="Desv. Est.">
      <calculatedColumnFormula>_xlfn.STDEV.P(Sheet110[Frecuencia Maxima alcanzada])</calculatedColumnFormula>
    </tableColumn>
    <tableColumn id="4" xr3:uid="{DD55974B-257E-4C77-9CE2-13ECBA11A62B}" name="Varianza">
      <calculatedColumnFormula>VAR(Sheet110[Frecuencia Maxima alcanzada])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5A779A-3AB3-47F9-A83F-A95237DA8F4B}" name="Sheet1__212" displayName="Sheet1__212" ref="T1:V48" tableType="queryTable" totalsRowShown="0">
  <autoFilter ref="T1:V48" xr:uid="{A75A779A-3AB3-47F9-A83F-A95237DA8F4B}"/>
  <tableColumns count="3">
    <tableColumn id="1" xr3:uid="{9264CAD4-A829-45CD-84EA-1E696E4BFD50}" uniqueName="1" name="Column1" queryTableFieldId="1"/>
    <tableColumn id="2" xr3:uid="{725E5D8E-99C4-4A75-A7BB-9CE5BA6801B0}" uniqueName="2" name="No. Paciente" queryTableFieldId="2" dataDxfId="8"/>
    <tableColumn id="3" xr3:uid="{4CE96F2F-4BCE-41D9-A341-CF6775B4D2DB}" uniqueName="3" name="Frecuencia Maxima alcanzada" queryTableFieldId="3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D1D1203-6516-487F-B8E3-94910E10E2EB}" name="Tabla81113" displayName="Tabla81113" ref="X2:AA3" totalsRowShown="0">
  <autoFilter ref="X2:AA3" xr:uid="{AD1D1203-6516-487F-B8E3-94910E10E2EB}"/>
  <tableColumns count="4">
    <tableColumn id="1" xr3:uid="{EB0A1A64-CDC7-41AB-992C-86CBA580F644}" name="Media ">
      <calculatedColumnFormula>AVERAGE(Sheet1__212[Frecuencia Maxima alcanzada])</calculatedColumnFormula>
    </tableColumn>
    <tableColumn id="2" xr3:uid="{598C68C0-C0ED-46AC-BB21-5E1930093BB4}" name="Mediana">
      <calculatedColumnFormula>MEDIAN(Sheet1__212[Frecuencia Maxima alcanzada])</calculatedColumnFormula>
    </tableColumn>
    <tableColumn id="3" xr3:uid="{87A799C0-82F9-44D8-9050-3BDEBAC33FB7}" name="Desv. Est.">
      <calculatedColumnFormula>_xlfn.STDEV.P(Sheet1__212[Frecuencia Maxima alcanzada])</calculatedColumnFormula>
    </tableColumn>
    <tableColumn id="4" xr3:uid="{13DE304E-5019-439B-B017-1A10052FD5C4}" name="Varianza">
      <calculatedColumnFormula>VAR(Sheet1__212[Frecuencia Maxima alcanzada])</calculatedColumnFormula>
    </tableColumn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FF5364D-36BE-4EF8-BD9A-BC3C6510119F}" name="Sheet1__414" displayName="Sheet1__414" ref="AC1:AE57" tableType="queryTable" totalsRowShown="0">
  <autoFilter ref="AC1:AE57" xr:uid="{0FF5364D-36BE-4EF8-BD9A-BC3C6510119F}"/>
  <tableColumns count="3">
    <tableColumn id="1" xr3:uid="{DFF71BE9-E1A3-4D03-AB1D-F1FC16025E29}" uniqueName="1" name="Column1" queryTableFieldId="1"/>
    <tableColumn id="2" xr3:uid="{A6F971FE-3A68-449C-A266-38A1DEB44E0E}" uniqueName="2" name="No. Paciente" queryTableFieldId="2" dataDxfId="7"/>
    <tableColumn id="3" xr3:uid="{3734CB48-D9FE-411B-B095-A52FC1399AB2}" uniqueName="3" name="Frecuencia Maxima alcanzada" queryTableFieldId="3"/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87F9FA1-7813-4FE3-A7B2-120E563666D5}" name="Tabla8111315" displayName="Tabla8111315" ref="AG2:AJ3" totalsRowShown="0">
  <autoFilter ref="AG2:AJ3" xr:uid="{587F9FA1-7813-4FE3-A7B2-120E563666D5}"/>
  <tableColumns count="4">
    <tableColumn id="1" xr3:uid="{75B76B3C-6DC9-48D0-A4AC-901DB7C98AEE}" name="Media ">
      <calculatedColumnFormula>AVERAGE(Sheet1__414[Frecuencia Maxima alcanzada])</calculatedColumnFormula>
    </tableColumn>
    <tableColumn id="2" xr3:uid="{A76C936E-67FD-4873-8E72-2137AC6ABC57}" name="Mediana">
      <calculatedColumnFormula>MEDIAN(Sheet1__414[Frecuencia Maxima alcanzada])</calculatedColumnFormula>
    </tableColumn>
    <tableColumn id="3" xr3:uid="{1486B87E-D390-4CC7-916B-796827D10A54}" name="Desv. Est.">
      <calculatedColumnFormula>_xlfn.STDEV.P(Sheet1__414[Frecuencia Maxima alcanzada])</calculatedColumnFormula>
    </tableColumn>
    <tableColumn id="4" xr3:uid="{78FE7792-8F21-4F7F-BB1D-95585FD3A206}" name="Varianza">
      <calculatedColumnFormula>VAR(Sheet1__414[Frecuencia Maxima alcanzada])</calculatedColumnFormula>
    </tableColumn>
  </tableColumns>
  <tableStyleInfo name="TableStyleLight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3BCCFFA-1D74-4B14-BCAC-5ECB20F19F7F}" name="Sheet1__516" displayName="Sheet1__516" ref="AL1:AN48" tableType="queryTable" totalsRowShown="0">
  <autoFilter ref="AL1:AN48" xr:uid="{C3BCCFFA-1D74-4B14-BCAC-5ECB20F19F7F}"/>
  <tableColumns count="3">
    <tableColumn id="1" xr3:uid="{9840862B-4FF3-47AF-9C09-52D53981B626}" uniqueName="1" name="Column1" queryTableFieldId="1"/>
    <tableColumn id="2" xr3:uid="{3D665536-880E-4756-A986-B396783D14F5}" uniqueName="2" name="No. Paciente" queryTableFieldId="2" dataDxfId="6"/>
    <tableColumn id="3" xr3:uid="{AA99845D-649A-4B10-860D-7185DE04903F}" uniqueName="3" name="Frecuencia Maxima alcanzada" queryTableFieldId="3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8"/>
  <sheetViews>
    <sheetView tabSelected="1" zoomScale="124" workbookViewId="0">
      <selection activeCell="P3" sqref="P3"/>
    </sheetView>
  </sheetViews>
  <sheetFormatPr baseColWidth="10" defaultColWidth="9.140625" defaultRowHeight="15" x14ac:dyDescent="0.25"/>
  <cols>
    <col min="1" max="1" width="12" customWidth="1"/>
    <col min="2" max="2" width="14.42578125" customWidth="1"/>
    <col min="3" max="3" width="33.42578125" customWidth="1"/>
    <col min="4" max="4" width="9.140625" customWidth="1"/>
    <col min="5" max="5" width="9.28515625" customWidth="1"/>
    <col min="6" max="6" width="11" customWidth="1"/>
    <col min="7" max="7" width="11.5703125" customWidth="1"/>
    <col min="8" max="8" width="10.7109375" customWidth="1"/>
    <col min="10" max="11" width="11.28515625" customWidth="1"/>
    <col min="12" max="12" width="35.85546875" customWidth="1"/>
    <col min="20" max="20" width="11.140625" bestFit="1" customWidth="1"/>
    <col min="21" max="21" width="14.5703125" bestFit="1" customWidth="1"/>
    <col min="22" max="22" width="36.85546875" customWidth="1"/>
    <col min="29" max="29" width="11.140625" bestFit="1" customWidth="1"/>
    <col min="30" max="30" width="14.5703125" bestFit="1" customWidth="1"/>
    <col min="31" max="31" width="37.28515625" customWidth="1"/>
    <col min="38" max="38" width="11.140625" bestFit="1" customWidth="1"/>
    <col min="39" max="39" width="14.5703125" bestFit="1" customWidth="1"/>
    <col min="40" max="40" width="37.28515625" customWidth="1"/>
    <col min="47" max="47" width="11.140625" bestFit="1" customWidth="1"/>
    <col min="48" max="48" width="14.5703125" bestFit="1" customWidth="1"/>
    <col min="49" max="49" width="29.85546875" bestFit="1" customWidth="1"/>
  </cols>
  <sheetData>
    <row r="1" spans="1:54" x14ac:dyDescent="0.25">
      <c r="A1" t="s">
        <v>208</v>
      </c>
      <c r="B1" s="1" t="s">
        <v>0</v>
      </c>
      <c r="C1" s="1" t="s">
        <v>1</v>
      </c>
      <c r="J1" t="s">
        <v>55</v>
      </c>
      <c r="K1" t="s">
        <v>0</v>
      </c>
      <c r="L1" t="s">
        <v>1</v>
      </c>
      <c r="T1" t="s">
        <v>55</v>
      </c>
      <c r="U1" t="s">
        <v>0</v>
      </c>
      <c r="V1" t="s">
        <v>1</v>
      </c>
      <c r="AC1" t="s">
        <v>55</v>
      </c>
      <c r="AD1" t="s">
        <v>0</v>
      </c>
      <c r="AE1" t="s">
        <v>1</v>
      </c>
      <c r="AL1" t="s">
        <v>55</v>
      </c>
      <c r="AM1" t="s">
        <v>0</v>
      </c>
      <c r="AN1" t="s">
        <v>1</v>
      </c>
      <c r="AU1" t="s">
        <v>55</v>
      </c>
      <c r="AV1" t="s">
        <v>0</v>
      </c>
      <c r="AW1" t="s">
        <v>1</v>
      </c>
    </row>
    <row r="2" spans="1:54" x14ac:dyDescent="0.25">
      <c r="A2" s="1">
        <v>0</v>
      </c>
      <c r="B2" t="s">
        <v>2</v>
      </c>
      <c r="C2">
        <v>141.29919393077259</v>
      </c>
      <c r="E2" t="s">
        <v>312</v>
      </c>
      <c r="F2" t="s">
        <v>313</v>
      </c>
      <c r="G2" t="s">
        <v>314</v>
      </c>
      <c r="H2" t="s">
        <v>315</v>
      </c>
      <c r="J2">
        <v>53</v>
      </c>
      <c r="K2" t="s">
        <v>56</v>
      </c>
      <c r="L2">
        <v>317.48819848501438</v>
      </c>
      <c r="N2" t="s">
        <v>312</v>
      </c>
      <c r="O2" t="s">
        <v>313</v>
      </c>
      <c r="P2" t="s">
        <v>314</v>
      </c>
      <c r="Q2" t="s">
        <v>315</v>
      </c>
      <c r="T2">
        <v>110</v>
      </c>
      <c r="U2" t="s">
        <v>113</v>
      </c>
      <c r="V2">
        <v>161.74771557609529</v>
      </c>
      <c r="X2" t="s">
        <v>312</v>
      </c>
      <c r="Y2" t="s">
        <v>313</v>
      </c>
      <c r="Z2" t="s">
        <v>314</v>
      </c>
      <c r="AA2" t="s">
        <v>315</v>
      </c>
      <c r="AC2">
        <v>205</v>
      </c>
      <c r="AD2" t="s">
        <v>209</v>
      </c>
      <c r="AE2">
        <v>378.39551844413933</v>
      </c>
      <c r="AG2" t="s">
        <v>312</v>
      </c>
      <c r="AH2" t="s">
        <v>313</v>
      </c>
      <c r="AI2" t="s">
        <v>314</v>
      </c>
      <c r="AJ2" t="s">
        <v>315</v>
      </c>
      <c r="AL2">
        <v>261</v>
      </c>
      <c r="AM2" t="s">
        <v>265</v>
      </c>
      <c r="AN2">
        <v>301.24299293200102</v>
      </c>
      <c r="AP2" t="s">
        <v>312</v>
      </c>
      <c r="AQ2" t="s">
        <v>313</v>
      </c>
      <c r="AR2" t="s">
        <v>314</v>
      </c>
      <c r="AS2" t="s">
        <v>315</v>
      </c>
      <c r="AU2">
        <v>157</v>
      </c>
      <c r="AV2" t="s">
        <v>160</v>
      </c>
      <c r="AW2">
        <v>301.25349632238698</v>
      </c>
      <c r="AY2" t="s">
        <v>312</v>
      </c>
      <c r="AZ2" t="s">
        <v>313</v>
      </c>
      <c r="BA2" t="s">
        <v>314</v>
      </c>
      <c r="BB2" t="s">
        <v>315</v>
      </c>
    </row>
    <row r="3" spans="1:54" x14ac:dyDescent="0.25">
      <c r="A3" s="1">
        <v>1</v>
      </c>
      <c r="B3" t="s">
        <v>3</v>
      </c>
      <c r="C3">
        <v>126.7848101265822</v>
      </c>
      <c r="E3">
        <f>AVERAGE(Tabla4[Frecuencia Maxima alcanzada])</f>
        <v>541.03610471718412</v>
      </c>
      <c r="F3">
        <f>MEDIAN(Tabla4[Frecuencia Maxima alcanzada])</f>
        <v>303.88294879009572</v>
      </c>
      <c r="G3">
        <f>_xlfn.STDEV.P(Tabla4[Frecuencia Maxima alcanzada])</f>
        <v>430.52946462620355</v>
      </c>
      <c r="H3">
        <f>VAR(Tabla4[Frecuencia Maxima alcanzada])</f>
        <v>188920.15106346639</v>
      </c>
      <c r="J3">
        <v>54</v>
      </c>
      <c r="K3" t="s">
        <v>57</v>
      </c>
      <c r="L3">
        <v>375.53537776254961</v>
      </c>
      <c r="N3">
        <f>AVERAGE(Sheet110[Frecuencia Maxima alcanzada])</f>
        <v>447.97638098715538</v>
      </c>
      <c r="O3">
        <f>MEDIAN(Sheet110[Frecuencia Maxima alcanzada])</f>
        <v>453.93146001834378</v>
      </c>
      <c r="P3">
        <f>_xlfn.STDEV.P(Sheet110[Frecuencia Maxima alcanzada])</f>
        <v>175.39625264247803</v>
      </c>
      <c r="Q3">
        <f>VAR(Sheet110[Frecuencia Maxima alcanzada])</f>
        <v>31313.199823899427</v>
      </c>
      <c r="T3">
        <v>111</v>
      </c>
      <c r="U3" t="s">
        <v>114</v>
      </c>
      <c r="V3">
        <v>312.49159607368529</v>
      </c>
      <c r="X3">
        <f>AVERAGE(Sheet1__212[Frecuencia Maxima alcanzada])</f>
        <v>276.90605209684907</v>
      </c>
      <c r="Y3">
        <f>MEDIAN(Sheet1__212[Frecuencia Maxima alcanzada])</f>
        <v>279.5876288659797</v>
      </c>
      <c r="Z3">
        <f>_xlfn.STDEV.P(Sheet1__212[Frecuencia Maxima alcanzada])</f>
        <v>73.329351576231133</v>
      </c>
      <c r="AA3">
        <f>VAR(Sheet1__212[Frecuencia Maxima alcanzada])</f>
        <v>5494.0893200381315</v>
      </c>
      <c r="AC3">
        <v>206</v>
      </c>
      <c r="AD3" t="s">
        <v>210</v>
      </c>
      <c r="AE3">
        <v>385.42262926922291</v>
      </c>
      <c r="AG3">
        <f>AVERAGE(Sheet1__414[Frecuencia Maxima alcanzada])</f>
        <v>442.6011068788593</v>
      </c>
      <c r="AH3">
        <f>MEDIAN(Sheet1__414[Frecuencia Maxima alcanzada])</f>
        <v>460.31720492417338</v>
      </c>
      <c r="AI3">
        <f>_xlfn.STDEV.P(Sheet1__414[Frecuencia Maxima alcanzada])</f>
        <v>108.79696811452989</v>
      </c>
      <c r="AJ3">
        <f>VAR(Sheet1__414[Frecuencia Maxima alcanzada])</f>
        <v>12051.994457657906</v>
      </c>
      <c r="AL3">
        <v>262</v>
      </c>
      <c r="AM3" t="s">
        <v>266</v>
      </c>
      <c r="AN3">
        <v>181.87442004330339</v>
      </c>
      <c r="AP3">
        <f>AVERAGE(Sheet1__516[Frecuencia Maxima alcanzada])</f>
        <v>323.09007387345849</v>
      </c>
      <c r="AQ3">
        <f>MEDIAN(Sheet1__516[Frecuencia Maxima alcanzada])</f>
        <v>302.15364834458342</v>
      </c>
      <c r="AR3">
        <f>_xlfn.STDEV.P(Sheet1__516[Frecuencia Maxima alcanzada])</f>
        <v>100.56400055344027</v>
      </c>
      <c r="AS3">
        <f>VAR(Sheet1__516[Frecuencia Maxima alcanzada])</f>
        <v>10332.968603123465</v>
      </c>
      <c r="AU3">
        <v>158</v>
      </c>
      <c r="AV3" t="s">
        <v>161</v>
      </c>
      <c r="AW3">
        <v>168.25613079019101</v>
      </c>
      <c r="AY3">
        <f>AVERAGE(Sheet1__318[Frecuencia Maxima alcanzada])</f>
        <v>236.56866128999823</v>
      </c>
      <c r="AZ3">
        <f>MEDIAN(Sheet1__318[Frecuencia Maxima alcanzada])</f>
        <v>213.19338216234769</v>
      </c>
      <c r="BA3">
        <f>_xlfn.STDEV.P(Sheet1__318[Frecuencia Maxima alcanzada])</f>
        <v>80.851094334728657</v>
      </c>
      <c r="BB3">
        <f>VAR(Sheet1__318[Frecuencia Maxima alcanzada])</f>
        <v>6675.9824222534735</v>
      </c>
    </row>
    <row r="4" spans="1:54" x14ac:dyDescent="0.25">
      <c r="A4" s="1">
        <v>2</v>
      </c>
      <c r="B4" t="s">
        <v>4</v>
      </c>
      <c r="C4">
        <v>119.83380712879941</v>
      </c>
      <c r="J4">
        <v>55</v>
      </c>
      <c r="K4" t="s">
        <v>58</v>
      </c>
      <c r="L4">
        <v>425.26047203912373</v>
      </c>
      <c r="T4">
        <v>112</v>
      </c>
      <c r="U4" t="s">
        <v>115</v>
      </c>
      <c r="V4">
        <v>186.45027363653529</v>
      </c>
      <c r="AC4">
        <v>207</v>
      </c>
      <c r="AD4" t="s">
        <v>211</v>
      </c>
      <c r="AE4">
        <v>407.76699029126212</v>
      </c>
      <c r="AL4">
        <v>263</v>
      </c>
      <c r="AM4" t="s">
        <v>267</v>
      </c>
      <c r="AN4">
        <v>394.51715964134843</v>
      </c>
      <c r="AU4">
        <v>159</v>
      </c>
      <c r="AV4" t="s">
        <v>162</v>
      </c>
      <c r="AW4">
        <v>261.56760169567951</v>
      </c>
    </row>
    <row r="5" spans="1:54" x14ac:dyDescent="0.25">
      <c r="A5" s="1">
        <v>3</v>
      </c>
      <c r="B5" t="s">
        <v>5</v>
      </c>
      <c r="C5">
        <v>129.69502407704661</v>
      </c>
      <c r="J5">
        <v>56</v>
      </c>
      <c r="K5" t="s">
        <v>59</v>
      </c>
      <c r="L5">
        <v>332.00703247894847</v>
      </c>
      <c r="T5">
        <v>113</v>
      </c>
      <c r="U5" t="s">
        <v>116</v>
      </c>
      <c r="V5">
        <v>271.84466019417459</v>
      </c>
      <c r="AC5">
        <v>208</v>
      </c>
      <c r="AD5" t="s">
        <v>212</v>
      </c>
      <c r="AE5">
        <v>363.48701098675429</v>
      </c>
      <c r="AL5">
        <v>264</v>
      </c>
      <c r="AM5" t="s">
        <v>268</v>
      </c>
      <c r="AN5">
        <v>330.21276595744712</v>
      </c>
      <c r="AU5">
        <v>160</v>
      </c>
      <c r="AV5" t="s">
        <v>163</v>
      </c>
      <c r="AW5">
        <v>299.70267591674929</v>
      </c>
    </row>
    <row r="6" spans="1:54" x14ac:dyDescent="0.25">
      <c r="A6" s="1">
        <v>4</v>
      </c>
      <c r="B6" t="s">
        <v>6</v>
      </c>
      <c r="C6">
        <v>772.41197066789937</v>
      </c>
      <c r="J6">
        <v>57</v>
      </c>
      <c r="K6" t="s">
        <v>60</v>
      </c>
      <c r="L6">
        <v>328.28597109866593</v>
      </c>
      <c r="T6">
        <v>114</v>
      </c>
      <c r="U6" t="s">
        <v>117</v>
      </c>
      <c r="V6">
        <v>303.72634883913088</v>
      </c>
      <c r="AC6">
        <v>209</v>
      </c>
      <c r="AD6" t="s">
        <v>213</v>
      </c>
      <c r="AE6">
        <v>358.96244676732431</v>
      </c>
      <c r="AL6">
        <v>265</v>
      </c>
      <c r="AM6" t="s">
        <v>269</v>
      </c>
      <c r="AN6">
        <v>150.16438565639601</v>
      </c>
      <c r="AU6">
        <v>161</v>
      </c>
      <c r="AV6" t="s">
        <v>164</v>
      </c>
      <c r="AW6">
        <v>144.07894736842081</v>
      </c>
    </row>
    <row r="7" spans="1:54" x14ac:dyDescent="0.25">
      <c r="A7" s="1">
        <v>5</v>
      </c>
      <c r="B7" t="s">
        <v>7</v>
      </c>
      <c r="C7">
        <v>574.24615968139597</v>
      </c>
      <c r="J7">
        <v>58</v>
      </c>
      <c r="K7" t="s">
        <v>61</v>
      </c>
      <c r="L7">
        <v>375.6754438631101</v>
      </c>
      <c r="T7">
        <v>115</v>
      </c>
      <c r="U7" t="s">
        <v>118</v>
      </c>
      <c r="V7">
        <v>148.29517260934341</v>
      </c>
      <c r="AC7">
        <v>210</v>
      </c>
      <c r="AD7" t="s">
        <v>214</v>
      </c>
      <c r="AE7">
        <v>386.03281447202329</v>
      </c>
      <c r="AL7">
        <v>266</v>
      </c>
      <c r="AM7" t="s">
        <v>270</v>
      </c>
      <c r="AN7">
        <v>469.59968291716223</v>
      </c>
      <c r="AU7">
        <v>162</v>
      </c>
      <c r="AV7" t="s">
        <v>165</v>
      </c>
      <c r="AW7">
        <v>193.4083283994473</v>
      </c>
    </row>
    <row r="8" spans="1:54" x14ac:dyDescent="0.25">
      <c r="A8" s="1">
        <v>6</v>
      </c>
      <c r="B8" t="s">
        <v>8</v>
      </c>
      <c r="C8">
        <v>721.49384187524811</v>
      </c>
      <c r="J8">
        <v>59</v>
      </c>
      <c r="K8" t="s">
        <v>62</v>
      </c>
      <c r="L8">
        <v>368.63718842517392</v>
      </c>
      <c r="T8">
        <v>116</v>
      </c>
      <c r="U8" t="s">
        <v>119</v>
      </c>
      <c r="V8">
        <v>209.9517111064456</v>
      </c>
      <c r="AC8">
        <v>211</v>
      </c>
      <c r="AD8" t="s">
        <v>215</v>
      </c>
      <c r="AE8">
        <v>373.31215250198602</v>
      </c>
      <c r="AL8">
        <v>267</v>
      </c>
      <c r="AM8" t="s">
        <v>271</v>
      </c>
      <c r="AN8">
        <v>375.46094535702292</v>
      </c>
      <c r="AU8">
        <v>163</v>
      </c>
      <c r="AV8" t="s">
        <v>166</v>
      </c>
      <c r="AW8">
        <v>151.06732348111649</v>
      </c>
    </row>
    <row r="9" spans="1:54" x14ac:dyDescent="0.25">
      <c r="A9" s="1">
        <v>7</v>
      </c>
      <c r="B9" t="s">
        <v>9</v>
      </c>
      <c r="C9">
        <v>760.11371091187448</v>
      </c>
      <c r="J9">
        <v>60</v>
      </c>
      <c r="K9" t="s">
        <v>63</v>
      </c>
      <c r="L9">
        <v>301.875</v>
      </c>
      <c r="T9">
        <v>117</v>
      </c>
      <c r="U9" t="s">
        <v>120</v>
      </c>
      <c r="V9">
        <v>371.35072012456197</v>
      </c>
      <c r="AC9">
        <v>212</v>
      </c>
      <c r="AD9" t="s">
        <v>216</v>
      </c>
      <c r="AE9">
        <v>457.41000467508178</v>
      </c>
      <c r="AL9">
        <v>268</v>
      </c>
      <c r="AM9" t="s">
        <v>272</v>
      </c>
      <c r="AN9">
        <v>301.36636444898483</v>
      </c>
      <c r="AU9">
        <v>164</v>
      </c>
      <c r="AV9" t="s">
        <v>167</v>
      </c>
      <c r="AW9">
        <v>205.16149975653249</v>
      </c>
    </row>
    <row r="10" spans="1:54" x14ac:dyDescent="0.25">
      <c r="A10" s="1">
        <v>8</v>
      </c>
      <c r="B10" t="s">
        <v>10</v>
      </c>
      <c r="C10">
        <v>962.1611950979518</v>
      </c>
      <c r="J10">
        <v>61</v>
      </c>
      <c r="K10" t="s">
        <v>64</v>
      </c>
      <c r="L10">
        <v>411.33603238866408</v>
      </c>
      <c r="T10">
        <v>118</v>
      </c>
      <c r="U10" t="s">
        <v>121</v>
      </c>
      <c r="V10">
        <v>308.61159929701222</v>
      </c>
      <c r="AC10">
        <v>213</v>
      </c>
      <c r="AD10" t="s">
        <v>217</v>
      </c>
      <c r="AE10">
        <v>403.62187613183693</v>
      </c>
      <c r="AL10">
        <v>269</v>
      </c>
      <c r="AM10" t="s">
        <v>273</v>
      </c>
      <c r="AN10">
        <v>207.05979211690831</v>
      </c>
      <c r="AU10">
        <v>165</v>
      </c>
      <c r="AV10" t="s">
        <v>168</v>
      </c>
      <c r="AW10">
        <v>168.76818622696419</v>
      </c>
    </row>
    <row r="11" spans="1:54" x14ac:dyDescent="0.25">
      <c r="A11" s="1">
        <v>9</v>
      </c>
      <c r="B11" t="s">
        <v>11</v>
      </c>
      <c r="C11">
        <v>284.39436619718299</v>
      </c>
      <c r="J11">
        <v>62</v>
      </c>
      <c r="K11" t="s">
        <v>65</v>
      </c>
      <c r="L11">
        <v>284.174915424132</v>
      </c>
      <c r="T11">
        <v>119</v>
      </c>
      <c r="U11" t="s">
        <v>122</v>
      </c>
      <c r="V11">
        <v>379.65072133637022</v>
      </c>
      <c r="AC11">
        <v>214</v>
      </c>
      <c r="AD11" t="s">
        <v>218</v>
      </c>
      <c r="AE11">
        <v>282.21377270806897</v>
      </c>
      <c r="AL11">
        <v>270</v>
      </c>
      <c r="AM11" t="s">
        <v>274</v>
      </c>
      <c r="AN11">
        <v>296.15197272284468</v>
      </c>
      <c r="AU11">
        <v>166</v>
      </c>
      <c r="AV11" t="s">
        <v>169</v>
      </c>
      <c r="AW11">
        <v>180.4611785674501</v>
      </c>
    </row>
    <row r="12" spans="1:54" x14ac:dyDescent="0.25">
      <c r="A12" s="1">
        <v>10</v>
      </c>
      <c r="B12" t="s">
        <v>12</v>
      </c>
      <c r="C12">
        <v>173.08110458795409</v>
      </c>
      <c r="J12">
        <v>63</v>
      </c>
      <c r="K12" t="s">
        <v>66</v>
      </c>
      <c r="L12">
        <v>389.66458032418592</v>
      </c>
      <c r="T12">
        <v>120</v>
      </c>
      <c r="U12" t="s">
        <v>123</v>
      </c>
      <c r="V12">
        <v>303.55912743972431</v>
      </c>
      <c r="AC12">
        <v>215</v>
      </c>
      <c r="AD12" t="s">
        <v>219</v>
      </c>
      <c r="AE12">
        <v>380.38768529076418</v>
      </c>
      <c r="AL12">
        <v>271</v>
      </c>
      <c r="AM12" t="s">
        <v>275</v>
      </c>
      <c r="AN12">
        <v>417.06496725084071</v>
      </c>
      <c r="AU12">
        <v>167</v>
      </c>
      <c r="AV12" t="s">
        <v>170</v>
      </c>
      <c r="AW12">
        <v>164.04589885252881</v>
      </c>
    </row>
    <row r="13" spans="1:54" x14ac:dyDescent="0.25">
      <c r="A13" s="1">
        <v>11</v>
      </c>
      <c r="B13" t="s">
        <v>13</v>
      </c>
      <c r="C13">
        <v>637.32076606838473</v>
      </c>
      <c r="J13">
        <v>64</v>
      </c>
      <c r="K13" t="s">
        <v>67</v>
      </c>
      <c r="L13">
        <v>504.67716176135127</v>
      </c>
      <c r="T13">
        <v>121</v>
      </c>
      <c r="U13" t="s">
        <v>124</v>
      </c>
      <c r="V13">
        <v>314.83744805670989</v>
      </c>
      <c r="AC13">
        <v>216</v>
      </c>
      <c r="AD13" t="s">
        <v>220</v>
      </c>
      <c r="AE13">
        <v>489.85370457763111</v>
      </c>
      <c r="AL13">
        <v>272</v>
      </c>
      <c r="AM13" t="s">
        <v>276</v>
      </c>
      <c r="AN13">
        <v>356.26102292768968</v>
      </c>
      <c r="AU13">
        <v>168</v>
      </c>
      <c r="AV13" t="s">
        <v>171</v>
      </c>
      <c r="AW13">
        <v>190.22000192141419</v>
      </c>
    </row>
    <row r="14" spans="1:54" x14ac:dyDescent="0.25">
      <c r="A14" s="1">
        <v>12</v>
      </c>
      <c r="B14" t="s">
        <v>14</v>
      </c>
      <c r="C14">
        <v>157.7424023154849</v>
      </c>
      <c r="J14">
        <v>65</v>
      </c>
      <c r="K14" t="s">
        <v>68</v>
      </c>
      <c r="L14">
        <v>187.29817007534979</v>
      </c>
      <c r="T14">
        <v>122</v>
      </c>
      <c r="U14" t="s">
        <v>125</v>
      </c>
      <c r="V14">
        <v>400.81959215533237</v>
      </c>
      <c r="AC14">
        <v>217</v>
      </c>
      <c r="AD14" t="s">
        <v>221</v>
      </c>
      <c r="AE14">
        <v>184.2077144994123</v>
      </c>
      <c r="AL14">
        <v>273</v>
      </c>
      <c r="AM14" t="s">
        <v>277</v>
      </c>
      <c r="AN14">
        <v>185.57422969187701</v>
      </c>
      <c r="AU14">
        <v>169</v>
      </c>
      <c r="AV14" t="s">
        <v>172</v>
      </c>
      <c r="AW14">
        <v>183.69578423034861</v>
      </c>
    </row>
    <row r="15" spans="1:54" x14ac:dyDescent="0.25">
      <c r="A15" s="1">
        <v>13</v>
      </c>
      <c r="B15" t="s">
        <v>15</v>
      </c>
      <c r="C15">
        <v>147.10327455919381</v>
      </c>
      <c r="J15">
        <v>66</v>
      </c>
      <c r="K15" t="s">
        <v>69</v>
      </c>
      <c r="L15">
        <v>316.61092530657743</v>
      </c>
      <c r="T15">
        <v>123</v>
      </c>
      <c r="U15" t="s">
        <v>126</v>
      </c>
      <c r="V15">
        <v>171.12299465240679</v>
      </c>
      <c r="AC15">
        <v>218</v>
      </c>
      <c r="AD15" t="s">
        <v>222</v>
      </c>
      <c r="AE15">
        <v>165.49006731242841</v>
      </c>
      <c r="AL15">
        <v>274</v>
      </c>
      <c r="AM15" t="s">
        <v>278</v>
      </c>
      <c r="AN15">
        <v>329.57913455838798</v>
      </c>
      <c r="AU15">
        <v>170</v>
      </c>
      <c r="AV15" t="s">
        <v>173</v>
      </c>
      <c r="AW15">
        <v>324.6581385090426</v>
      </c>
    </row>
    <row r="16" spans="1:54" x14ac:dyDescent="0.25">
      <c r="A16" s="1">
        <v>14</v>
      </c>
      <c r="B16" t="s">
        <v>16</v>
      </c>
      <c r="C16">
        <v>159.4117647058824</v>
      </c>
      <c r="J16">
        <v>67</v>
      </c>
      <c r="K16" t="s">
        <v>70</v>
      </c>
      <c r="L16">
        <v>368.17741414576358</v>
      </c>
      <c r="T16">
        <v>124</v>
      </c>
      <c r="U16" t="s">
        <v>127</v>
      </c>
      <c r="V16">
        <v>188.15999999999991</v>
      </c>
      <c r="AC16">
        <v>219</v>
      </c>
      <c r="AD16" t="s">
        <v>223</v>
      </c>
      <c r="AE16">
        <v>364.4405130473242</v>
      </c>
      <c r="AL16">
        <v>275</v>
      </c>
      <c r="AM16" t="s">
        <v>279</v>
      </c>
      <c r="AN16">
        <v>205.8560689691426</v>
      </c>
      <c r="AU16">
        <v>171</v>
      </c>
      <c r="AV16" t="s">
        <v>174</v>
      </c>
      <c r="AW16">
        <v>166.5045710951176</v>
      </c>
    </row>
    <row r="17" spans="1:49" x14ac:dyDescent="0.25">
      <c r="A17" s="1">
        <v>15</v>
      </c>
      <c r="B17" t="s">
        <v>17</v>
      </c>
      <c r="C17">
        <v>327.7443846883898</v>
      </c>
      <c r="J17">
        <v>68</v>
      </c>
      <c r="K17" t="s">
        <v>71</v>
      </c>
      <c r="L17">
        <v>370.58445728965938</v>
      </c>
      <c r="T17">
        <v>125</v>
      </c>
      <c r="U17" t="s">
        <v>128</v>
      </c>
      <c r="V17">
        <v>331.59349094258499</v>
      </c>
      <c r="AC17">
        <v>220</v>
      </c>
      <c r="AD17" t="s">
        <v>224</v>
      </c>
      <c r="AE17">
        <v>397.96982548842419</v>
      </c>
      <c r="AL17">
        <v>276</v>
      </c>
      <c r="AM17" t="s">
        <v>280</v>
      </c>
      <c r="AN17">
        <v>358.42293906810028</v>
      </c>
      <c r="AU17">
        <v>172</v>
      </c>
      <c r="AV17" t="s">
        <v>175</v>
      </c>
      <c r="AW17">
        <v>170.71129707112959</v>
      </c>
    </row>
    <row r="18" spans="1:49" x14ac:dyDescent="0.25">
      <c r="A18" s="1">
        <v>16</v>
      </c>
      <c r="B18" t="s">
        <v>18</v>
      </c>
      <c r="C18">
        <v>149.24721797948951</v>
      </c>
      <c r="J18">
        <v>69</v>
      </c>
      <c r="K18" t="s">
        <v>72</v>
      </c>
      <c r="L18">
        <v>365.55492745430553</v>
      </c>
      <c r="T18">
        <v>126</v>
      </c>
      <c r="U18" t="s">
        <v>129</v>
      </c>
      <c r="V18">
        <v>391.51398264223741</v>
      </c>
      <c r="AC18">
        <v>221</v>
      </c>
      <c r="AD18" t="s">
        <v>225</v>
      </c>
      <c r="AE18">
        <v>499.15397631133652</v>
      </c>
      <c r="AL18">
        <v>277</v>
      </c>
      <c r="AM18" t="s">
        <v>281</v>
      </c>
      <c r="AN18">
        <v>369.84469813843413</v>
      </c>
      <c r="AU18">
        <v>173</v>
      </c>
      <c r="AV18" t="s">
        <v>176</v>
      </c>
      <c r="AW18">
        <v>163.96103896103889</v>
      </c>
    </row>
    <row r="19" spans="1:49" x14ac:dyDescent="0.25">
      <c r="A19" s="1">
        <v>17</v>
      </c>
      <c r="B19" t="s">
        <v>19</v>
      </c>
      <c r="C19">
        <v>619.99739277799472</v>
      </c>
      <c r="J19">
        <v>70</v>
      </c>
      <c r="K19" t="s">
        <v>73</v>
      </c>
      <c r="L19">
        <v>321.25984251968572</v>
      </c>
      <c r="T19">
        <v>127</v>
      </c>
      <c r="U19" t="s">
        <v>130</v>
      </c>
      <c r="V19">
        <v>359.63028662123043</v>
      </c>
      <c r="AC19">
        <v>222</v>
      </c>
      <c r="AD19" t="s">
        <v>226</v>
      </c>
      <c r="AE19">
        <v>492.30769230769238</v>
      </c>
      <c r="AL19">
        <v>278</v>
      </c>
      <c r="AM19" t="s">
        <v>282</v>
      </c>
      <c r="AN19">
        <v>345.76630722998021</v>
      </c>
      <c r="AU19">
        <v>174</v>
      </c>
      <c r="AV19" t="s">
        <v>177</v>
      </c>
      <c r="AW19">
        <v>165.98860862489849</v>
      </c>
    </row>
    <row r="20" spans="1:49" x14ac:dyDescent="0.25">
      <c r="A20" s="1">
        <v>18</v>
      </c>
      <c r="B20" t="s">
        <v>20</v>
      </c>
      <c r="C20">
        <v>303.88294879009572</v>
      </c>
      <c r="J20">
        <v>71</v>
      </c>
      <c r="K20" t="s">
        <v>74</v>
      </c>
      <c r="L20">
        <v>352.86240374958197</v>
      </c>
      <c r="T20">
        <v>128</v>
      </c>
      <c r="U20" t="s">
        <v>131</v>
      </c>
      <c r="V20">
        <v>323.07539089732109</v>
      </c>
      <c r="AC20">
        <v>223</v>
      </c>
      <c r="AD20" t="s">
        <v>227</v>
      </c>
      <c r="AE20">
        <v>358.85602405426198</v>
      </c>
      <c r="AL20">
        <v>279</v>
      </c>
      <c r="AM20" t="s">
        <v>283</v>
      </c>
      <c r="AN20">
        <v>348.57076727230651</v>
      </c>
      <c r="AU20">
        <v>175</v>
      </c>
      <c r="AV20" t="s">
        <v>178</v>
      </c>
      <c r="AW20">
        <v>461.95995785036939</v>
      </c>
    </row>
    <row r="21" spans="1:49" x14ac:dyDescent="0.25">
      <c r="A21" s="1">
        <v>19</v>
      </c>
      <c r="B21" t="s">
        <v>21</v>
      </c>
      <c r="C21">
        <v>162.92682926829269</v>
      </c>
      <c r="J21">
        <v>72</v>
      </c>
      <c r="K21" t="s">
        <v>75</v>
      </c>
      <c r="L21">
        <v>311.45113524185581</v>
      </c>
      <c r="T21">
        <v>129</v>
      </c>
      <c r="U21" t="s">
        <v>132</v>
      </c>
      <c r="V21">
        <v>312.40428790199081</v>
      </c>
      <c r="AC21">
        <v>224</v>
      </c>
      <c r="AD21" t="s">
        <v>228</v>
      </c>
      <c r="AE21">
        <v>489.61703015757081</v>
      </c>
      <c r="AL21">
        <v>280</v>
      </c>
      <c r="AM21" t="s">
        <v>284</v>
      </c>
      <c r="AN21">
        <v>326.71976828385232</v>
      </c>
      <c r="AU21">
        <v>176</v>
      </c>
      <c r="AV21" t="s">
        <v>179</v>
      </c>
      <c r="AW21">
        <v>379.0322580645161</v>
      </c>
    </row>
    <row r="22" spans="1:49" x14ac:dyDescent="0.25">
      <c r="A22" s="1">
        <v>20</v>
      </c>
      <c r="B22" t="s">
        <v>22</v>
      </c>
      <c r="C22">
        <v>192.28699551569531</v>
      </c>
      <c r="J22">
        <v>73</v>
      </c>
      <c r="K22" t="s">
        <v>76</v>
      </c>
      <c r="L22">
        <v>498.51902483481399</v>
      </c>
      <c r="T22">
        <v>130</v>
      </c>
      <c r="U22" t="s">
        <v>133</v>
      </c>
      <c r="V22">
        <v>355.01900290632688</v>
      </c>
      <c r="AC22">
        <v>225</v>
      </c>
      <c r="AD22" t="s">
        <v>229</v>
      </c>
      <c r="AE22">
        <v>497.11113628639401</v>
      </c>
      <c r="AL22">
        <v>281</v>
      </c>
      <c r="AM22" t="s">
        <v>285</v>
      </c>
      <c r="AN22">
        <v>340.60520760028157</v>
      </c>
      <c r="AU22">
        <v>177</v>
      </c>
      <c r="AV22" t="s">
        <v>180</v>
      </c>
      <c r="AW22">
        <v>149.86435955715211</v>
      </c>
    </row>
    <row r="23" spans="1:49" x14ac:dyDescent="0.25">
      <c r="A23" s="1">
        <v>21</v>
      </c>
      <c r="B23" t="s">
        <v>23</v>
      </c>
      <c r="C23">
        <v>1376.1006289308179</v>
      </c>
      <c r="J23">
        <v>74</v>
      </c>
      <c r="K23" t="s">
        <v>77</v>
      </c>
      <c r="L23">
        <v>433.40601004834622</v>
      </c>
      <c r="T23">
        <v>131</v>
      </c>
      <c r="U23" t="s">
        <v>134</v>
      </c>
      <c r="V23">
        <v>313.44017304099913</v>
      </c>
      <c r="AC23">
        <v>226</v>
      </c>
      <c r="AD23" t="s">
        <v>230</v>
      </c>
      <c r="AE23">
        <v>429.41176470588198</v>
      </c>
      <c r="AL23">
        <v>282</v>
      </c>
      <c r="AM23" t="s">
        <v>286</v>
      </c>
      <c r="AN23">
        <v>302.15364834458342</v>
      </c>
      <c r="AU23">
        <v>178</v>
      </c>
      <c r="AV23" t="s">
        <v>181</v>
      </c>
      <c r="AW23">
        <v>339.22685046448902</v>
      </c>
    </row>
    <row r="24" spans="1:49" x14ac:dyDescent="0.25">
      <c r="A24" s="1">
        <v>22</v>
      </c>
      <c r="B24" t="s">
        <v>24</v>
      </c>
      <c r="C24">
        <v>126.5474552957357</v>
      </c>
      <c r="J24">
        <v>75</v>
      </c>
      <c r="K24" t="s">
        <v>78</v>
      </c>
      <c r="L24">
        <v>510.1243339253997</v>
      </c>
      <c r="T24">
        <v>132</v>
      </c>
      <c r="U24" t="s">
        <v>135</v>
      </c>
      <c r="V24">
        <v>165.02946954813339</v>
      </c>
      <c r="AC24">
        <v>227</v>
      </c>
      <c r="AD24" t="s">
        <v>231</v>
      </c>
      <c r="AE24">
        <v>444.7230929989546</v>
      </c>
      <c r="AL24">
        <v>283</v>
      </c>
      <c r="AM24" t="s">
        <v>287</v>
      </c>
      <c r="AN24">
        <v>317.26495726495699</v>
      </c>
      <c r="AU24">
        <v>179</v>
      </c>
      <c r="AV24" t="s">
        <v>182</v>
      </c>
      <c r="AW24">
        <v>141.101862861673</v>
      </c>
    </row>
    <row r="25" spans="1:49" x14ac:dyDescent="0.25">
      <c r="A25" s="1">
        <v>23</v>
      </c>
      <c r="B25" t="s">
        <v>25</v>
      </c>
      <c r="C25">
        <v>1455.8639957201451</v>
      </c>
      <c r="J25">
        <v>76</v>
      </c>
      <c r="K25" t="s">
        <v>79</v>
      </c>
      <c r="L25">
        <v>450.34071036603751</v>
      </c>
      <c r="T25">
        <v>133</v>
      </c>
      <c r="U25" t="s">
        <v>136</v>
      </c>
      <c r="V25">
        <v>265.10220918507639</v>
      </c>
      <c r="AC25">
        <v>228</v>
      </c>
      <c r="AD25" t="s">
        <v>232</v>
      </c>
      <c r="AE25">
        <v>465.05573183630298</v>
      </c>
      <c r="AL25">
        <v>284</v>
      </c>
      <c r="AM25" t="s">
        <v>288</v>
      </c>
      <c r="AN25">
        <v>294.39055250948968</v>
      </c>
      <c r="AU25">
        <v>180</v>
      </c>
      <c r="AV25" t="s">
        <v>183</v>
      </c>
      <c r="AW25">
        <v>187.4143757420766</v>
      </c>
    </row>
    <row r="26" spans="1:49" x14ac:dyDescent="0.25">
      <c r="A26" s="1">
        <v>24</v>
      </c>
      <c r="B26" t="s">
        <v>26</v>
      </c>
      <c r="C26">
        <v>1175.1538891997759</v>
      </c>
      <c r="J26">
        <v>77</v>
      </c>
      <c r="K26" t="s">
        <v>80</v>
      </c>
      <c r="L26">
        <v>1521.5402616742899</v>
      </c>
      <c r="T26">
        <v>134</v>
      </c>
      <c r="U26" t="s">
        <v>137</v>
      </c>
      <c r="V26">
        <v>245.93672277170441</v>
      </c>
      <c r="AC26">
        <v>229</v>
      </c>
      <c r="AD26" t="s">
        <v>233</v>
      </c>
      <c r="AE26">
        <v>485.43932008498899</v>
      </c>
      <c r="AL26">
        <v>285</v>
      </c>
      <c r="AM26" t="s">
        <v>289</v>
      </c>
      <c r="AN26">
        <v>264.803368270178</v>
      </c>
      <c r="AU26">
        <v>181</v>
      </c>
      <c r="AV26" t="s">
        <v>184</v>
      </c>
      <c r="AW26">
        <v>151.68090467703269</v>
      </c>
    </row>
    <row r="27" spans="1:49" x14ac:dyDescent="0.25">
      <c r="A27" s="1">
        <v>25</v>
      </c>
      <c r="B27" t="s">
        <v>27</v>
      </c>
      <c r="C27">
        <v>166.06757728253069</v>
      </c>
      <c r="J27">
        <v>78</v>
      </c>
      <c r="K27" t="s">
        <v>81</v>
      </c>
      <c r="L27">
        <v>464.54028367773071</v>
      </c>
      <c r="T27">
        <v>135</v>
      </c>
      <c r="U27" t="s">
        <v>138</v>
      </c>
      <c r="V27">
        <v>279.5876288659797</v>
      </c>
      <c r="AC27">
        <v>230</v>
      </c>
      <c r="AD27" t="s">
        <v>234</v>
      </c>
      <c r="AE27">
        <v>466.61565927059428</v>
      </c>
      <c r="AL27">
        <v>286</v>
      </c>
      <c r="AM27" t="s">
        <v>290</v>
      </c>
      <c r="AN27">
        <v>294.18034534214439</v>
      </c>
      <c r="AU27">
        <v>182</v>
      </c>
      <c r="AV27" t="s">
        <v>185</v>
      </c>
      <c r="AW27">
        <v>162.8254236187754</v>
      </c>
    </row>
    <row r="28" spans="1:49" x14ac:dyDescent="0.25">
      <c r="A28" s="1">
        <v>26</v>
      </c>
      <c r="B28" t="s">
        <v>28</v>
      </c>
      <c r="C28">
        <v>1422.3236356721809</v>
      </c>
      <c r="J28">
        <v>79</v>
      </c>
      <c r="K28" t="s">
        <v>82</v>
      </c>
      <c r="L28">
        <v>583.81281166091321</v>
      </c>
      <c r="T28">
        <v>136</v>
      </c>
      <c r="U28" t="s">
        <v>139</v>
      </c>
      <c r="V28">
        <v>261.81625066383458</v>
      </c>
      <c r="AC28">
        <v>231</v>
      </c>
      <c r="AD28" t="s">
        <v>235</v>
      </c>
      <c r="AE28">
        <v>600.29175784099152</v>
      </c>
      <c r="AL28">
        <v>287</v>
      </c>
      <c r="AM28" t="s">
        <v>291</v>
      </c>
      <c r="AN28">
        <v>256.03439851461007</v>
      </c>
      <c r="AU28">
        <v>183</v>
      </c>
      <c r="AV28" t="s">
        <v>186</v>
      </c>
      <c r="AW28">
        <v>401.79910044977532</v>
      </c>
    </row>
    <row r="29" spans="1:49" x14ac:dyDescent="0.25">
      <c r="A29" s="1">
        <v>27</v>
      </c>
      <c r="B29" t="s">
        <v>29</v>
      </c>
      <c r="C29">
        <v>1316.692667706709</v>
      </c>
      <c r="J29">
        <v>80</v>
      </c>
      <c r="K29" t="s">
        <v>83</v>
      </c>
      <c r="L29">
        <v>611.11673585096651</v>
      </c>
      <c r="T29">
        <v>137</v>
      </c>
      <c r="U29" t="s">
        <v>140</v>
      </c>
      <c r="V29">
        <v>491.26121870571569</v>
      </c>
      <c r="AC29">
        <v>232</v>
      </c>
      <c r="AD29" t="s">
        <v>236</v>
      </c>
      <c r="AE29">
        <v>521.55708210664079</v>
      </c>
      <c r="AL29">
        <v>288</v>
      </c>
      <c r="AM29" t="s">
        <v>292</v>
      </c>
      <c r="AN29">
        <v>541.01734783887059</v>
      </c>
      <c r="AU29">
        <v>184</v>
      </c>
      <c r="AV29" t="s">
        <v>187</v>
      </c>
      <c r="AW29">
        <v>332.09099087520872</v>
      </c>
    </row>
    <row r="30" spans="1:49" x14ac:dyDescent="0.25">
      <c r="A30" s="1">
        <v>28</v>
      </c>
      <c r="B30" t="s">
        <v>30</v>
      </c>
      <c r="C30">
        <v>1427.764326069411</v>
      </c>
      <c r="J30">
        <v>81</v>
      </c>
      <c r="K30" t="s">
        <v>84</v>
      </c>
      <c r="L30">
        <v>467.27019498607302</v>
      </c>
      <c r="T30">
        <v>138</v>
      </c>
      <c r="U30" t="s">
        <v>141</v>
      </c>
      <c r="V30">
        <v>239.8433675966717</v>
      </c>
      <c r="AC30">
        <v>233</v>
      </c>
      <c r="AD30" t="s">
        <v>237</v>
      </c>
      <c r="AE30">
        <v>483.36035827349218</v>
      </c>
      <c r="AL30">
        <v>289</v>
      </c>
      <c r="AM30" t="s">
        <v>293</v>
      </c>
      <c r="AN30">
        <v>491.09065987859782</v>
      </c>
      <c r="AU30">
        <v>185</v>
      </c>
      <c r="AV30" t="s">
        <v>188</v>
      </c>
      <c r="AW30">
        <v>248.3605413701689</v>
      </c>
    </row>
    <row r="31" spans="1:49" x14ac:dyDescent="0.25">
      <c r="A31" s="1">
        <v>29</v>
      </c>
      <c r="B31" t="s">
        <v>31</v>
      </c>
      <c r="C31">
        <v>315.6547703682636</v>
      </c>
      <c r="J31">
        <v>82</v>
      </c>
      <c r="K31" t="s">
        <v>85</v>
      </c>
      <c r="L31">
        <v>521.38188608776818</v>
      </c>
      <c r="T31">
        <v>139</v>
      </c>
      <c r="U31" t="s">
        <v>142</v>
      </c>
      <c r="V31">
        <v>259.31034482758611</v>
      </c>
      <c r="AC31">
        <v>234</v>
      </c>
      <c r="AD31" t="s">
        <v>238</v>
      </c>
      <c r="AE31">
        <v>833.61949145613607</v>
      </c>
      <c r="AL31">
        <v>290</v>
      </c>
      <c r="AM31" t="s">
        <v>294</v>
      </c>
      <c r="AN31">
        <v>269.21807984163621</v>
      </c>
      <c r="AU31">
        <v>186</v>
      </c>
      <c r="AV31" t="s">
        <v>189</v>
      </c>
      <c r="AW31">
        <v>257.86763303452199</v>
      </c>
    </row>
    <row r="32" spans="1:49" x14ac:dyDescent="0.25">
      <c r="A32" s="1">
        <v>30</v>
      </c>
      <c r="B32" t="s">
        <v>32</v>
      </c>
      <c r="C32">
        <v>225.41436464088429</v>
      </c>
      <c r="J32">
        <v>83</v>
      </c>
      <c r="K32" t="s">
        <v>86</v>
      </c>
      <c r="L32">
        <v>453.93146001834378</v>
      </c>
      <c r="T32">
        <v>140</v>
      </c>
      <c r="U32" t="s">
        <v>143</v>
      </c>
      <c r="V32">
        <v>203.9101041476342</v>
      </c>
      <c r="AC32">
        <v>235</v>
      </c>
      <c r="AD32" t="s">
        <v>239</v>
      </c>
      <c r="AE32">
        <v>472.29240357082699</v>
      </c>
      <c r="AL32">
        <v>291</v>
      </c>
      <c r="AM32" t="s">
        <v>295</v>
      </c>
      <c r="AN32">
        <v>422.2098303194457</v>
      </c>
      <c r="AU32">
        <v>187</v>
      </c>
      <c r="AV32" t="s">
        <v>190</v>
      </c>
      <c r="AW32">
        <v>285.32974427994583</v>
      </c>
    </row>
    <row r="33" spans="1:49" x14ac:dyDescent="0.25">
      <c r="A33" s="1">
        <v>31</v>
      </c>
      <c r="B33" t="s">
        <v>33</v>
      </c>
      <c r="C33">
        <v>246.84298308315459</v>
      </c>
      <c r="J33">
        <v>84</v>
      </c>
      <c r="K33" t="s">
        <v>87</v>
      </c>
      <c r="L33">
        <v>480.81388919606297</v>
      </c>
      <c r="T33">
        <v>141</v>
      </c>
      <c r="U33" t="s">
        <v>144</v>
      </c>
      <c r="V33">
        <v>220.2992317023859</v>
      </c>
      <c r="AC33">
        <v>236</v>
      </c>
      <c r="AD33" t="s">
        <v>240</v>
      </c>
      <c r="AE33">
        <v>486.78549477566088</v>
      </c>
      <c r="AL33">
        <v>292</v>
      </c>
      <c r="AM33" t="s">
        <v>296</v>
      </c>
      <c r="AN33">
        <v>232.7872147954572</v>
      </c>
      <c r="AU33">
        <v>188</v>
      </c>
      <c r="AV33" t="s">
        <v>191</v>
      </c>
      <c r="AW33">
        <v>246.03836530442049</v>
      </c>
    </row>
    <row r="34" spans="1:49" x14ac:dyDescent="0.25">
      <c r="A34" s="1">
        <v>32</v>
      </c>
      <c r="B34" t="s">
        <v>34</v>
      </c>
      <c r="C34">
        <v>1551.517387694862</v>
      </c>
      <c r="J34">
        <v>85</v>
      </c>
      <c r="K34" t="s">
        <v>88</v>
      </c>
      <c r="L34">
        <v>532.56217466743783</v>
      </c>
      <c r="T34">
        <v>142</v>
      </c>
      <c r="U34" t="s">
        <v>145</v>
      </c>
      <c r="V34">
        <v>235.73355467939379</v>
      </c>
      <c r="AC34">
        <v>237</v>
      </c>
      <c r="AD34" t="s">
        <v>241</v>
      </c>
      <c r="AE34">
        <v>523.79195868683155</v>
      </c>
      <c r="AL34">
        <v>293</v>
      </c>
      <c r="AM34" t="s">
        <v>297</v>
      </c>
      <c r="AN34">
        <v>243.88586956521749</v>
      </c>
      <c r="AU34">
        <v>189</v>
      </c>
      <c r="AV34" t="s">
        <v>192</v>
      </c>
      <c r="AW34">
        <v>495.45873371067552</v>
      </c>
    </row>
    <row r="35" spans="1:49" x14ac:dyDescent="0.25">
      <c r="A35" s="1">
        <v>33</v>
      </c>
      <c r="B35" t="s">
        <v>35</v>
      </c>
      <c r="C35">
        <v>248.42767295597511</v>
      </c>
      <c r="J35">
        <v>86</v>
      </c>
      <c r="K35" t="s">
        <v>89</v>
      </c>
      <c r="L35">
        <v>530.34947884733265</v>
      </c>
      <c r="T35">
        <v>143</v>
      </c>
      <c r="U35" t="s">
        <v>146</v>
      </c>
      <c r="V35">
        <v>292.94945886308687</v>
      </c>
      <c r="AC35">
        <v>238</v>
      </c>
      <c r="AD35" t="s">
        <v>242</v>
      </c>
      <c r="AE35">
        <v>521.82174455198628</v>
      </c>
      <c r="AL35">
        <v>294</v>
      </c>
      <c r="AM35" t="s">
        <v>298</v>
      </c>
      <c r="AN35">
        <v>287.20271800679529</v>
      </c>
      <c r="AU35">
        <v>190</v>
      </c>
      <c r="AV35" t="s">
        <v>193</v>
      </c>
      <c r="AW35">
        <v>259.57950304905808</v>
      </c>
    </row>
    <row r="36" spans="1:49" x14ac:dyDescent="0.25">
      <c r="A36" s="1">
        <v>34</v>
      </c>
      <c r="B36" t="s">
        <v>36</v>
      </c>
      <c r="C36">
        <v>971.09107864469979</v>
      </c>
      <c r="J36">
        <v>87</v>
      </c>
      <c r="K36" t="s">
        <v>90</v>
      </c>
      <c r="L36">
        <v>582.85924022756444</v>
      </c>
      <c r="T36">
        <v>144</v>
      </c>
      <c r="U36" t="s">
        <v>147</v>
      </c>
      <c r="V36">
        <v>294.4046506799541</v>
      </c>
      <c r="AC36">
        <v>239</v>
      </c>
      <c r="AD36" t="s">
        <v>243</v>
      </c>
      <c r="AE36">
        <v>584.74318711376782</v>
      </c>
      <c r="AL36">
        <v>295</v>
      </c>
      <c r="AM36" t="s">
        <v>299</v>
      </c>
      <c r="AN36">
        <v>290.63268499888233</v>
      </c>
      <c r="AU36">
        <v>191</v>
      </c>
      <c r="AV36" t="s">
        <v>194</v>
      </c>
      <c r="AW36">
        <v>229.4855337217341</v>
      </c>
    </row>
    <row r="37" spans="1:49" x14ac:dyDescent="0.25">
      <c r="A37" s="1">
        <v>35</v>
      </c>
      <c r="B37" t="s">
        <v>37</v>
      </c>
      <c r="C37">
        <v>462.4980009595397</v>
      </c>
      <c r="J37">
        <v>88</v>
      </c>
      <c r="K37" t="s">
        <v>91</v>
      </c>
      <c r="L37">
        <v>548.86647141772437</v>
      </c>
      <c r="T37">
        <v>145</v>
      </c>
      <c r="U37" t="s">
        <v>148</v>
      </c>
      <c r="V37">
        <v>246.4927777200455</v>
      </c>
      <c r="AC37">
        <v>240</v>
      </c>
      <c r="AD37" t="s">
        <v>244</v>
      </c>
      <c r="AE37">
        <v>530.0363636363636</v>
      </c>
      <c r="AL37">
        <v>296</v>
      </c>
      <c r="AM37" t="s">
        <v>300</v>
      </c>
      <c r="AN37">
        <v>275.02175805047858</v>
      </c>
      <c r="AU37">
        <v>192</v>
      </c>
      <c r="AV37" t="s">
        <v>195</v>
      </c>
      <c r="AW37">
        <v>225.6877049728937</v>
      </c>
    </row>
    <row r="38" spans="1:49" x14ac:dyDescent="0.25">
      <c r="A38" s="1">
        <v>36</v>
      </c>
      <c r="B38" t="s">
        <v>38</v>
      </c>
      <c r="C38">
        <v>668.32210003547334</v>
      </c>
      <c r="J38">
        <v>89</v>
      </c>
      <c r="K38" t="s">
        <v>92</v>
      </c>
      <c r="L38">
        <v>492.50814332247592</v>
      </c>
      <c r="T38">
        <v>146</v>
      </c>
      <c r="U38" t="s">
        <v>149</v>
      </c>
      <c r="V38">
        <v>200.4723169771714</v>
      </c>
      <c r="AC38">
        <v>241</v>
      </c>
      <c r="AD38" t="s">
        <v>245</v>
      </c>
      <c r="AE38">
        <v>495.38158012734272</v>
      </c>
      <c r="AL38">
        <v>297</v>
      </c>
      <c r="AM38" t="s">
        <v>301</v>
      </c>
      <c r="AN38">
        <v>192.02239328201591</v>
      </c>
      <c r="AU38">
        <v>193</v>
      </c>
      <c r="AV38" t="s">
        <v>196</v>
      </c>
      <c r="AW38">
        <v>214.5110410094635</v>
      </c>
    </row>
    <row r="39" spans="1:49" x14ac:dyDescent="0.25">
      <c r="A39" s="1">
        <v>37</v>
      </c>
      <c r="B39" t="s">
        <v>39</v>
      </c>
      <c r="C39">
        <v>708.20189274447966</v>
      </c>
      <c r="J39">
        <v>90</v>
      </c>
      <c r="K39" t="s">
        <v>93</v>
      </c>
      <c r="L39">
        <v>501.50279089738069</v>
      </c>
      <c r="T39">
        <v>147</v>
      </c>
      <c r="U39" t="s">
        <v>150</v>
      </c>
      <c r="V39">
        <v>277.8186403278346</v>
      </c>
      <c r="AC39">
        <v>242</v>
      </c>
      <c r="AD39" t="s">
        <v>246</v>
      </c>
      <c r="AE39">
        <v>500.61591525006179</v>
      </c>
      <c r="AL39">
        <v>298</v>
      </c>
      <c r="AM39" t="s">
        <v>302</v>
      </c>
      <c r="AN39">
        <v>292.72437599575142</v>
      </c>
      <c r="AU39">
        <v>194</v>
      </c>
      <c r="AV39" t="s">
        <v>197</v>
      </c>
      <c r="AW39">
        <v>211.87572331523191</v>
      </c>
    </row>
    <row r="40" spans="1:49" x14ac:dyDescent="0.25">
      <c r="A40" s="1">
        <v>38</v>
      </c>
      <c r="B40" t="s">
        <v>40</v>
      </c>
      <c r="C40">
        <v>180.58757902566001</v>
      </c>
      <c r="J40">
        <v>91</v>
      </c>
      <c r="K40" t="s">
        <v>94</v>
      </c>
      <c r="L40">
        <v>515.69979716024363</v>
      </c>
      <c r="T40">
        <v>148</v>
      </c>
      <c r="U40" t="s">
        <v>151</v>
      </c>
      <c r="V40">
        <v>290.86851404128669</v>
      </c>
      <c r="AC40">
        <v>243</v>
      </c>
      <c r="AD40" t="s">
        <v>247</v>
      </c>
      <c r="AE40">
        <v>488.20905035054147</v>
      </c>
      <c r="AL40">
        <v>299</v>
      </c>
      <c r="AM40" t="s">
        <v>303</v>
      </c>
      <c r="AN40">
        <v>557.97408317100053</v>
      </c>
      <c r="AU40">
        <v>195</v>
      </c>
      <c r="AV40" t="s">
        <v>198</v>
      </c>
      <c r="AW40">
        <v>278.09436972874391</v>
      </c>
    </row>
    <row r="41" spans="1:49" x14ac:dyDescent="0.25">
      <c r="A41" s="1">
        <v>39</v>
      </c>
      <c r="B41" t="s">
        <v>41</v>
      </c>
      <c r="C41">
        <v>173.7147201368434</v>
      </c>
      <c r="J41">
        <v>92</v>
      </c>
      <c r="K41" t="s">
        <v>95</v>
      </c>
      <c r="L41">
        <v>379.9083475604275</v>
      </c>
      <c r="T41">
        <v>149</v>
      </c>
      <c r="U41" t="s">
        <v>152</v>
      </c>
      <c r="V41">
        <v>282.02115158636889</v>
      </c>
      <c r="AC41">
        <v>244</v>
      </c>
      <c r="AD41" t="s">
        <v>248</v>
      </c>
      <c r="AE41">
        <v>507.40802397203288</v>
      </c>
      <c r="AL41">
        <v>300</v>
      </c>
      <c r="AM41" t="s">
        <v>304</v>
      </c>
      <c r="AN41">
        <v>311.97045405170547</v>
      </c>
      <c r="AU41">
        <v>196</v>
      </c>
      <c r="AV41" t="s">
        <v>199</v>
      </c>
      <c r="AW41">
        <v>261.76218990590269</v>
      </c>
    </row>
    <row r="42" spans="1:49" x14ac:dyDescent="0.25">
      <c r="A42" s="1">
        <v>40</v>
      </c>
      <c r="B42" t="s">
        <v>42</v>
      </c>
      <c r="C42">
        <v>783.58423626426338</v>
      </c>
      <c r="J42">
        <v>93</v>
      </c>
      <c r="K42" t="s">
        <v>96</v>
      </c>
      <c r="L42">
        <v>460.92954879565741</v>
      </c>
      <c r="T42">
        <v>150</v>
      </c>
      <c r="U42" t="s">
        <v>153</v>
      </c>
      <c r="V42">
        <v>323.01095759885629</v>
      </c>
      <c r="AC42">
        <v>245</v>
      </c>
      <c r="AD42" t="s">
        <v>249</v>
      </c>
      <c r="AE42">
        <v>398.99600260295671</v>
      </c>
      <c r="AL42">
        <v>301</v>
      </c>
      <c r="AM42" t="s">
        <v>305</v>
      </c>
      <c r="AN42">
        <v>583.5149753774117</v>
      </c>
      <c r="AU42">
        <v>197</v>
      </c>
      <c r="AV42" t="s">
        <v>200</v>
      </c>
      <c r="AW42">
        <v>277.13372889091761</v>
      </c>
    </row>
    <row r="43" spans="1:49" x14ac:dyDescent="0.25">
      <c r="A43" s="1">
        <v>41</v>
      </c>
      <c r="B43" t="s">
        <v>43</v>
      </c>
      <c r="C43">
        <v>273.03482587064673</v>
      </c>
      <c r="J43">
        <v>94</v>
      </c>
      <c r="K43" t="s">
        <v>97</v>
      </c>
      <c r="L43">
        <v>458.25496769973012</v>
      </c>
      <c r="T43">
        <v>151</v>
      </c>
      <c r="U43" t="s">
        <v>154</v>
      </c>
      <c r="V43">
        <v>289.03032572070379</v>
      </c>
      <c r="AC43">
        <v>246</v>
      </c>
      <c r="AD43" t="s">
        <v>250</v>
      </c>
      <c r="AE43">
        <v>447.43276283618621</v>
      </c>
      <c r="AL43">
        <v>302</v>
      </c>
      <c r="AM43" t="s">
        <v>306</v>
      </c>
      <c r="AN43">
        <v>171.4488133191644</v>
      </c>
      <c r="AU43">
        <v>198</v>
      </c>
      <c r="AV43" t="s">
        <v>201</v>
      </c>
      <c r="AW43">
        <v>172.52982563475049</v>
      </c>
    </row>
    <row r="44" spans="1:49" x14ac:dyDescent="0.25">
      <c r="A44" s="1">
        <v>42</v>
      </c>
      <c r="B44" t="s">
        <v>44</v>
      </c>
      <c r="C44">
        <v>908.00040662803713</v>
      </c>
      <c r="J44">
        <v>95</v>
      </c>
      <c r="K44" t="s">
        <v>98</v>
      </c>
      <c r="L44">
        <v>483.53672576559978</v>
      </c>
      <c r="T44">
        <v>152</v>
      </c>
      <c r="U44" t="s">
        <v>155</v>
      </c>
      <c r="V44">
        <v>201.66773572803049</v>
      </c>
      <c r="AC44">
        <v>247</v>
      </c>
      <c r="AD44" t="s">
        <v>251</v>
      </c>
      <c r="AE44">
        <v>464.80493672210059</v>
      </c>
      <c r="AL44">
        <v>303</v>
      </c>
      <c r="AM44" t="s">
        <v>307</v>
      </c>
      <c r="AN44">
        <v>431.22387479342888</v>
      </c>
      <c r="AU44">
        <v>199</v>
      </c>
      <c r="AV44" t="s">
        <v>202</v>
      </c>
      <c r="AW44">
        <v>293.85823383887282</v>
      </c>
    </row>
    <row r="45" spans="1:49" x14ac:dyDescent="0.25">
      <c r="A45" s="1">
        <v>43</v>
      </c>
      <c r="B45" t="s">
        <v>45</v>
      </c>
      <c r="C45">
        <v>177.33522996680901</v>
      </c>
      <c r="J45">
        <v>96</v>
      </c>
      <c r="K45" t="s">
        <v>99</v>
      </c>
      <c r="L45">
        <v>485.54913294797637</v>
      </c>
      <c r="T45">
        <v>153</v>
      </c>
      <c r="U45" t="s">
        <v>156</v>
      </c>
      <c r="V45">
        <v>193.75672766415479</v>
      </c>
      <c r="AC45">
        <v>248</v>
      </c>
      <c r="AD45" t="s">
        <v>252</v>
      </c>
      <c r="AE45">
        <v>528.38063439065127</v>
      </c>
      <c r="AL45">
        <v>304</v>
      </c>
      <c r="AM45" t="s">
        <v>308</v>
      </c>
      <c r="AN45">
        <v>393.91115253184262</v>
      </c>
      <c r="AU45">
        <v>200</v>
      </c>
      <c r="AV45" t="s">
        <v>203</v>
      </c>
      <c r="AW45">
        <v>209.11190426201981</v>
      </c>
    </row>
    <row r="46" spans="1:49" x14ac:dyDescent="0.25">
      <c r="A46" s="1">
        <v>44</v>
      </c>
      <c r="B46" t="s">
        <v>46</v>
      </c>
      <c r="C46">
        <v>293.44558027660878</v>
      </c>
      <c r="J46">
        <v>97</v>
      </c>
      <c r="K46" t="s">
        <v>100</v>
      </c>
      <c r="L46">
        <v>491.30850047755479</v>
      </c>
      <c r="T46">
        <v>154</v>
      </c>
      <c r="U46" t="s">
        <v>157</v>
      </c>
      <c r="V46">
        <v>208.47651775486841</v>
      </c>
      <c r="AC46">
        <v>249</v>
      </c>
      <c r="AD46" t="s">
        <v>253</v>
      </c>
      <c r="AE46">
        <v>463.22440517326498</v>
      </c>
      <c r="AL46">
        <v>305</v>
      </c>
      <c r="AM46" t="s">
        <v>309</v>
      </c>
      <c r="AN46">
        <v>192.49668512596509</v>
      </c>
      <c r="AU46">
        <v>201</v>
      </c>
      <c r="AV46" t="s">
        <v>204</v>
      </c>
      <c r="AW46">
        <v>199.3869119019059</v>
      </c>
    </row>
    <row r="47" spans="1:49" x14ac:dyDescent="0.25">
      <c r="A47" s="1">
        <v>45</v>
      </c>
      <c r="B47" t="s">
        <v>47</v>
      </c>
      <c r="C47">
        <v>1069.0737833594981</v>
      </c>
      <c r="J47">
        <v>98</v>
      </c>
      <c r="K47" t="s">
        <v>101</v>
      </c>
      <c r="L47">
        <v>192.63014232793881</v>
      </c>
      <c r="T47">
        <v>155</v>
      </c>
      <c r="U47" t="s">
        <v>158</v>
      </c>
      <c r="V47">
        <v>402.59968382223718</v>
      </c>
      <c r="AC47">
        <v>250</v>
      </c>
      <c r="AD47" t="s">
        <v>254</v>
      </c>
      <c r="AE47">
        <v>282.90852918459677</v>
      </c>
      <c r="AL47">
        <v>306</v>
      </c>
      <c r="AM47" t="s">
        <v>310</v>
      </c>
      <c r="AN47">
        <v>434.76107947511758</v>
      </c>
      <c r="AU47">
        <v>202</v>
      </c>
      <c r="AV47" t="s">
        <v>205</v>
      </c>
      <c r="AW47">
        <v>201.99320750514971</v>
      </c>
    </row>
    <row r="48" spans="1:49" x14ac:dyDescent="0.25">
      <c r="A48" s="1">
        <v>46</v>
      </c>
      <c r="B48" t="s">
        <v>48</v>
      </c>
      <c r="C48">
        <v>281.33037694013359</v>
      </c>
      <c r="J48">
        <v>99</v>
      </c>
      <c r="K48" t="s">
        <v>102</v>
      </c>
      <c r="L48">
        <v>273.45550312740028</v>
      </c>
      <c r="T48">
        <v>156</v>
      </c>
      <c r="U48" t="s">
        <v>159</v>
      </c>
      <c r="V48">
        <v>223.88859132297779</v>
      </c>
      <c r="AC48">
        <v>251</v>
      </c>
      <c r="AD48" t="s">
        <v>255</v>
      </c>
      <c r="AE48">
        <v>269.71825885420458</v>
      </c>
      <c r="AL48">
        <v>307</v>
      </c>
      <c r="AM48" t="s">
        <v>311</v>
      </c>
      <c r="AN48">
        <v>249.37655860349099</v>
      </c>
      <c r="AU48">
        <v>203</v>
      </c>
      <c r="AV48" t="s">
        <v>206</v>
      </c>
      <c r="AW48">
        <v>234.45825932504431</v>
      </c>
    </row>
    <row r="49" spans="1:49" x14ac:dyDescent="0.25">
      <c r="A49" s="1">
        <v>47</v>
      </c>
      <c r="B49" t="s">
        <v>49</v>
      </c>
      <c r="C49">
        <v>841.12362106220826</v>
      </c>
      <c r="J49">
        <v>100</v>
      </c>
      <c r="K49" t="s">
        <v>103</v>
      </c>
      <c r="L49">
        <v>544.99514091350829</v>
      </c>
      <c r="AC49">
        <v>252</v>
      </c>
      <c r="AD49" t="s">
        <v>256</v>
      </c>
      <c r="AE49">
        <v>610.31217116801145</v>
      </c>
      <c r="AU49">
        <v>204</v>
      </c>
      <c r="AV49" t="s">
        <v>207</v>
      </c>
      <c r="AW49">
        <v>242.26579520697169</v>
      </c>
    </row>
    <row r="50" spans="1:49" x14ac:dyDescent="0.25">
      <c r="A50" s="1">
        <v>48</v>
      </c>
      <c r="B50" t="s">
        <v>50</v>
      </c>
      <c r="C50">
        <v>801.06453759148371</v>
      </c>
      <c r="J50">
        <v>101</v>
      </c>
      <c r="K50" t="s">
        <v>104</v>
      </c>
      <c r="L50">
        <v>601.09798083186024</v>
      </c>
      <c r="AC50">
        <v>253</v>
      </c>
      <c r="AD50" t="s">
        <v>257</v>
      </c>
      <c r="AE50">
        <v>557.73420479302831</v>
      </c>
    </row>
    <row r="51" spans="1:49" x14ac:dyDescent="0.25">
      <c r="A51" s="1">
        <v>49</v>
      </c>
      <c r="B51" t="s">
        <v>51</v>
      </c>
      <c r="C51">
        <v>187.59455370650539</v>
      </c>
      <c r="J51">
        <v>102</v>
      </c>
      <c r="K51" t="s">
        <v>105</v>
      </c>
      <c r="L51">
        <v>551.02648021422146</v>
      </c>
      <c r="AC51">
        <v>254</v>
      </c>
      <c r="AD51" t="s">
        <v>258</v>
      </c>
      <c r="AE51">
        <v>171.80523070380599</v>
      </c>
    </row>
    <row r="52" spans="1:49" x14ac:dyDescent="0.25">
      <c r="A52" s="1">
        <v>50</v>
      </c>
      <c r="B52" t="s">
        <v>52</v>
      </c>
      <c r="C52">
        <v>198.41966637401219</v>
      </c>
      <c r="J52">
        <v>103</v>
      </c>
      <c r="K52" t="s">
        <v>106</v>
      </c>
      <c r="L52">
        <v>523.92276229430217</v>
      </c>
      <c r="AC52">
        <v>255</v>
      </c>
      <c r="AD52" t="s">
        <v>259</v>
      </c>
      <c r="AE52">
        <v>439.79057591623041</v>
      </c>
    </row>
    <row r="53" spans="1:49" x14ac:dyDescent="0.25">
      <c r="A53" s="1">
        <v>51</v>
      </c>
      <c r="B53" t="s">
        <v>53</v>
      </c>
      <c r="C53">
        <v>813.38448959053994</v>
      </c>
      <c r="J53">
        <v>104</v>
      </c>
      <c r="K53" t="s">
        <v>107</v>
      </c>
      <c r="L53">
        <v>437.97495451139912</v>
      </c>
      <c r="AC53">
        <v>256</v>
      </c>
      <c r="AD53" t="s">
        <v>260</v>
      </c>
      <c r="AE53">
        <v>447.81382228490838</v>
      </c>
    </row>
    <row r="54" spans="1:49" x14ac:dyDescent="0.25">
      <c r="A54" s="1">
        <v>52</v>
      </c>
      <c r="B54" t="s">
        <v>54</v>
      </c>
      <c r="C54">
        <v>205.55635526126389</v>
      </c>
      <c r="J54">
        <v>105</v>
      </c>
      <c r="K54" t="s">
        <v>108</v>
      </c>
      <c r="L54">
        <v>392.82440748985209</v>
      </c>
      <c r="AC54">
        <v>257</v>
      </c>
      <c r="AD54" t="s">
        <v>261</v>
      </c>
      <c r="AE54">
        <v>400.60843807541409</v>
      </c>
    </row>
    <row r="55" spans="1:49" x14ac:dyDescent="0.25">
      <c r="J55">
        <v>106</v>
      </c>
      <c r="K55" t="s">
        <v>109</v>
      </c>
      <c r="L55">
        <v>387.5400109298148</v>
      </c>
      <c r="AC55">
        <v>258</v>
      </c>
      <c r="AD55" t="s">
        <v>262</v>
      </c>
      <c r="AE55">
        <v>408.58243168897837</v>
      </c>
    </row>
    <row r="56" spans="1:49" x14ac:dyDescent="0.25">
      <c r="J56">
        <v>107</v>
      </c>
      <c r="K56" t="s">
        <v>110</v>
      </c>
      <c r="L56">
        <v>202.60382020336371</v>
      </c>
      <c r="AC56">
        <v>259</v>
      </c>
      <c r="AD56" t="s">
        <v>263</v>
      </c>
      <c r="AE56">
        <v>450.76282940360579</v>
      </c>
    </row>
    <row r="57" spans="1:49" x14ac:dyDescent="0.25">
      <c r="J57">
        <v>108</v>
      </c>
      <c r="K57" t="s">
        <v>111</v>
      </c>
      <c r="L57">
        <v>458.59872611464931</v>
      </c>
      <c r="AC57">
        <v>260</v>
      </c>
      <c r="AD57" t="s">
        <v>264</v>
      </c>
      <c r="AE57">
        <v>485.60618522783352</v>
      </c>
    </row>
    <row r="58" spans="1:49" x14ac:dyDescent="0.25">
      <c r="J58">
        <v>109</v>
      </c>
      <c r="K58" t="s">
        <v>112</v>
      </c>
      <c r="L58">
        <v>498.93421536199958</v>
      </c>
    </row>
  </sheetData>
  <pageMargins left="0.75" right="0.75" top="1" bottom="1" header="0.5" footer="0.5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0E91-46E4-42A0-B238-4900253A9F6E}">
  <dimension ref="A1:C58"/>
  <sheetViews>
    <sheetView zoomScale="52" workbookViewId="0">
      <selection sqref="A1:C1048576"/>
    </sheetView>
  </sheetViews>
  <sheetFormatPr baseColWidth="10" defaultRowHeight="15" x14ac:dyDescent="0.25"/>
  <cols>
    <col min="1" max="1" width="11.140625" bestFit="1" customWidth="1"/>
    <col min="2" max="2" width="14.5703125" bestFit="1" customWidth="1"/>
    <col min="3" max="3" width="29.85546875" bestFit="1" customWidth="1"/>
  </cols>
  <sheetData>
    <row r="1" spans="1:3" x14ac:dyDescent="0.25">
      <c r="A1" t="s">
        <v>55</v>
      </c>
      <c r="B1" t="s">
        <v>0</v>
      </c>
      <c r="C1" t="s">
        <v>1</v>
      </c>
    </row>
    <row r="2" spans="1:3" x14ac:dyDescent="0.25">
      <c r="A2">
        <v>53</v>
      </c>
      <c r="B2" t="s">
        <v>56</v>
      </c>
      <c r="C2">
        <v>317.48819848501438</v>
      </c>
    </row>
    <row r="3" spans="1:3" x14ac:dyDescent="0.25">
      <c r="A3">
        <v>54</v>
      </c>
      <c r="B3" t="s">
        <v>57</v>
      </c>
      <c r="C3">
        <v>375.53537776254961</v>
      </c>
    </row>
    <row r="4" spans="1:3" x14ac:dyDescent="0.25">
      <c r="A4">
        <v>55</v>
      </c>
      <c r="B4" t="s">
        <v>58</v>
      </c>
      <c r="C4">
        <v>425.26047203912373</v>
      </c>
    </row>
    <row r="5" spans="1:3" x14ac:dyDescent="0.25">
      <c r="A5">
        <v>56</v>
      </c>
      <c r="B5" t="s">
        <v>59</v>
      </c>
      <c r="C5">
        <v>332.00703247894847</v>
      </c>
    </row>
    <row r="6" spans="1:3" x14ac:dyDescent="0.25">
      <c r="A6">
        <v>57</v>
      </c>
      <c r="B6" t="s">
        <v>60</v>
      </c>
      <c r="C6">
        <v>328.28597109866593</v>
      </c>
    </row>
    <row r="7" spans="1:3" x14ac:dyDescent="0.25">
      <c r="A7">
        <v>58</v>
      </c>
      <c r="B7" t="s">
        <v>61</v>
      </c>
      <c r="C7">
        <v>375.6754438631101</v>
      </c>
    </row>
    <row r="8" spans="1:3" x14ac:dyDescent="0.25">
      <c r="A8">
        <v>59</v>
      </c>
      <c r="B8" t="s">
        <v>62</v>
      </c>
      <c r="C8">
        <v>368.63718842517392</v>
      </c>
    </row>
    <row r="9" spans="1:3" x14ac:dyDescent="0.25">
      <c r="A9">
        <v>60</v>
      </c>
      <c r="B9" t="s">
        <v>63</v>
      </c>
      <c r="C9">
        <v>301.875</v>
      </c>
    </row>
    <row r="10" spans="1:3" x14ac:dyDescent="0.25">
      <c r="A10">
        <v>61</v>
      </c>
      <c r="B10" t="s">
        <v>64</v>
      </c>
      <c r="C10">
        <v>411.33603238866408</v>
      </c>
    </row>
    <row r="11" spans="1:3" x14ac:dyDescent="0.25">
      <c r="A11">
        <v>62</v>
      </c>
      <c r="B11" t="s">
        <v>65</v>
      </c>
      <c r="C11">
        <v>284.174915424132</v>
      </c>
    </row>
    <row r="12" spans="1:3" x14ac:dyDescent="0.25">
      <c r="A12">
        <v>63</v>
      </c>
      <c r="B12" t="s">
        <v>66</v>
      </c>
      <c r="C12">
        <v>389.66458032418592</v>
      </c>
    </row>
    <row r="13" spans="1:3" x14ac:dyDescent="0.25">
      <c r="A13">
        <v>64</v>
      </c>
      <c r="B13" t="s">
        <v>67</v>
      </c>
      <c r="C13">
        <v>504.67716176135127</v>
      </c>
    </row>
    <row r="14" spans="1:3" x14ac:dyDescent="0.25">
      <c r="A14">
        <v>65</v>
      </c>
      <c r="B14" t="s">
        <v>68</v>
      </c>
      <c r="C14">
        <v>187.29817007534979</v>
      </c>
    </row>
    <row r="15" spans="1:3" x14ac:dyDescent="0.25">
      <c r="A15">
        <v>66</v>
      </c>
      <c r="B15" t="s">
        <v>69</v>
      </c>
      <c r="C15">
        <v>316.61092530657743</v>
      </c>
    </row>
    <row r="16" spans="1:3" x14ac:dyDescent="0.25">
      <c r="A16">
        <v>67</v>
      </c>
      <c r="B16" t="s">
        <v>70</v>
      </c>
      <c r="C16">
        <v>368.17741414576358</v>
      </c>
    </row>
    <row r="17" spans="1:3" x14ac:dyDescent="0.25">
      <c r="A17">
        <v>68</v>
      </c>
      <c r="B17" t="s">
        <v>71</v>
      </c>
      <c r="C17">
        <v>370.58445728965938</v>
      </c>
    </row>
    <row r="18" spans="1:3" x14ac:dyDescent="0.25">
      <c r="A18">
        <v>69</v>
      </c>
      <c r="B18" t="s">
        <v>72</v>
      </c>
      <c r="C18">
        <v>365.55492745430553</v>
      </c>
    </row>
    <row r="19" spans="1:3" x14ac:dyDescent="0.25">
      <c r="A19">
        <v>70</v>
      </c>
      <c r="B19" t="s">
        <v>73</v>
      </c>
      <c r="C19">
        <v>321.25984251968572</v>
      </c>
    </row>
    <row r="20" spans="1:3" x14ac:dyDescent="0.25">
      <c r="A20">
        <v>71</v>
      </c>
      <c r="B20" t="s">
        <v>74</v>
      </c>
      <c r="C20">
        <v>352.86240374958197</v>
      </c>
    </row>
    <row r="21" spans="1:3" x14ac:dyDescent="0.25">
      <c r="A21">
        <v>72</v>
      </c>
      <c r="B21" t="s">
        <v>75</v>
      </c>
      <c r="C21">
        <v>311.45113524185581</v>
      </c>
    </row>
    <row r="22" spans="1:3" x14ac:dyDescent="0.25">
      <c r="A22">
        <v>73</v>
      </c>
      <c r="B22" t="s">
        <v>76</v>
      </c>
      <c r="C22">
        <v>498.51902483481399</v>
      </c>
    </row>
    <row r="23" spans="1:3" x14ac:dyDescent="0.25">
      <c r="A23">
        <v>74</v>
      </c>
      <c r="B23" t="s">
        <v>77</v>
      </c>
      <c r="C23">
        <v>433.40601004834622</v>
      </c>
    </row>
    <row r="24" spans="1:3" x14ac:dyDescent="0.25">
      <c r="A24">
        <v>75</v>
      </c>
      <c r="B24" t="s">
        <v>78</v>
      </c>
      <c r="C24">
        <v>510.1243339253997</v>
      </c>
    </row>
    <row r="25" spans="1:3" x14ac:dyDescent="0.25">
      <c r="A25">
        <v>76</v>
      </c>
      <c r="B25" t="s">
        <v>79</v>
      </c>
      <c r="C25">
        <v>450.34071036603751</v>
      </c>
    </row>
    <row r="26" spans="1:3" x14ac:dyDescent="0.25">
      <c r="A26">
        <v>77</v>
      </c>
      <c r="B26" t="s">
        <v>80</v>
      </c>
      <c r="C26">
        <v>1521.5402616742899</v>
      </c>
    </row>
    <row r="27" spans="1:3" x14ac:dyDescent="0.25">
      <c r="A27">
        <v>78</v>
      </c>
      <c r="B27" t="s">
        <v>81</v>
      </c>
      <c r="C27">
        <v>464.54028367773071</v>
      </c>
    </row>
    <row r="28" spans="1:3" x14ac:dyDescent="0.25">
      <c r="A28">
        <v>79</v>
      </c>
      <c r="B28" t="s">
        <v>82</v>
      </c>
      <c r="C28">
        <v>583.81281166091321</v>
      </c>
    </row>
    <row r="29" spans="1:3" x14ac:dyDescent="0.25">
      <c r="A29">
        <v>80</v>
      </c>
      <c r="B29" t="s">
        <v>83</v>
      </c>
      <c r="C29">
        <v>611.11673585096651</v>
      </c>
    </row>
    <row r="30" spans="1:3" x14ac:dyDescent="0.25">
      <c r="A30">
        <v>81</v>
      </c>
      <c r="B30" t="s">
        <v>84</v>
      </c>
      <c r="C30">
        <v>467.27019498607302</v>
      </c>
    </row>
    <row r="31" spans="1:3" x14ac:dyDescent="0.25">
      <c r="A31">
        <v>82</v>
      </c>
      <c r="B31" t="s">
        <v>85</v>
      </c>
      <c r="C31">
        <v>521.38188608776818</v>
      </c>
    </row>
    <row r="32" spans="1:3" x14ac:dyDescent="0.25">
      <c r="A32">
        <v>83</v>
      </c>
      <c r="B32" t="s">
        <v>86</v>
      </c>
      <c r="C32">
        <v>453.93146001834378</v>
      </c>
    </row>
    <row r="33" spans="1:3" x14ac:dyDescent="0.25">
      <c r="A33">
        <v>84</v>
      </c>
      <c r="B33" t="s">
        <v>87</v>
      </c>
      <c r="C33">
        <v>480.81388919606297</v>
      </c>
    </row>
    <row r="34" spans="1:3" x14ac:dyDescent="0.25">
      <c r="A34">
        <v>85</v>
      </c>
      <c r="B34" t="s">
        <v>88</v>
      </c>
      <c r="C34">
        <v>532.56217466743783</v>
      </c>
    </row>
    <row r="35" spans="1:3" x14ac:dyDescent="0.25">
      <c r="A35">
        <v>86</v>
      </c>
      <c r="B35" t="s">
        <v>89</v>
      </c>
      <c r="C35">
        <v>530.34947884733265</v>
      </c>
    </row>
    <row r="36" spans="1:3" x14ac:dyDescent="0.25">
      <c r="A36">
        <v>87</v>
      </c>
      <c r="B36" t="s">
        <v>90</v>
      </c>
      <c r="C36">
        <v>582.85924022756444</v>
      </c>
    </row>
    <row r="37" spans="1:3" x14ac:dyDescent="0.25">
      <c r="A37">
        <v>88</v>
      </c>
      <c r="B37" t="s">
        <v>91</v>
      </c>
      <c r="C37">
        <v>548.86647141772437</v>
      </c>
    </row>
    <row r="38" spans="1:3" x14ac:dyDescent="0.25">
      <c r="A38">
        <v>89</v>
      </c>
      <c r="B38" t="s">
        <v>92</v>
      </c>
      <c r="C38">
        <v>492.50814332247592</v>
      </c>
    </row>
    <row r="39" spans="1:3" x14ac:dyDescent="0.25">
      <c r="A39">
        <v>90</v>
      </c>
      <c r="B39" t="s">
        <v>93</v>
      </c>
      <c r="C39">
        <v>501.50279089738069</v>
      </c>
    </row>
    <row r="40" spans="1:3" x14ac:dyDescent="0.25">
      <c r="A40">
        <v>91</v>
      </c>
      <c r="B40" t="s">
        <v>94</v>
      </c>
      <c r="C40">
        <v>515.69979716024363</v>
      </c>
    </row>
    <row r="41" spans="1:3" x14ac:dyDescent="0.25">
      <c r="A41">
        <v>92</v>
      </c>
      <c r="B41" t="s">
        <v>95</v>
      </c>
      <c r="C41">
        <v>379.9083475604275</v>
      </c>
    </row>
    <row r="42" spans="1:3" x14ac:dyDescent="0.25">
      <c r="A42">
        <v>93</v>
      </c>
      <c r="B42" t="s">
        <v>96</v>
      </c>
      <c r="C42">
        <v>460.92954879565741</v>
      </c>
    </row>
    <row r="43" spans="1:3" x14ac:dyDescent="0.25">
      <c r="A43">
        <v>94</v>
      </c>
      <c r="B43" t="s">
        <v>97</v>
      </c>
      <c r="C43">
        <v>458.25496769973012</v>
      </c>
    </row>
    <row r="44" spans="1:3" x14ac:dyDescent="0.25">
      <c r="A44">
        <v>95</v>
      </c>
      <c r="B44" t="s">
        <v>98</v>
      </c>
      <c r="C44">
        <v>483.53672576559978</v>
      </c>
    </row>
    <row r="45" spans="1:3" x14ac:dyDescent="0.25">
      <c r="A45">
        <v>96</v>
      </c>
      <c r="B45" t="s">
        <v>99</v>
      </c>
      <c r="C45">
        <v>485.54913294797637</v>
      </c>
    </row>
    <row r="46" spans="1:3" x14ac:dyDescent="0.25">
      <c r="A46">
        <v>97</v>
      </c>
      <c r="B46" t="s">
        <v>100</v>
      </c>
      <c r="C46">
        <v>491.30850047755479</v>
      </c>
    </row>
    <row r="47" spans="1:3" x14ac:dyDescent="0.25">
      <c r="A47">
        <v>98</v>
      </c>
      <c r="B47" t="s">
        <v>101</v>
      </c>
      <c r="C47">
        <v>192.63014232793881</v>
      </c>
    </row>
    <row r="48" spans="1:3" x14ac:dyDescent="0.25">
      <c r="A48">
        <v>99</v>
      </c>
      <c r="B48" t="s">
        <v>102</v>
      </c>
      <c r="C48">
        <v>273.45550312740028</v>
      </c>
    </row>
    <row r="49" spans="1:3" x14ac:dyDescent="0.25">
      <c r="A49">
        <v>100</v>
      </c>
      <c r="B49" t="s">
        <v>103</v>
      </c>
      <c r="C49">
        <v>544.99514091350829</v>
      </c>
    </row>
    <row r="50" spans="1:3" x14ac:dyDescent="0.25">
      <c r="A50">
        <v>101</v>
      </c>
      <c r="B50" t="s">
        <v>104</v>
      </c>
      <c r="C50">
        <v>601.09798083186024</v>
      </c>
    </row>
    <row r="51" spans="1:3" x14ac:dyDescent="0.25">
      <c r="A51">
        <v>102</v>
      </c>
      <c r="B51" t="s">
        <v>105</v>
      </c>
      <c r="C51">
        <v>551.02648021422146</v>
      </c>
    </row>
    <row r="52" spans="1:3" x14ac:dyDescent="0.25">
      <c r="A52">
        <v>103</v>
      </c>
      <c r="B52" t="s">
        <v>106</v>
      </c>
      <c r="C52">
        <v>523.92276229430217</v>
      </c>
    </row>
    <row r="53" spans="1:3" x14ac:dyDescent="0.25">
      <c r="A53">
        <v>104</v>
      </c>
      <c r="B53" t="s">
        <v>107</v>
      </c>
      <c r="C53">
        <v>437.97495451139912</v>
      </c>
    </row>
    <row r="54" spans="1:3" x14ac:dyDescent="0.25">
      <c r="A54">
        <v>105</v>
      </c>
      <c r="B54" t="s">
        <v>108</v>
      </c>
      <c r="C54">
        <v>392.82440748985209</v>
      </c>
    </row>
    <row r="55" spans="1:3" x14ac:dyDescent="0.25">
      <c r="A55">
        <v>106</v>
      </c>
      <c r="B55" t="s">
        <v>109</v>
      </c>
      <c r="C55">
        <v>387.5400109298148</v>
      </c>
    </row>
    <row r="56" spans="1:3" x14ac:dyDescent="0.25">
      <c r="A56">
        <v>107</v>
      </c>
      <c r="B56" t="s">
        <v>110</v>
      </c>
      <c r="C56">
        <v>202.60382020336371</v>
      </c>
    </row>
    <row r="57" spans="1:3" x14ac:dyDescent="0.25">
      <c r="A57">
        <v>108</v>
      </c>
      <c r="B57" t="s">
        <v>111</v>
      </c>
      <c r="C57">
        <v>458.59872611464931</v>
      </c>
    </row>
    <row r="58" spans="1:3" x14ac:dyDescent="0.25">
      <c r="A58">
        <v>109</v>
      </c>
      <c r="B58" t="s">
        <v>112</v>
      </c>
      <c r="C58">
        <v>498.93421536199958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B4EA-DD13-44BE-A024-ABDBEB83EA0D}">
  <dimension ref="A1:C48"/>
  <sheetViews>
    <sheetView workbookViewId="0">
      <selection sqref="A1:C1048576"/>
    </sheetView>
  </sheetViews>
  <sheetFormatPr baseColWidth="10" defaultRowHeight="15" x14ac:dyDescent="0.25"/>
  <cols>
    <col min="1" max="1" width="11.140625" bestFit="1" customWidth="1"/>
    <col min="2" max="2" width="14.5703125" bestFit="1" customWidth="1"/>
    <col min="3" max="3" width="29.85546875" bestFit="1" customWidth="1"/>
  </cols>
  <sheetData>
    <row r="1" spans="1:3" x14ac:dyDescent="0.25">
      <c r="A1" t="s">
        <v>55</v>
      </c>
      <c r="B1" t="s">
        <v>0</v>
      </c>
      <c r="C1" t="s">
        <v>1</v>
      </c>
    </row>
    <row r="2" spans="1:3" x14ac:dyDescent="0.25">
      <c r="A2">
        <v>110</v>
      </c>
      <c r="B2" t="s">
        <v>113</v>
      </c>
      <c r="C2">
        <v>161.74771557609529</v>
      </c>
    </row>
    <row r="3" spans="1:3" x14ac:dyDescent="0.25">
      <c r="A3">
        <v>111</v>
      </c>
      <c r="B3" t="s">
        <v>114</v>
      </c>
      <c r="C3">
        <v>312.49159607368529</v>
      </c>
    </row>
    <row r="4" spans="1:3" x14ac:dyDescent="0.25">
      <c r="A4">
        <v>112</v>
      </c>
      <c r="B4" t="s">
        <v>115</v>
      </c>
      <c r="C4">
        <v>186.45027363653529</v>
      </c>
    </row>
    <row r="5" spans="1:3" x14ac:dyDescent="0.25">
      <c r="A5">
        <v>113</v>
      </c>
      <c r="B5" t="s">
        <v>116</v>
      </c>
      <c r="C5">
        <v>271.84466019417459</v>
      </c>
    </row>
    <row r="6" spans="1:3" x14ac:dyDescent="0.25">
      <c r="A6">
        <v>114</v>
      </c>
      <c r="B6" t="s">
        <v>117</v>
      </c>
      <c r="C6">
        <v>303.72634883913088</v>
      </c>
    </row>
    <row r="7" spans="1:3" x14ac:dyDescent="0.25">
      <c r="A7">
        <v>115</v>
      </c>
      <c r="B7" t="s">
        <v>118</v>
      </c>
      <c r="C7">
        <v>148.29517260934341</v>
      </c>
    </row>
    <row r="8" spans="1:3" x14ac:dyDescent="0.25">
      <c r="A8">
        <v>116</v>
      </c>
      <c r="B8" t="s">
        <v>119</v>
      </c>
      <c r="C8">
        <v>209.9517111064456</v>
      </c>
    </row>
    <row r="9" spans="1:3" x14ac:dyDescent="0.25">
      <c r="A9">
        <v>117</v>
      </c>
      <c r="B9" t="s">
        <v>120</v>
      </c>
      <c r="C9">
        <v>371.35072012456197</v>
      </c>
    </row>
    <row r="10" spans="1:3" x14ac:dyDescent="0.25">
      <c r="A10">
        <v>118</v>
      </c>
      <c r="B10" t="s">
        <v>121</v>
      </c>
      <c r="C10">
        <v>308.61159929701222</v>
      </c>
    </row>
    <row r="11" spans="1:3" x14ac:dyDescent="0.25">
      <c r="A11">
        <v>119</v>
      </c>
      <c r="B11" t="s">
        <v>122</v>
      </c>
      <c r="C11">
        <v>379.65072133637022</v>
      </c>
    </row>
    <row r="12" spans="1:3" x14ac:dyDescent="0.25">
      <c r="A12">
        <v>120</v>
      </c>
      <c r="B12" t="s">
        <v>123</v>
      </c>
      <c r="C12">
        <v>303.55912743972431</v>
      </c>
    </row>
    <row r="13" spans="1:3" x14ac:dyDescent="0.25">
      <c r="A13">
        <v>121</v>
      </c>
      <c r="B13" t="s">
        <v>124</v>
      </c>
      <c r="C13">
        <v>314.83744805670989</v>
      </c>
    </row>
    <row r="14" spans="1:3" x14ac:dyDescent="0.25">
      <c r="A14">
        <v>122</v>
      </c>
      <c r="B14" t="s">
        <v>125</v>
      </c>
      <c r="C14">
        <v>400.81959215533237</v>
      </c>
    </row>
    <row r="15" spans="1:3" x14ac:dyDescent="0.25">
      <c r="A15">
        <v>123</v>
      </c>
      <c r="B15" t="s">
        <v>126</v>
      </c>
      <c r="C15">
        <v>171.12299465240679</v>
      </c>
    </row>
    <row r="16" spans="1:3" x14ac:dyDescent="0.25">
      <c r="A16">
        <v>124</v>
      </c>
      <c r="B16" t="s">
        <v>127</v>
      </c>
      <c r="C16">
        <v>188.15999999999991</v>
      </c>
    </row>
    <row r="17" spans="1:3" x14ac:dyDescent="0.25">
      <c r="A17">
        <v>125</v>
      </c>
      <c r="B17" t="s">
        <v>128</v>
      </c>
      <c r="C17">
        <v>331.59349094258499</v>
      </c>
    </row>
    <row r="18" spans="1:3" x14ac:dyDescent="0.25">
      <c r="A18">
        <v>126</v>
      </c>
      <c r="B18" t="s">
        <v>129</v>
      </c>
      <c r="C18">
        <v>391.51398264223741</v>
      </c>
    </row>
    <row r="19" spans="1:3" x14ac:dyDescent="0.25">
      <c r="A19">
        <v>127</v>
      </c>
      <c r="B19" t="s">
        <v>130</v>
      </c>
      <c r="C19">
        <v>359.63028662123043</v>
      </c>
    </row>
    <row r="20" spans="1:3" x14ac:dyDescent="0.25">
      <c r="A20">
        <v>128</v>
      </c>
      <c r="B20" t="s">
        <v>131</v>
      </c>
      <c r="C20">
        <v>323.07539089732109</v>
      </c>
    </row>
    <row r="21" spans="1:3" x14ac:dyDescent="0.25">
      <c r="A21">
        <v>129</v>
      </c>
      <c r="B21" t="s">
        <v>132</v>
      </c>
      <c r="C21">
        <v>312.40428790199081</v>
      </c>
    </row>
    <row r="22" spans="1:3" x14ac:dyDescent="0.25">
      <c r="A22">
        <v>130</v>
      </c>
      <c r="B22" t="s">
        <v>133</v>
      </c>
      <c r="C22">
        <v>355.01900290632688</v>
      </c>
    </row>
    <row r="23" spans="1:3" x14ac:dyDescent="0.25">
      <c r="A23">
        <v>131</v>
      </c>
      <c r="B23" t="s">
        <v>134</v>
      </c>
      <c r="C23">
        <v>313.44017304099913</v>
      </c>
    </row>
    <row r="24" spans="1:3" x14ac:dyDescent="0.25">
      <c r="A24">
        <v>132</v>
      </c>
      <c r="B24" t="s">
        <v>135</v>
      </c>
      <c r="C24">
        <v>165.02946954813339</v>
      </c>
    </row>
    <row r="25" spans="1:3" x14ac:dyDescent="0.25">
      <c r="A25">
        <v>133</v>
      </c>
      <c r="B25" t="s">
        <v>136</v>
      </c>
      <c r="C25">
        <v>265.10220918507639</v>
      </c>
    </row>
    <row r="26" spans="1:3" x14ac:dyDescent="0.25">
      <c r="A26">
        <v>134</v>
      </c>
      <c r="B26" t="s">
        <v>137</v>
      </c>
      <c r="C26">
        <v>245.93672277170441</v>
      </c>
    </row>
    <row r="27" spans="1:3" x14ac:dyDescent="0.25">
      <c r="A27">
        <v>135</v>
      </c>
      <c r="B27" t="s">
        <v>138</v>
      </c>
      <c r="C27">
        <v>279.5876288659797</v>
      </c>
    </row>
    <row r="28" spans="1:3" x14ac:dyDescent="0.25">
      <c r="A28">
        <v>136</v>
      </c>
      <c r="B28" t="s">
        <v>139</v>
      </c>
      <c r="C28">
        <v>261.81625066383458</v>
      </c>
    </row>
    <row r="29" spans="1:3" x14ac:dyDescent="0.25">
      <c r="A29">
        <v>137</v>
      </c>
      <c r="B29" t="s">
        <v>140</v>
      </c>
      <c r="C29">
        <v>491.26121870571569</v>
      </c>
    </row>
    <row r="30" spans="1:3" x14ac:dyDescent="0.25">
      <c r="A30">
        <v>138</v>
      </c>
      <c r="B30" t="s">
        <v>141</v>
      </c>
      <c r="C30">
        <v>239.8433675966717</v>
      </c>
    </row>
    <row r="31" spans="1:3" x14ac:dyDescent="0.25">
      <c r="A31">
        <v>139</v>
      </c>
      <c r="B31" t="s">
        <v>142</v>
      </c>
      <c r="C31">
        <v>259.31034482758611</v>
      </c>
    </row>
    <row r="32" spans="1:3" x14ac:dyDescent="0.25">
      <c r="A32">
        <v>140</v>
      </c>
      <c r="B32" t="s">
        <v>143</v>
      </c>
      <c r="C32">
        <v>203.9101041476342</v>
      </c>
    </row>
    <row r="33" spans="1:3" x14ac:dyDescent="0.25">
      <c r="A33">
        <v>141</v>
      </c>
      <c r="B33" t="s">
        <v>144</v>
      </c>
      <c r="C33">
        <v>220.2992317023859</v>
      </c>
    </row>
    <row r="34" spans="1:3" x14ac:dyDescent="0.25">
      <c r="A34">
        <v>142</v>
      </c>
      <c r="B34" t="s">
        <v>145</v>
      </c>
      <c r="C34">
        <v>235.73355467939379</v>
      </c>
    </row>
    <row r="35" spans="1:3" x14ac:dyDescent="0.25">
      <c r="A35">
        <v>143</v>
      </c>
      <c r="B35" t="s">
        <v>146</v>
      </c>
      <c r="C35">
        <v>292.94945886308687</v>
      </c>
    </row>
    <row r="36" spans="1:3" x14ac:dyDescent="0.25">
      <c r="A36">
        <v>144</v>
      </c>
      <c r="B36" t="s">
        <v>147</v>
      </c>
      <c r="C36">
        <v>294.4046506799541</v>
      </c>
    </row>
    <row r="37" spans="1:3" x14ac:dyDescent="0.25">
      <c r="A37">
        <v>145</v>
      </c>
      <c r="B37" t="s">
        <v>148</v>
      </c>
      <c r="C37">
        <v>246.4927777200455</v>
      </c>
    </row>
    <row r="38" spans="1:3" x14ac:dyDescent="0.25">
      <c r="A38">
        <v>146</v>
      </c>
      <c r="B38" t="s">
        <v>149</v>
      </c>
      <c r="C38">
        <v>200.4723169771714</v>
      </c>
    </row>
    <row r="39" spans="1:3" x14ac:dyDescent="0.25">
      <c r="A39">
        <v>147</v>
      </c>
      <c r="B39" t="s">
        <v>150</v>
      </c>
      <c r="C39">
        <v>277.8186403278346</v>
      </c>
    </row>
    <row r="40" spans="1:3" x14ac:dyDescent="0.25">
      <c r="A40">
        <v>148</v>
      </c>
      <c r="B40" t="s">
        <v>151</v>
      </c>
      <c r="C40">
        <v>290.86851404128669</v>
      </c>
    </row>
    <row r="41" spans="1:3" x14ac:dyDescent="0.25">
      <c r="A41">
        <v>149</v>
      </c>
      <c r="B41" t="s">
        <v>152</v>
      </c>
      <c r="C41">
        <v>282.02115158636889</v>
      </c>
    </row>
    <row r="42" spans="1:3" x14ac:dyDescent="0.25">
      <c r="A42">
        <v>150</v>
      </c>
      <c r="B42" t="s">
        <v>153</v>
      </c>
      <c r="C42">
        <v>323.01095759885629</v>
      </c>
    </row>
    <row r="43" spans="1:3" x14ac:dyDescent="0.25">
      <c r="A43">
        <v>151</v>
      </c>
      <c r="B43" t="s">
        <v>154</v>
      </c>
      <c r="C43">
        <v>289.03032572070379</v>
      </c>
    </row>
    <row r="44" spans="1:3" x14ac:dyDescent="0.25">
      <c r="A44">
        <v>152</v>
      </c>
      <c r="B44" t="s">
        <v>155</v>
      </c>
      <c r="C44">
        <v>201.66773572803049</v>
      </c>
    </row>
    <row r="45" spans="1:3" x14ac:dyDescent="0.25">
      <c r="A45">
        <v>153</v>
      </c>
      <c r="B45" t="s">
        <v>156</v>
      </c>
      <c r="C45">
        <v>193.75672766415479</v>
      </c>
    </row>
    <row r="46" spans="1:3" x14ac:dyDescent="0.25">
      <c r="A46">
        <v>154</v>
      </c>
      <c r="B46" t="s">
        <v>157</v>
      </c>
      <c r="C46">
        <v>208.47651775486841</v>
      </c>
    </row>
    <row r="47" spans="1:3" x14ac:dyDescent="0.25">
      <c r="A47">
        <v>155</v>
      </c>
      <c r="B47" t="s">
        <v>158</v>
      </c>
      <c r="C47">
        <v>402.59968382223718</v>
      </c>
    </row>
    <row r="48" spans="1:3" x14ac:dyDescent="0.25">
      <c r="A48">
        <v>156</v>
      </c>
      <c r="B48" t="s">
        <v>159</v>
      </c>
      <c r="C48">
        <v>223.88859132297779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2E88-18EF-441E-A552-EE22C1DCC642}">
  <dimension ref="A1:C57"/>
  <sheetViews>
    <sheetView workbookViewId="0">
      <selection sqref="A1:C1048576"/>
    </sheetView>
  </sheetViews>
  <sheetFormatPr baseColWidth="10" defaultRowHeight="15" x14ac:dyDescent="0.25"/>
  <cols>
    <col min="1" max="1" width="11.140625" bestFit="1" customWidth="1"/>
    <col min="2" max="2" width="14.5703125" bestFit="1" customWidth="1"/>
    <col min="3" max="3" width="29.85546875" bestFit="1" customWidth="1"/>
  </cols>
  <sheetData>
    <row r="1" spans="1:3" x14ac:dyDescent="0.25">
      <c r="A1" t="s">
        <v>55</v>
      </c>
      <c r="B1" t="s">
        <v>0</v>
      </c>
      <c r="C1" t="s">
        <v>1</v>
      </c>
    </row>
    <row r="2" spans="1:3" x14ac:dyDescent="0.25">
      <c r="A2">
        <v>205</v>
      </c>
      <c r="B2" t="s">
        <v>209</v>
      </c>
      <c r="C2">
        <v>378.39551844413933</v>
      </c>
    </row>
    <row r="3" spans="1:3" x14ac:dyDescent="0.25">
      <c r="A3">
        <v>206</v>
      </c>
      <c r="B3" t="s">
        <v>210</v>
      </c>
      <c r="C3">
        <v>385.42262926922291</v>
      </c>
    </row>
    <row r="4" spans="1:3" x14ac:dyDescent="0.25">
      <c r="A4">
        <v>207</v>
      </c>
      <c r="B4" t="s">
        <v>211</v>
      </c>
      <c r="C4">
        <v>407.76699029126212</v>
      </c>
    </row>
    <row r="5" spans="1:3" x14ac:dyDescent="0.25">
      <c r="A5">
        <v>208</v>
      </c>
      <c r="B5" t="s">
        <v>212</v>
      </c>
      <c r="C5">
        <v>363.48701098675429</v>
      </c>
    </row>
    <row r="6" spans="1:3" x14ac:dyDescent="0.25">
      <c r="A6">
        <v>209</v>
      </c>
      <c r="B6" t="s">
        <v>213</v>
      </c>
      <c r="C6">
        <v>358.96244676732431</v>
      </c>
    </row>
    <row r="7" spans="1:3" x14ac:dyDescent="0.25">
      <c r="A7">
        <v>210</v>
      </c>
      <c r="B7" t="s">
        <v>214</v>
      </c>
      <c r="C7">
        <v>386.03281447202329</v>
      </c>
    </row>
    <row r="8" spans="1:3" x14ac:dyDescent="0.25">
      <c r="A8">
        <v>211</v>
      </c>
      <c r="B8" t="s">
        <v>215</v>
      </c>
      <c r="C8">
        <v>373.31215250198602</v>
      </c>
    </row>
    <row r="9" spans="1:3" x14ac:dyDescent="0.25">
      <c r="A9">
        <v>212</v>
      </c>
      <c r="B9" t="s">
        <v>216</v>
      </c>
      <c r="C9">
        <v>457.41000467508178</v>
      </c>
    </row>
    <row r="10" spans="1:3" x14ac:dyDescent="0.25">
      <c r="A10">
        <v>213</v>
      </c>
      <c r="B10" t="s">
        <v>217</v>
      </c>
      <c r="C10">
        <v>403.62187613183693</v>
      </c>
    </row>
    <row r="11" spans="1:3" x14ac:dyDescent="0.25">
      <c r="A11">
        <v>214</v>
      </c>
      <c r="B11" t="s">
        <v>218</v>
      </c>
      <c r="C11">
        <v>282.21377270806897</v>
      </c>
    </row>
    <row r="12" spans="1:3" x14ac:dyDescent="0.25">
      <c r="A12">
        <v>215</v>
      </c>
      <c r="B12" t="s">
        <v>219</v>
      </c>
      <c r="C12">
        <v>380.38768529076418</v>
      </c>
    </row>
    <row r="13" spans="1:3" x14ac:dyDescent="0.25">
      <c r="A13">
        <v>216</v>
      </c>
      <c r="B13" t="s">
        <v>220</v>
      </c>
      <c r="C13">
        <v>489.85370457763111</v>
      </c>
    </row>
    <row r="14" spans="1:3" x14ac:dyDescent="0.25">
      <c r="A14">
        <v>217</v>
      </c>
      <c r="B14" t="s">
        <v>221</v>
      </c>
      <c r="C14">
        <v>184.2077144994123</v>
      </c>
    </row>
    <row r="15" spans="1:3" x14ac:dyDescent="0.25">
      <c r="A15">
        <v>218</v>
      </c>
      <c r="B15" t="s">
        <v>222</v>
      </c>
      <c r="C15">
        <v>165.49006731242841</v>
      </c>
    </row>
    <row r="16" spans="1:3" x14ac:dyDescent="0.25">
      <c r="A16">
        <v>219</v>
      </c>
      <c r="B16" t="s">
        <v>223</v>
      </c>
      <c r="C16">
        <v>364.4405130473242</v>
      </c>
    </row>
    <row r="17" spans="1:3" x14ac:dyDescent="0.25">
      <c r="A17">
        <v>220</v>
      </c>
      <c r="B17" t="s">
        <v>224</v>
      </c>
      <c r="C17">
        <v>397.96982548842419</v>
      </c>
    </row>
    <row r="18" spans="1:3" x14ac:dyDescent="0.25">
      <c r="A18">
        <v>221</v>
      </c>
      <c r="B18" t="s">
        <v>225</v>
      </c>
      <c r="C18">
        <v>499.15397631133652</v>
      </c>
    </row>
    <row r="19" spans="1:3" x14ac:dyDescent="0.25">
      <c r="A19">
        <v>222</v>
      </c>
      <c r="B19" t="s">
        <v>226</v>
      </c>
      <c r="C19">
        <v>492.30769230769238</v>
      </c>
    </row>
    <row r="20" spans="1:3" x14ac:dyDescent="0.25">
      <c r="A20">
        <v>223</v>
      </c>
      <c r="B20" t="s">
        <v>227</v>
      </c>
      <c r="C20">
        <v>358.85602405426198</v>
      </c>
    </row>
    <row r="21" spans="1:3" x14ac:dyDescent="0.25">
      <c r="A21">
        <v>224</v>
      </c>
      <c r="B21" t="s">
        <v>228</v>
      </c>
      <c r="C21">
        <v>489.61703015757081</v>
      </c>
    </row>
    <row r="22" spans="1:3" x14ac:dyDescent="0.25">
      <c r="A22">
        <v>225</v>
      </c>
      <c r="B22" t="s">
        <v>229</v>
      </c>
      <c r="C22">
        <v>497.11113628639401</v>
      </c>
    </row>
    <row r="23" spans="1:3" x14ac:dyDescent="0.25">
      <c r="A23">
        <v>226</v>
      </c>
      <c r="B23" t="s">
        <v>230</v>
      </c>
      <c r="C23">
        <v>429.41176470588198</v>
      </c>
    </row>
    <row r="24" spans="1:3" x14ac:dyDescent="0.25">
      <c r="A24">
        <v>227</v>
      </c>
      <c r="B24" t="s">
        <v>231</v>
      </c>
      <c r="C24">
        <v>444.7230929989546</v>
      </c>
    </row>
    <row r="25" spans="1:3" x14ac:dyDescent="0.25">
      <c r="A25">
        <v>228</v>
      </c>
      <c r="B25" t="s">
        <v>232</v>
      </c>
      <c r="C25">
        <v>465.05573183630298</v>
      </c>
    </row>
    <row r="26" spans="1:3" x14ac:dyDescent="0.25">
      <c r="A26">
        <v>229</v>
      </c>
      <c r="B26" t="s">
        <v>233</v>
      </c>
      <c r="C26">
        <v>485.43932008498899</v>
      </c>
    </row>
    <row r="27" spans="1:3" x14ac:dyDescent="0.25">
      <c r="A27">
        <v>230</v>
      </c>
      <c r="B27" t="s">
        <v>234</v>
      </c>
      <c r="C27">
        <v>466.61565927059428</v>
      </c>
    </row>
    <row r="28" spans="1:3" x14ac:dyDescent="0.25">
      <c r="A28">
        <v>231</v>
      </c>
      <c r="B28" t="s">
        <v>235</v>
      </c>
      <c r="C28">
        <v>600.29175784099152</v>
      </c>
    </row>
    <row r="29" spans="1:3" x14ac:dyDescent="0.25">
      <c r="A29">
        <v>232</v>
      </c>
      <c r="B29" t="s">
        <v>236</v>
      </c>
      <c r="C29">
        <v>521.55708210664079</v>
      </c>
    </row>
    <row r="30" spans="1:3" x14ac:dyDescent="0.25">
      <c r="A30">
        <v>233</v>
      </c>
      <c r="B30" t="s">
        <v>237</v>
      </c>
      <c r="C30">
        <v>483.36035827349218</v>
      </c>
    </row>
    <row r="31" spans="1:3" x14ac:dyDescent="0.25">
      <c r="A31">
        <v>234</v>
      </c>
      <c r="B31" t="s">
        <v>238</v>
      </c>
      <c r="C31">
        <v>833.61949145613607</v>
      </c>
    </row>
    <row r="32" spans="1:3" x14ac:dyDescent="0.25">
      <c r="A32">
        <v>235</v>
      </c>
      <c r="B32" t="s">
        <v>239</v>
      </c>
      <c r="C32">
        <v>472.29240357082699</v>
      </c>
    </row>
    <row r="33" spans="1:3" x14ac:dyDescent="0.25">
      <c r="A33">
        <v>236</v>
      </c>
      <c r="B33" t="s">
        <v>240</v>
      </c>
      <c r="C33">
        <v>486.78549477566088</v>
      </c>
    </row>
    <row r="34" spans="1:3" x14ac:dyDescent="0.25">
      <c r="A34">
        <v>237</v>
      </c>
      <c r="B34" t="s">
        <v>241</v>
      </c>
      <c r="C34">
        <v>523.79195868683155</v>
      </c>
    </row>
    <row r="35" spans="1:3" x14ac:dyDescent="0.25">
      <c r="A35">
        <v>238</v>
      </c>
      <c r="B35" t="s">
        <v>242</v>
      </c>
      <c r="C35">
        <v>521.82174455198628</v>
      </c>
    </row>
    <row r="36" spans="1:3" x14ac:dyDescent="0.25">
      <c r="A36">
        <v>239</v>
      </c>
      <c r="B36" t="s">
        <v>243</v>
      </c>
      <c r="C36">
        <v>584.74318711376782</v>
      </c>
    </row>
    <row r="37" spans="1:3" x14ac:dyDescent="0.25">
      <c r="A37">
        <v>240</v>
      </c>
      <c r="B37" t="s">
        <v>244</v>
      </c>
      <c r="C37">
        <v>530.0363636363636</v>
      </c>
    </row>
    <row r="38" spans="1:3" x14ac:dyDescent="0.25">
      <c r="A38">
        <v>241</v>
      </c>
      <c r="B38" t="s">
        <v>245</v>
      </c>
      <c r="C38">
        <v>495.38158012734272</v>
      </c>
    </row>
    <row r="39" spans="1:3" x14ac:dyDescent="0.25">
      <c r="A39">
        <v>242</v>
      </c>
      <c r="B39" t="s">
        <v>246</v>
      </c>
      <c r="C39">
        <v>500.61591525006179</v>
      </c>
    </row>
    <row r="40" spans="1:3" x14ac:dyDescent="0.25">
      <c r="A40">
        <v>243</v>
      </c>
      <c r="B40" t="s">
        <v>247</v>
      </c>
      <c r="C40">
        <v>488.20905035054147</v>
      </c>
    </row>
    <row r="41" spans="1:3" x14ac:dyDescent="0.25">
      <c r="A41">
        <v>244</v>
      </c>
      <c r="B41" t="s">
        <v>248</v>
      </c>
      <c r="C41">
        <v>507.40802397203288</v>
      </c>
    </row>
    <row r="42" spans="1:3" x14ac:dyDescent="0.25">
      <c r="A42">
        <v>245</v>
      </c>
      <c r="B42" t="s">
        <v>249</v>
      </c>
      <c r="C42">
        <v>398.99600260295671</v>
      </c>
    </row>
    <row r="43" spans="1:3" x14ac:dyDescent="0.25">
      <c r="A43">
        <v>246</v>
      </c>
      <c r="B43" t="s">
        <v>250</v>
      </c>
      <c r="C43">
        <v>447.43276283618621</v>
      </c>
    </row>
    <row r="44" spans="1:3" x14ac:dyDescent="0.25">
      <c r="A44">
        <v>247</v>
      </c>
      <c r="B44" t="s">
        <v>251</v>
      </c>
      <c r="C44">
        <v>464.80493672210059</v>
      </c>
    </row>
    <row r="45" spans="1:3" x14ac:dyDescent="0.25">
      <c r="A45">
        <v>248</v>
      </c>
      <c r="B45" t="s">
        <v>252</v>
      </c>
      <c r="C45">
        <v>528.38063439065127</v>
      </c>
    </row>
    <row r="46" spans="1:3" x14ac:dyDescent="0.25">
      <c r="A46">
        <v>249</v>
      </c>
      <c r="B46" t="s">
        <v>253</v>
      </c>
      <c r="C46">
        <v>463.22440517326498</v>
      </c>
    </row>
    <row r="47" spans="1:3" x14ac:dyDescent="0.25">
      <c r="A47">
        <v>250</v>
      </c>
      <c r="B47" t="s">
        <v>254</v>
      </c>
      <c r="C47">
        <v>282.90852918459677</v>
      </c>
    </row>
    <row r="48" spans="1:3" x14ac:dyDescent="0.25">
      <c r="A48">
        <v>251</v>
      </c>
      <c r="B48" t="s">
        <v>255</v>
      </c>
      <c r="C48">
        <v>269.71825885420458</v>
      </c>
    </row>
    <row r="49" spans="1:3" x14ac:dyDescent="0.25">
      <c r="A49">
        <v>252</v>
      </c>
      <c r="B49" t="s">
        <v>256</v>
      </c>
      <c r="C49">
        <v>610.31217116801145</v>
      </c>
    </row>
    <row r="50" spans="1:3" x14ac:dyDescent="0.25">
      <c r="A50">
        <v>253</v>
      </c>
      <c r="B50" t="s">
        <v>257</v>
      </c>
      <c r="C50">
        <v>557.73420479302831</v>
      </c>
    </row>
    <row r="51" spans="1:3" x14ac:dyDescent="0.25">
      <c r="A51">
        <v>254</v>
      </c>
      <c r="B51" t="s">
        <v>258</v>
      </c>
      <c r="C51">
        <v>171.80523070380599</v>
      </c>
    </row>
    <row r="52" spans="1:3" x14ac:dyDescent="0.25">
      <c r="A52">
        <v>255</v>
      </c>
      <c r="B52" t="s">
        <v>259</v>
      </c>
      <c r="C52">
        <v>439.79057591623041</v>
      </c>
    </row>
    <row r="53" spans="1:3" x14ac:dyDescent="0.25">
      <c r="A53">
        <v>256</v>
      </c>
      <c r="B53" t="s">
        <v>260</v>
      </c>
      <c r="C53">
        <v>447.81382228490838</v>
      </c>
    </row>
    <row r="54" spans="1:3" x14ac:dyDescent="0.25">
      <c r="A54">
        <v>257</v>
      </c>
      <c r="B54" t="s">
        <v>261</v>
      </c>
      <c r="C54">
        <v>400.60843807541409</v>
      </c>
    </row>
    <row r="55" spans="1:3" x14ac:dyDescent="0.25">
      <c r="A55">
        <v>258</v>
      </c>
      <c r="B55" t="s">
        <v>262</v>
      </c>
      <c r="C55">
        <v>408.58243168897837</v>
      </c>
    </row>
    <row r="56" spans="1:3" x14ac:dyDescent="0.25">
      <c r="A56">
        <v>259</v>
      </c>
      <c r="B56" t="s">
        <v>263</v>
      </c>
      <c r="C56">
        <v>450.76282940360579</v>
      </c>
    </row>
    <row r="57" spans="1:3" x14ac:dyDescent="0.25">
      <c r="A57">
        <v>260</v>
      </c>
      <c r="B57" t="s">
        <v>264</v>
      </c>
      <c r="C57">
        <v>485.60618522783352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2DFBE-7CB2-4D3B-B249-C06B4AE07AA5}">
  <dimension ref="A1:C48"/>
  <sheetViews>
    <sheetView workbookViewId="0">
      <selection sqref="A1:C1048576"/>
    </sheetView>
  </sheetViews>
  <sheetFormatPr baseColWidth="10" defaultRowHeight="15" x14ac:dyDescent="0.25"/>
  <cols>
    <col min="1" max="1" width="11.140625" bestFit="1" customWidth="1"/>
    <col min="2" max="2" width="14.5703125" bestFit="1" customWidth="1"/>
    <col min="3" max="3" width="29.85546875" bestFit="1" customWidth="1"/>
  </cols>
  <sheetData>
    <row r="1" spans="1:3" x14ac:dyDescent="0.25">
      <c r="A1" t="s">
        <v>55</v>
      </c>
      <c r="B1" t="s">
        <v>0</v>
      </c>
      <c r="C1" t="s">
        <v>1</v>
      </c>
    </row>
    <row r="2" spans="1:3" x14ac:dyDescent="0.25">
      <c r="A2">
        <v>261</v>
      </c>
      <c r="B2" t="s">
        <v>265</v>
      </c>
      <c r="C2">
        <v>301.24299293200102</v>
      </c>
    </row>
    <row r="3" spans="1:3" x14ac:dyDescent="0.25">
      <c r="A3">
        <v>262</v>
      </c>
      <c r="B3" t="s">
        <v>266</v>
      </c>
      <c r="C3">
        <v>181.87442004330339</v>
      </c>
    </row>
    <row r="4" spans="1:3" x14ac:dyDescent="0.25">
      <c r="A4">
        <v>263</v>
      </c>
      <c r="B4" t="s">
        <v>267</v>
      </c>
      <c r="C4">
        <v>394.51715964134843</v>
      </c>
    </row>
    <row r="5" spans="1:3" x14ac:dyDescent="0.25">
      <c r="A5">
        <v>264</v>
      </c>
      <c r="B5" t="s">
        <v>268</v>
      </c>
      <c r="C5">
        <v>330.21276595744712</v>
      </c>
    </row>
    <row r="6" spans="1:3" x14ac:dyDescent="0.25">
      <c r="A6">
        <v>265</v>
      </c>
      <c r="B6" t="s">
        <v>269</v>
      </c>
      <c r="C6">
        <v>150.16438565639601</v>
      </c>
    </row>
    <row r="7" spans="1:3" x14ac:dyDescent="0.25">
      <c r="A7">
        <v>266</v>
      </c>
      <c r="B7" t="s">
        <v>270</v>
      </c>
      <c r="C7">
        <v>469.59968291716223</v>
      </c>
    </row>
    <row r="8" spans="1:3" x14ac:dyDescent="0.25">
      <c r="A8">
        <v>267</v>
      </c>
      <c r="B8" t="s">
        <v>271</v>
      </c>
      <c r="C8">
        <v>375.46094535702292</v>
      </c>
    </row>
    <row r="9" spans="1:3" x14ac:dyDescent="0.25">
      <c r="A9">
        <v>268</v>
      </c>
      <c r="B9" t="s">
        <v>272</v>
      </c>
      <c r="C9">
        <v>301.36636444898483</v>
      </c>
    </row>
    <row r="10" spans="1:3" x14ac:dyDescent="0.25">
      <c r="A10">
        <v>269</v>
      </c>
      <c r="B10" t="s">
        <v>273</v>
      </c>
      <c r="C10">
        <v>207.05979211690831</v>
      </c>
    </row>
    <row r="11" spans="1:3" x14ac:dyDescent="0.25">
      <c r="A11">
        <v>270</v>
      </c>
      <c r="B11" t="s">
        <v>274</v>
      </c>
      <c r="C11">
        <v>296.15197272284468</v>
      </c>
    </row>
    <row r="12" spans="1:3" x14ac:dyDescent="0.25">
      <c r="A12">
        <v>271</v>
      </c>
      <c r="B12" t="s">
        <v>275</v>
      </c>
      <c r="C12">
        <v>417.06496725084071</v>
      </c>
    </row>
    <row r="13" spans="1:3" x14ac:dyDescent="0.25">
      <c r="A13">
        <v>272</v>
      </c>
      <c r="B13" t="s">
        <v>276</v>
      </c>
      <c r="C13">
        <v>356.26102292768968</v>
      </c>
    </row>
    <row r="14" spans="1:3" x14ac:dyDescent="0.25">
      <c r="A14">
        <v>273</v>
      </c>
      <c r="B14" t="s">
        <v>277</v>
      </c>
      <c r="C14">
        <v>185.57422969187701</v>
      </c>
    </row>
    <row r="15" spans="1:3" x14ac:dyDescent="0.25">
      <c r="A15">
        <v>274</v>
      </c>
      <c r="B15" t="s">
        <v>278</v>
      </c>
      <c r="C15">
        <v>329.57913455838798</v>
      </c>
    </row>
    <row r="16" spans="1:3" x14ac:dyDescent="0.25">
      <c r="A16">
        <v>275</v>
      </c>
      <c r="B16" t="s">
        <v>279</v>
      </c>
      <c r="C16">
        <v>205.8560689691426</v>
      </c>
    </row>
    <row r="17" spans="1:3" x14ac:dyDescent="0.25">
      <c r="A17">
        <v>276</v>
      </c>
      <c r="B17" t="s">
        <v>280</v>
      </c>
      <c r="C17">
        <v>358.42293906810028</v>
      </c>
    </row>
    <row r="18" spans="1:3" x14ac:dyDescent="0.25">
      <c r="A18">
        <v>277</v>
      </c>
      <c r="B18" t="s">
        <v>281</v>
      </c>
      <c r="C18">
        <v>369.84469813843413</v>
      </c>
    </row>
    <row r="19" spans="1:3" x14ac:dyDescent="0.25">
      <c r="A19">
        <v>278</v>
      </c>
      <c r="B19" t="s">
        <v>282</v>
      </c>
      <c r="C19">
        <v>345.76630722998021</v>
      </c>
    </row>
    <row r="20" spans="1:3" x14ac:dyDescent="0.25">
      <c r="A20">
        <v>279</v>
      </c>
      <c r="B20" t="s">
        <v>283</v>
      </c>
      <c r="C20">
        <v>348.57076727230651</v>
      </c>
    </row>
    <row r="21" spans="1:3" x14ac:dyDescent="0.25">
      <c r="A21">
        <v>280</v>
      </c>
      <c r="B21" t="s">
        <v>284</v>
      </c>
      <c r="C21">
        <v>326.71976828385232</v>
      </c>
    </row>
    <row r="22" spans="1:3" x14ac:dyDescent="0.25">
      <c r="A22">
        <v>281</v>
      </c>
      <c r="B22" t="s">
        <v>285</v>
      </c>
      <c r="C22">
        <v>340.60520760028157</v>
      </c>
    </row>
    <row r="23" spans="1:3" x14ac:dyDescent="0.25">
      <c r="A23">
        <v>282</v>
      </c>
      <c r="B23" t="s">
        <v>286</v>
      </c>
      <c r="C23">
        <v>302.15364834458342</v>
      </c>
    </row>
    <row r="24" spans="1:3" x14ac:dyDescent="0.25">
      <c r="A24">
        <v>283</v>
      </c>
      <c r="B24" t="s">
        <v>287</v>
      </c>
      <c r="C24">
        <v>317.26495726495699</v>
      </c>
    </row>
    <row r="25" spans="1:3" x14ac:dyDescent="0.25">
      <c r="A25">
        <v>284</v>
      </c>
      <c r="B25" t="s">
        <v>288</v>
      </c>
      <c r="C25">
        <v>294.39055250948968</v>
      </c>
    </row>
    <row r="26" spans="1:3" x14ac:dyDescent="0.25">
      <c r="A26">
        <v>285</v>
      </c>
      <c r="B26" t="s">
        <v>289</v>
      </c>
      <c r="C26">
        <v>264.803368270178</v>
      </c>
    </row>
    <row r="27" spans="1:3" x14ac:dyDescent="0.25">
      <c r="A27">
        <v>286</v>
      </c>
      <c r="B27" t="s">
        <v>290</v>
      </c>
      <c r="C27">
        <v>294.18034534214439</v>
      </c>
    </row>
    <row r="28" spans="1:3" x14ac:dyDescent="0.25">
      <c r="A28">
        <v>287</v>
      </c>
      <c r="B28" t="s">
        <v>291</v>
      </c>
      <c r="C28">
        <v>256.03439851461007</v>
      </c>
    </row>
    <row r="29" spans="1:3" x14ac:dyDescent="0.25">
      <c r="A29">
        <v>288</v>
      </c>
      <c r="B29" t="s">
        <v>292</v>
      </c>
      <c r="C29">
        <v>541.01734783887059</v>
      </c>
    </row>
    <row r="30" spans="1:3" x14ac:dyDescent="0.25">
      <c r="A30">
        <v>289</v>
      </c>
      <c r="B30" t="s">
        <v>293</v>
      </c>
      <c r="C30">
        <v>491.09065987859782</v>
      </c>
    </row>
    <row r="31" spans="1:3" x14ac:dyDescent="0.25">
      <c r="A31">
        <v>290</v>
      </c>
      <c r="B31" t="s">
        <v>294</v>
      </c>
      <c r="C31">
        <v>269.21807984163621</v>
      </c>
    </row>
    <row r="32" spans="1:3" x14ac:dyDescent="0.25">
      <c r="A32">
        <v>291</v>
      </c>
      <c r="B32" t="s">
        <v>295</v>
      </c>
      <c r="C32">
        <v>422.2098303194457</v>
      </c>
    </row>
    <row r="33" spans="1:3" x14ac:dyDescent="0.25">
      <c r="A33">
        <v>292</v>
      </c>
      <c r="B33" t="s">
        <v>296</v>
      </c>
      <c r="C33">
        <v>232.7872147954572</v>
      </c>
    </row>
    <row r="34" spans="1:3" x14ac:dyDescent="0.25">
      <c r="A34">
        <v>293</v>
      </c>
      <c r="B34" t="s">
        <v>297</v>
      </c>
      <c r="C34">
        <v>243.88586956521749</v>
      </c>
    </row>
    <row r="35" spans="1:3" x14ac:dyDescent="0.25">
      <c r="A35">
        <v>294</v>
      </c>
      <c r="B35" t="s">
        <v>298</v>
      </c>
      <c r="C35">
        <v>287.20271800679529</v>
      </c>
    </row>
    <row r="36" spans="1:3" x14ac:dyDescent="0.25">
      <c r="A36">
        <v>295</v>
      </c>
      <c r="B36" t="s">
        <v>299</v>
      </c>
      <c r="C36">
        <v>290.63268499888233</v>
      </c>
    </row>
    <row r="37" spans="1:3" x14ac:dyDescent="0.25">
      <c r="A37">
        <v>296</v>
      </c>
      <c r="B37" t="s">
        <v>300</v>
      </c>
      <c r="C37">
        <v>275.02175805047858</v>
      </c>
    </row>
    <row r="38" spans="1:3" x14ac:dyDescent="0.25">
      <c r="A38">
        <v>297</v>
      </c>
      <c r="B38" t="s">
        <v>301</v>
      </c>
      <c r="C38">
        <v>192.02239328201591</v>
      </c>
    </row>
    <row r="39" spans="1:3" x14ac:dyDescent="0.25">
      <c r="A39">
        <v>298</v>
      </c>
      <c r="B39" t="s">
        <v>302</v>
      </c>
      <c r="C39">
        <v>292.72437599575142</v>
      </c>
    </row>
    <row r="40" spans="1:3" x14ac:dyDescent="0.25">
      <c r="A40">
        <v>299</v>
      </c>
      <c r="B40" t="s">
        <v>303</v>
      </c>
      <c r="C40">
        <v>557.97408317100053</v>
      </c>
    </row>
    <row r="41" spans="1:3" x14ac:dyDescent="0.25">
      <c r="A41">
        <v>300</v>
      </c>
      <c r="B41" t="s">
        <v>304</v>
      </c>
      <c r="C41">
        <v>311.97045405170547</v>
      </c>
    </row>
    <row r="42" spans="1:3" x14ac:dyDescent="0.25">
      <c r="A42">
        <v>301</v>
      </c>
      <c r="B42" t="s">
        <v>305</v>
      </c>
      <c r="C42">
        <v>583.5149753774117</v>
      </c>
    </row>
    <row r="43" spans="1:3" x14ac:dyDescent="0.25">
      <c r="A43">
        <v>302</v>
      </c>
      <c r="B43" t="s">
        <v>306</v>
      </c>
      <c r="C43">
        <v>171.4488133191644</v>
      </c>
    </row>
    <row r="44" spans="1:3" x14ac:dyDescent="0.25">
      <c r="A44">
        <v>303</v>
      </c>
      <c r="B44" t="s">
        <v>307</v>
      </c>
      <c r="C44">
        <v>431.22387479342888</v>
      </c>
    </row>
    <row r="45" spans="1:3" x14ac:dyDescent="0.25">
      <c r="A45">
        <v>304</v>
      </c>
      <c r="B45" t="s">
        <v>308</v>
      </c>
      <c r="C45">
        <v>393.91115253184262</v>
      </c>
    </row>
    <row r="46" spans="1:3" x14ac:dyDescent="0.25">
      <c r="A46">
        <v>305</v>
      </c>
      <c r="B46" t="s">
        <v>309</v>
      </c>
      <c r="C46">
        <v>192.49668512596509</v>
      </c>
    </row>
    <row r="47" spans="1:3" x14ac:dyDescent="0.25">
      <c r="A47">
        <v>306</v>
      </c>
      <c r="B47" t="s">
        <v>310</v>
      </c>
      <c r="C47">
        <v>434.76107947511758</v>
      </c>
    </row>
    <row r="48" spans="1:3" x14ac:dyDescent="0.25">
      <c r="A48">
        <v>307</v>
      </c>
      <c r="B48" t="s">
        <v>311</v>
      </c>
      <c r="C48">
        <v>249.37655860349099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005E-8E15-48FC-9ABD-95D1DA450F64}">
  <dimension ref="A1:C49"/>
  <sheetViews>
    <sheetView workbookViewId="0">
      <selection sqref="A1:C1048576"/>
    </sheetView>
  </sheetViews>
  <sheetFormatPr baseColWidth="10" defaultRowHeight="15" x14ac:dyDescent="0.25"/>
  <cols>
    <col min="1" max="1" width="11.140625" bestFit="1" customWidth="1"/>
    <col min="2" max="2" width="14.5703125" bestFit="1" customWidth="1"/>
    <col min="3" max="3" width="29.85546875" bestFit="1" customWidth="1"/>
  </cols>
  <sheetData>
    <row r="1" spans="1:3" x14ac:dyDescent="0.25">
      <c r="A1" t="s">
        <v>55</v>
      </c>
      <c r="B1" t="s">
        <v>0</v>
      </c>
      <c r="C1" t="s">
        <v>1</v>
      </c>
    </row>
    <row r="2" spans="1:3" x14ac:dyDescent="0.25">
      <c r="A2">
        <v>157</v>
      </c>
      <c r="B2" t="s">
        <v>160</v>
      </c>
      <c r="C2">
        <v>301.25349632238698</v>
      </c>
    </row>
    <row r="3" spans="1:3" x14ac:dyDescent="0.25">
      <c r="A3">
        <v>158</v>
      </c>
      <c r="B3" t="s">
        <v>161</v>
      </c>
      <c r="C3">
        <v>168.25613079019101</v>
      </c>
    </row>
    <row r="4" spans="1:3" x14ac:dyDescent="0.25">
      <c r="A4">
        <v>159</v>
      </c>
      <c r="B4" t="s">
        <v>162</v>
      </c>
      <c r="C4">
        <v>261.56760169567951</v>
      </c>
    </row>
    <row r="5" spans="1:3" x14ac:dyDescent="0.25">
      <c r="A5">
        <v>160</v>
      </c>
      <c r="B5" t="s">
        <v>163</v>
      </c>
      <c r="C5">
        <v>299.70267591674929</v>
      </c>
    </row>
    <row r="6" spans="1:3" x14ac:dyDescent="0.25">
      <c r="A6">
        <v>161</v>
      </c>
      <c r="B6" t="s">
        <v>164</v>
      </c>
      <c r="C6">
        <v>144.07894736842081</v>
      </c>
    </row>
    <row r="7" spans="1:3" x14ac:dyDescent="0.25">
      <c r="A7">
        <v>162</v>
      </c>
      <c r="B7" t="s">
        <v>165</v>
      </c>
      <c r="C7">
        <v>193.4083283994473</v>
      </c>
    </row>
    <row r="8" spans="1:3" x14ac:dyDescent="0.25">
      <c r="A8">
        <v>163</v>
      </c>
      <c r="B8" t="s">
        <v>166</v>
      </c>
      <c r="C8">
        <v>151.06732348111649</v>
      </c>
    </row>
    <row r="9" spans="1:3" x14ac:dyDescent="0.25">
      <c r="A9">
        <v>164</v>
      </c>
      <c r="B9" t="s">
        <v>167</v>
      </c>
      <c r="C9">
        <v>205.16149975653249</v>
      </c>
    </row>
    <row r="10" spans="1:3" x14ac:dyDescent="0.25">
      <c r="A10">
        <v>165</v>
      </c>
      <c r="B10" t="s">
        <v>168</v>
      </c>
      <c r="C10">
        <v>168.76818622696419</v>
      </c>
    </row>
    <row r="11" spans="1:3" x14ac:dyDescent="0.25">
      <c r="A11">
        <v>166</v>
      </c>
      <c r="B11" t="s">
        <v>169</v>
      </c>
      <c r="C11">
        <v>180.4611785674501</v>
      </c>
    </row>
    <row r="12" spans="1:3" x14ac:dyDescent="0.25">
      <c r="A12">
        <v>167</v>
      </c>
      <c r="B12" t="s">
        <v>170</v>
      </c>
      <c r="C12">
        <v>164.04589885252881</v>
      </c>
    </row>
    <row r="13" spans="1:3" x14ac:dyDescent="0.25">
      <c r="A13">
        <v>168</v>
      </c>
      <c r="B13" t="s">
        <v>171</v>
      </c>
      <c r="C13">
        <v>190.22000192141419</v>
      </c>
    </row>
    <row r="14" spans="1:3" x14ac:dyDescent="0.25">
      <c r="A14">
        <v>169</v>
      </c>
      <c r="B14" t="s">
        <v>172</v>
      </c>
      <c r="C14">
        <v>183.69578423034861</v>
      </c>
    </row>
    <row r="15" spans="1:3" x14ac:dyDescent="0.25">
      <c r="A15">
        <v>170</v>
      </c>
      <c r="B15" t="s">
        <v>173</v>
      </c>
      <c r="C15">
        <v>324.6581385090426</v>
      </c>
    </row>
    <row r="16" spans="1:3" x14ac:dyDescent="0.25">
      <c r="A16">
        <v>171</v>
      </c>
      <c r="B16" t="s">
        <v>174</v>
      </c>
      <c r="C16">
        <v>166.5045710951176</v>
      </c>
    </row>
    <row r="17" spans="1:3" x14ac:dyDescent="0.25">
      <c r="A17">
        <v>172</v>
      </c>
      <c r="B17" t="s">
        <v>175</v>
      </c>
      <c r="C17">
        <v>170.71129707112959</v>
      </c>
    </row>
    <row r="18" spans="1:3" x14ac:dyDescent="0.25">
      <c r="A18">
        <v>173</v>
      </c>
      <c r="B18" t="s">
        <v>176</v>
      </c>
      <c r="C18">
        <v>163.96103896103889</v>
      </c>
    </row>
    <row r="19" spans="1:3" x14ac:dyDescent="0.25">
      <c r="A19">
        <v>174</v>
      </c>
      <c r="B19" t="s">
        <v>177</v>
      </c>
      <c r="C19">
        <v>165.98860862489849</v>
      </c>
    </row>
    <row r="20" spans="1:3" x14ac:dyDescent="0.25">
      <c r="A20">
        <v>175</v>
      </c>
      <c r="B20" t="s">
        <v>178</v>
      </c>
      <c r="C20">
        <v>461.95995785036939</v>
      </c>
    </row>
    <row r="21" spans="1:3" x14ac:dyDescent="0.25">
      <c r="A21">
        <v>176</v>
      </c>
      <c r="B21" t="s">
        <v>179</v>
      </c>
      <c r="C21">
        <v>379.0322580645161</v>
      </c>
    </row>
    <row r="22" spans="1:3" x14ac:dyDescent="0.25">
      <c r="A22">
        <v>177</v>
      </c>
      <c r="B22" t="s">
        <v>180</v>
      </c>
      <c r="C22">
        <v>149.86435955715211</v>
      </c>
    </row>
    <row r="23" spans="1:3" x14ac:dyDescent="0.25">
      <c r="A23">
        <v>178</v>
      </c>
      <c r="B23" t="s">
        <v>181</v>
      </c>
      <c r="C23">
        <v>339.22685046448902</v>
      </c>
    </row>
    <row r="24" spans="1:3" x14ac:dyDescent="0.25">
      <c r="A24">
        <v>179</v>
      </c>
      <c r="B24" t="s">
        <v>182</v>
      </c>
      <c r="C24">
        <v>141.101862861673</v>
      </c>
    </row>
    <row r="25" spans="1:3" x14ac:dyDescent="0.25">
      <c r="A25">
        <v>180</v>
      </c>
      <c r="B25" t="s">
        <v>183</v>
      </c>
      <c r="C25">
        <v>187.4143757420766</v>
      </c>
    </row>
    <row r="26" spans="1:3" x14ac:dyDescent="0.25">
      <c r="A26">
        <v>181</v>
      </c>
      <c r="B26" t="s">
        <v>184</v>
      </c>
      <c r="C26">
        <v>151.68090467703269</v>
      </c>
    </row>
    <row r="27" spans="1:3" x14ac:dyDescent="0.25">
      <c r="A27">
        <v>182</v>
      </c>
      <c r="B27" t="s">
        <v>185</v>
      </c>
      <c r="C27">
        <v>162.8254236187754</v>
      </c>
    </row>
    <row r="28" spans="1:3" x14ac:dyDescent="0.25">
      <c r="A28">
        <v>183</v>
      </c>
      <c r="B28" t="s">
        <v>186</v>
      </c>
      <c r="C28">
        <v>401.79910044977532</v>
      </c>
    </row>
    <row r="29" spans="1:3" x14ac:dyDescent="0.25">
      <c r="A29">
        <v>184</v>
      </c>
      <c r="B29" t="s">
        <v>187</v>
      </c>
      <c r="C29">
        <v>332.09099087520872</v>
      </c>
    </row>
    <row r="30" spans="1:3" x14ac:dyDescent="0.25">
      <c r="A30">
        <v>185</v>
      </c>
      <c r="B30" t="s">
        <v>188</v>
      </c>
      <c r="C30">
        <v>248.3605413701689</v>
      </c>
    </row>
    <row r="31" spans="1:3" x14ac:dyDescent="0.25">
      <c r="A31">
        <v>186</v>
      </c>
      <c r="B31" t="s">
        <v>189</v>
      </c>
      <c r="C31">
        <v>257.86763303452199</v>
      </c>
    </row>
    <row r="32" spans="1:3" x14ac:dyDescent="0.25">
      <c r="A32">
        <v>187</v>
      </c>
      <c r="B32" t="s">
        <v>190</v>
      </c>
      <c r="C32">
        <v>285.32974427994583</v>
      </c>
    </row>
    <row r="33" spans="1:3" x14ac:dyDescent="0.25">
      <c r="A33">
        <v>188</v>
      </c>
      <c r="B33" t="s">
        <v>191</v>
      </c>
      <c r="C33">
        <v>246.03836530442049</v>
      </c>
    </row>
    <row r="34" spans="1:3" x14ac:dyDescent="0.25">
      <c r="A34">
        <v>189</v>
      </c>
      <c r="B34" t="s">
        <v>192</v>
      </c>
      <c r="C34">
        <v>495.45873371067552</v>
      </c>
    </row>
    <row r="35" spans="1:3" x14ac:dyDescent="0.25">
      <c r="A35">
        <v>190</v>
      </c>
      <c r="B35" t="s">
        <v>193</v>
      </c>
      <c r="C35">
        <v>259.57950304905808</v>
      </c>
    </row>
    <row r="36" spans="1:3" x14ac:dyDescent="0.25">
      <c r="A36">
        <v>191</v>
      </c>
      <c r="B36" t="s">
        <v>194</v>
      </c>
      <c r="C36">
        <v>229.4855337217341</v>
      </c>
    </row>
    <row r="37" spans="1:3" x14ac:dyDescent="0.25">
      <c r="A37">
        <v>192</v>
      </c>
      <c r="B37" t="s">
        <v>195</v>
      </c>
      <c r="C37">
        <v>225.6877049728937</v>
      </c>
    </row>
    <row r="38" spans="1:3" x14ac:dyDescent="0.25">
      <c r="A38">
        <v>193</v>
      </c>
      <c r="B38" t="s">
        <v>196</v>
      </c>
      <c r="C38">
        <v>214.5110410094635</v>
      </c>
    </row>
    <row r="39" spans="1:3" x14ac:dyDescent="0.25">
      <c r="A39">
        <v>194</v>
      </c>
      <c r="B39" t="s">
        <v>197</v>
      </c>
      <c r="C39">
        <v>211.87572331523191</v>
      </c>
    </row>
    <row r="40" spans="1:3" x14ac:dyDescent="0.25">
      <c r="A40">
        <v>195</v>
      </c>
      <c r="B40" t="s">
        <v>198</v>
      </c>
      <c r="C40">
        <v>278.09436972874391</v>
      </c>
    </row>
    <row r="41" spans="1:3" x14ac:dyDescent="0.25">
      <c r="A41">
        <v>196</v>
      </c>
      <c r="B41" t="s">
        <v>199</v>
      </c>
      <c r="C41">
        <v>261.76218990590269</v>
      </c>
    </row>
    <row r="42" spans="1:3" x14ac:dyDescent="0.25">
      <c r="A42">
        <v>197</v>
      </c>
      <c r="B42" t="s">
        <v>200</v>
      </c>
      <c r="C42">
        <v>277.13372889091761</v>
      </c>
    </row>
    <row r="43" spans="1:3" x14ac:dyDescent="0.25">
      <c r="A43">
        <v>198</v>
      </c>
      <c r="B43" t="s">
        <v>201</v>
      </c>
      <c r="C43">
        <v>172.52982563475049</v>
      </c>
    </row>
    <row r="44" spans="1:3" x14ac:dyDescent="0.25">
      <c r="A44">
        <v>199</v>
      </c>
      <c r="B44" t="s">
        <v>202</v>
      </c>
      <c r="C44">
        <v>293.85823383887282</v>
      </c>
    </row>
    <row r="45" spans="1:3" x14ac:dyDescent="0.25">
      <c r="A45">
        <v>200</v>
      </c>
      <c r="B45" t="s">
        <v>203</v>
      </c>
      <c r="C45">
        <v>209.11190426201981</v>
      </c>
    </row>
    <row r="46" spans="1:3" x14ac:dyDescent="0.25">
      <c r="A46">
        <v>201</v>
      </c>
      <c r="B46" t="s">
        <v>204</v>
      </c>
      <c r="C46">
        <v>199.3869119019059</v>
      </c>
    </row>
    <row r="47" spans="1:3" x14ac:dyDescent="0.25">
      <c r="A47">
        <v>202</v>
      </c>
      <c r="B47" t="s">
        <v>205</v>
      </c>
      <c r="C47">
        <v>201.99320750514971</v>
      </c>
    </row>
    <row r="48" spans="1:3" x14ac:dyDescent="0.25">
      <c r="A48">
        <v>203</v>
      </c>
      <c r="B48" t="s">
        <v>206</v>
      </c>
      <c r="C48">
        <v>234.45825932504431</v>
      </c>
    </row>
    <row r="49" spans="1:3" x14ac:dyDescent="0.25">
      <c r="A49">
        <v>204</v>
      </c>
      <c r="B49" t="s">
        <v>207</v>
      </c>
      <c r="C49">
        <v>242.26579520697169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V r n D V m f t + P O k A A A A 9 g A A A B I A H A B D b 2 5 m a W c v U G F j a 2 F n Z S 5 4 b W w g o h g A K K A U A A A A A A A A A A A A A A A A A A A A A A A A A A A A h Y 9 N D o I w G E S v Q r q n f x p D y E d Z u J X E x M S w b U r F R i i G F s v d X H g k r y B G U X c u 5 8 1 b z N y v N 8 j H t o k u u n e m s x l i m K J I W 9 V V x t Y Z G v w h T l A u Y C v V S d Y 6 m m T r 0 t F V G T p 6 f 0 4 J C S H g s M B d X x N O K S N l s d m p o 2 4 l + s j m v x w b 6 7 y 0 S i M B + 9 c Y w T F j S 5 y s O K Z A Z g i F s V + B T 3 u f 7 Q + E 9 d D 4 o d d C u 7 g o g c w R y P u D e A B Q S w M E F A A C A A g A V r n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a 5 w 1 a H N S M B p A E A A A E U A A A T A B w A R m 9 y b X V s Y X M v U 2 V j d G l v b j E u b S C i G A A o o B Q A A A A A A A A A A A A A A A A A A A A A A A A A A A D t l 8 9 r 2 z A U x + + B / A 8 P 9 W K D M c v W d b / I Y a Q t K 2 N d I B k 7 x K E 8 y 2 + r q K w X J H l z F / K / T 6 m z r o f t a g y R L p L f k 9 7 3 K 3 0 O k h 1 J r 9 j A o u s n 7 8 a j 8 c j d o q U K F r d E f g J T 0 O T H I w j t s 1 X f y Y T I R S t J 5 1 / Z 3 p X M d 8 m l 0 p T P 2 H g y 3 i V i 9 r b 4 4 s i 6 o n E N W s X F O f 8 0 m r F y x d z y f Z D i Y m n R u G 9 s 6 w r d D e W t d q 1 I M z C N 1 h l 4 2 1 C a d Z q d i 5 u H L i h 3 F r a r K 0 / 1 V H R J k X 1 U p j p 8 i f V u d Y 4 e 1 4 f 1 J + L C S C z p F 1 b s Y G O 5 5 h 8 q D E U o t s Q y G J / v Y 5 4 + E F b B d P J U M I P V I f t e 6 4 V E j d Z N 9 + 7 W 6 W P 5 p d o w S K x L F R T + V n 3 c 4 I x 1 U 5 v l / Y Z c 8 l 8 z 2 X Y r u o l h N 3 B l / N l p v l + y y 2 A r r j m H O U o V T p d C 1 o c 4 e G r 9 Q / L S k m z I S I X w C V t V I 6 C W a I I C / p l r m r o k u 9 u l 4 5 E y / 7 b 9 l P v J 4 V g h e Z 6 K P v C r i H + Q + F / 0 g 7 + O + A e J / 7 Q f / B z x D x L / y 3 7 w N x H / I P G f 9 Y M / P v 2 G i f 9 V f P o d M / 7 X 8 e 4 / Z v x v 4 t 1 / z P g n z + K f 3 5 H w / w 1 Q S w E C L Q A U A A I A C A B W u c N W Z + 3 4 8 6 Q A A A D 2 A A A A E g A A A A A A A A A A A A A A A A A A A A A A Q 2 9 u Z m l n L 1 B h Y 2 t h Z 2 U u e G 1 s U E s B A i 0 A F A A C A A g A V r n D V g / K 6 a u k A A A A 6 Q A A A B M A A A A A A A A A A A A A A A A A 8 A A A A F t D b 2 5 0 Z W 5 0 X 1 R 5 c G V z X S 5 4 b W x Q S w E C L Q A U A A I A C A B W u c N W h z U j A a Q B A A A B F A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W w A A A A A A A N p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R U M D Q 6 N D I 6 N T A u M D M 0 N j k 5 N V o i I C 8 + P E V u d H J 5 I F R 5 c G U 9 I k Z p b G x D b 2 x 1 b W 5 U e X B l c y I g V m F s d W U 9 I n N B d 1 l G I i A v P j x F b n R y e S B U e X B l P S J G a W x s Q 2 9 s d W 1 u T m F t Z X M i I F Z h b H V l P S J z W y Z x d W 9 0 O 0 N v b H V t b j E m c X V v d D s s J n F 1 b 3 Q 7 T m 8 u I F B h Y 2 l l b n R l J n F 1 b 3 Q 7 L C Z x d W 9 0 O 0 Z y Z W N 1 Z W 5 j a W E g T W F 4 a W 1 h I G F s Y 2 F u e m F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D b 2 x 1 b W 4 x L D B 9 J n F 1 b 3 Q 7 L C Z x d W 9 0 O 1 N l Y 3 R p b 2 4 x L 1 N o Z W V 0 M S 9 B d X R v U m V t b 3 Z l Z E N v b H V t b n M x L n t O b y 4 g U G F j a W V u d G U s M X 0 m c X V v d D s s J n F 1 b 3 Q 7 U 2 V j d G l v b j E v U 2 h l Z X Q x L 0 F 1 d G 9 S Z W 1 v d m V k Q 2 9 s d W 1 u c z E u e 0 Z y Z W N 1 Z W 5 j a W E g T W F 4 a W 1 h I G F s Y 2 F u e m F k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T m 8 u I F B h Y 2 l l b n R l L D F 9 J n F 1 b 3 Q 7 L C Z x d W 9 0 O 1 N l Y 3 R p b 2 4 x L 1 N o Z W V 0 M S 9 B d X R v U m V t b 3 Z l Z E N v b H V t b n M x L n t G c m V j d W V u Y 2 l h I E 1 h e G l t Y S B h b G N h b n p h Z G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R U M D Q 6 N D M 6 N T U u N z Y 5 M T E 2 N 1 o i I C 8 + P E V u d H J 5 I F R 5 c G U 9 I k Z p b G x D b 2 x 1 b W 5 U e X B l c y I g V m F s d W U 9 I n N B d 1 l G I i A v P j x F b n R y e S B U e X B l P S J G a W x s Q 2 9 s d W 1 u T m F t Z X M i I F Z h b H V l P S J z W y Z x d W 9 0 O 0 N v b H V t b j E m c X V v d D s s J n F 1 b 3 Q 7 T m 8 u I F B h Y 2 l l b n R l J n F 1 b 3 Q 7 L C Z x d W 9 0 O 0 Z y Z W N 1 Z W 5 j a W E g T W F 4 a W 1 h I G F s Y 2 F u e m F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Q 2 9 s d W 1 u M S w w f S Z x d W 9 0 O y w m c X V v d D t T Z W N 0 a W 9 u M S 9 T a G V l d D E g K D I p L 0 F 1 d G 9 S Z W 1 v d m V k Q 2 9 s d W 1 u c z E u e 0 5 v L i B Q Y W N p Z W 5 0 Z S w x f S Z x d W 9 0 O y w m c X V v d D t T Z W N 0 a W 9 u M S 9 T a G V l d D E g K D I p L 0 F 1 d G 9 S Z W 1 v d m V k Q 2 9 s d W 1 u c z E u e 0 Z y Z W N 1 Z W 5 j a W E g T W F 4 a W 1 h I G F s Y 2 F u e m F k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I p L 0 F 1 d G 9 S Z W 1 v d m V k Q 2 9 s d W 1 u c z E u e 0 N v b H V t b j E s M H 0 m c X V v d D s s J n F 1 b 3 Q 7 U 2 V j d G l v b j E v U 2 h l Z X Q x I C g y K S 9 B d X R v U m V t b 3 Z l Z E N v b H V t b n M x L n t O b y 4 g U G F j a W V u d G U s M X 0 m c X V v d D s s J n F 1 b 3 Q 7 U 2 V j d G l v b j E v U 2 h l Z X Q x I C g y K S 9 B d X R v U m V t b 3 Z l Z E N v b H V t b n M x L n t G c m V j d W V u Y 2 l h I E 1 h e G l t Y S B h b G N h b n p h Z G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R U M D Q 6 N D Q 6 M j c u O T Q z N j k w M l o i I C 8 + P E V u d H J 5 I F R 5 c G U 9 I k Z p b G x D b 2 x 1 b W 5 U e X B l c y I g V m F s d W U 9 I n N B d 1 l G I i A v P j x F b n R y e S B U e X B l P S J G a W x s Q 2 9 s d W 1 u T m F t Z X M i I F Z h b H V l P S J z W y Z x d W 9 0 O 0 N v b H V t b j E m c X V v d D s s J n F 1 b 3 Q 7 T m 8 u I F B h Y 2 l l b n R l J n F 1 b 3 Q 7 L C Z x d W 9 0 O 0 Z y Z W N 1 Z W 5 j a W E g T W F 4 a W 1 h I G F s Y 2 F u e m F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X V 0 b 1 J l b W 9 2 Z W R D b 2 x 1 b W 5 z M S 5 7 Q 2 9 s d W 1 u M S w w f S Z x d W 9 0 O y w m c X V v d D t T Z W N 0 a W 9 u M S 9 T a G V l d D E g K D M p L 0 F 1 d G 9 S Z W 1 v d m V k Q 2 9 s d W 1 u c z E u e 0 5 v L i B Q Y W N p Z W 5 0 Z S w x f S Z x d W 9 0 O y w m c X V v d D t T Z W N 0 a W 9 u M S 9 T a G V l d D E g K D M p L 0 F 1 d G 9 S Z W 1 v d m V k Q 2 9 s d W 1 u c z E u e 0 Z y Z W N 1 Z W 5 j a W E g T W F 4 a W 1 h I G F s Y 2 F u e m F k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M p L 0 F 1 d G 9 S Z W 1 v d m V k Q 2 9 s d W 1 u c z E u e 0 N v b H V t b j E s M H 0 m c X V v d D s s J n F 1 b 3 Q 7 U 2 V j d G l v b j E v U 2 h l Z X Q x I C g z K S 9 B d X R v U m V t b 3 Z l Z E N v b H V t b n M x L n t O b y 4 g U G F j a W V u d G U s M X 0 m c X V v d D s s J n F 1 b 3 Q 7 U 2 V j d G l v b j E v U 2 h l Z X Q x I C g z K S 9 B d X R v U m V t b 3 Z l Z E N v b H V t b n M x L n t G c m V j d W V u Y 2 l h I E 1 h e G l t Y S B h b G N h b n p h Z G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R U M D Q 6 N D U 6 M z g u N j M w M z Y 0 M F o i I C 8 + P E V u d H J 5 I F R 5 c G U 9 I k Z p b G x D b 2 x 1 b W 5 U e X B l c y I g V m F s d W U 9 I n N B d 1 l G I i A v P j x F b n R y e S B U e X B l P S J G a W x s Q 2 9 s d W 1 u T m F t Z X M i I F Z h b H V l P S J z W y Z x d W 9 0 O 0 N v b H V t b j E m c X V v d D s s J n F 1 b 3 Q 7 T m 8 u I F B h Y 2 l l b n R l J n F 1 b 3 Q 7 L C Z x d W 9 0 O 0 Z y Z W N 1 Z W 5 j a W E g T W F 4 a W 1 h I G F s Y 2 F u e m F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C k v Q X V 0 b 1 J l b W 9 2 Z W R D b 2 x 1 b W 5 z M S 5 7 Q 2 9 s d W 1 u M S w w f S Z x d W 9 0 O y w m c X V v d D t T Z W N 0 a W 9 u M S 9 T a G V l d D E g K D Q p L 0 F 1 d G 9 S Z W 1 v d m V k Q 2 9 s d W 1 u c z E u e 0 5 v L i B Q Y W N p Z W 5 0 Z S w x f S Z x d W 9 0 O y w m c X V v d D t T Z W N 0 a W 9 u M S 9 T a G V l d D E g K D Q p L 0 F 1 d G 9 S Z W 1 v d m V k Q 2 9 s d W 1 u c z E u e 0 Z y Z W N 1 Z W 5 j a W E g T W F 4 a W 1 h I G F s Y 2 F u e m F k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Q p L 0 F 1 d G 9 S Z W 1 v d m V k Q 2 9 s d W 1 u c z E u e 0 N v b H V t b j E s M H 0 m c X V v d D s s J n F 1 b 3 Q 7 U 2 V j d G l v b j E v U 2 h l Z X Q x I C g 0 K S 9 B d X R v U m V t b 3 Z l Z E N v b H V t b n M x L n t O b y 4 g U G F j a W V u d G U s M X 0 m c X V v d D s s J n F 1 b 3 Q 7 U 2 V j d G l v b j E v U 2 h l Z X Q x I C g 0 K S 9 B d X R v U m V t b 3 Z l Z E N v b H V t b n M x L n t G c m V j d W V u Y 2 l h I E 1 h e G l t Y S B h b G N h b n p h Z G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R U M D Q 6 N D Y 6 M T U u N z U 0 M z U 3 O V o i I C 8 + P E V u d H J 5 I F R 5 c G U 9 I k Z p b G x D b 2 x 1 b W 5 U e X B l c y I g V m F s d W U 9 I n N B d 1 l G I i A v P j x F b n R y e S B U e X B l P S J G a W x s Q 2 9 s d W 1 u T m F t Z X M i I F Z h b H V l P S J z W y Z x d W 9 0 O 0 N v b H V t b j E m c X V v d D s s J n F 1 b 3 Q 7 T m 8 u I F B h Y 2 l l b n R l J n F 1 b 3 Q 7 L C Z x d W 9 0 O 0 Z y Z W N 1 Z W 5 j a W E g T W F 4 a W 1 h I G F s Y 2 F u e m F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S k v Q X V 0 b 1 J l b W 9 2 Z W R D b 2 x 1 b W 5 z M S 5 7 Q 2 9 s d W 1 u M S w w f S Z x d W 9 0 O y w m c X V v d D t T Z W N 0 a W 9 u M S 9 T a G V l d D E g K D U p L 0 F 1 d G 9 S Z W 1 v d m V k Q 2 9 s d W 1 u c z E u e 0 5 v L i B Q Y W N p Z W 5 0 Z S w x f S Z x d W 9 0 O y w m c X V v d D t T Z W N 0 a W 9 u M S 9 T a G V l d D E g K D U p L 0 F 1 d G 9 S Z W 1 v d m V k Q 2 9 s d W 1 u c z E u e 0 Z y Z W N 1 Z W 5 j a W E g T W F 4 a W 1 h I G F s Y 2 F u e m F k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U p L 0 F 1 d G 9 S Z W 1 v d m V k Q 2 9 s d W 1 u c z E u e 0 N v b H V t b j E s M H 0 m c X V v d D s s J n F 1 b 3 Q 7 U 2 V j d G l v b j E v U 2 h l Z X Q x I C g 1 K S 9 B d X R v U m V t b 3 Z l Z E N v b H V t b n M x L n t O b y 4 g U G F j a W V u d G U s M X 0 m c X V v d D s s J n F 1 b 3 Q 7 U 2 V j d G l v b j E v U 2 h l Z X Q x I C g 1 K S 9 B d X R v U m V t b 3 Z l Z E N v b H V t b n M x L n t G c m V j d W V u Y 2 l h I E 1 h e G l t Y S B h b G N h b n p h Z G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D E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R U M D Q 6 N D I 6 N T A u M D M 0 N j k 5 N V o i I C 8 + P E V u d H J 5 I F R 5 c G U 9 I k Z p b G x D b 2 x 1 b W 5 U e X B l c y I g V m F s d W U 9 I n N B d 1 l G I i A v P j x F b n R y e S B U e X B l P S J G a W x s Q 2 9 s d W 1 u T m F t Z X M i I F Z h b H V l P S J z W y Z x d W 9 0 O 0 N v b H V t b j E m c X V v d D s s J n F 1 b 3 Q 7 T m 8 u I F B h Y 2 l l b n R l J n F 1 b 3 Q 7 L C Z x d W 9 0 O 0 Z y Z W N 1 Z W 5 j a W E g T W F 4 a W 1 h I G F s Y 2 F u e m F k Y S Z x d W 9 0 O 1 0 i I C 8 + P E V u d H J 5 I F R 5 c G U 9 I k Z p b G x T d G F 0 d X M i I F Z h b H V l P S J z Q 2 9 t c G x l d G U i I C 8 + P E V u d H J 5 I F R 5 c G U 9 I k Z p b G x D b 3 V u d C I g V m F s d W U 9 I m w 1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N v b H V t b j E s M H 0 m c X V v d D s s J n F 1 b 3 Q 7 U 2 V j d G l v b j E v U 2 h l Z X Q x L 0 F 1 d G 9 S Z W 1 v d m V k Q 2 9 s d W 1 u c z E u e 0 5 v L i B Q Y W N p Z W 5 0 Z S w x f S Z x d W 9 0 O y w m c X V v d D t T Z W N 0 a W 9 u M S 9 T a G V l d D E v Q X V 0 b 1 J l b W 9 2 Z W R D b 2 x 1 b W 5 z M S 5 7 R n J l Y 3 V l b m N p Y S B N Y X h p b W E g Y W x j Y W 5 6 Y W R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9 B d X R v U m V t b 3 Z l Z E N v b H V t b n M x L n t D b 2 x 1 b W 4 x L D B 9 J n F 1 b 3 Q 7 L C Z x d W 9 0 O 1 N l Y 3 R p b 2 4 x L 1 N o Z W V 0 M S 9 B d X R v U m V t b 3 Z l Z E N v b H V t b n M x L n t O b y 4 g U G F j a W V u d G U s M X 0 m c X V v d D s s J n F 1 b 3 Q 7 U 2 V j d G l v b j E v U 2 h l Z X Q x L 0 F 1 d G 9 S Z W 1 v d m V k Q 2 9 s d W 1 u c z E u e 0 Z y Z W N 1 Z W 5 j a W E g T W F 4 a W 1 h I G F s Y 2 F u e m F k Y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D F f X z I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R U M D Q 6 N D M 6 N T U u N z Y 5 M T E 2 N 1 o i I C 8 + P E V u d H J 5 I F R 5 c G U 9 I k Z p b G x D b 2 x 1 b W 5 U e X B l c y I g V m F s d W U 9 I n N B d 1 l G I i A v P j x F b n R y e S B U e X B l P S J G a W x s Q 2 9 s d W 1 u T m F t Z X M i I F Z h b H V l P S J z W y Z x d W 9 0 O 0 N v b H V t b j E m c X V v d D s s J n F 1 b 3 Q 7 T m 8 u I F B h Y 2 l l b n R l J n F 1 b 3 Q 7 L C Z x d W 9 0 O 0 Z y Z W N 1 Z W 5 j a W E g T W F 4 a W 1 h I G F s Y 2 F u e m F k Y S Z x d W 9 0 O 1 0 i I C 8 + P E V u d H J 5 I F R 5 c G U 9 I k Z p b G x T d G F 0 d X M i I F Z h b H V l P S J z Q 2 9 t c G x l d G U i I C 8 + P E V u d H J 5 I F R 5 c G U 9 I k Z p b G x D b 3 V u d C I g V m F s d W U 9 I m w 0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D b 2 x 1 b W 4 x L D B 9 J n F 1 b 3 Q 7 L C Z x d W 9 0 O 1 N l Y 3 R p b 2 4 x L 1 N o Z W V 0 M S A o M i k v Q X V 0 b 1 J l b W 9 2 Z W R D b 2 x 1 b W 5 z M S 5 7 T m 8 u I F B h Y 2 l l b n R l L D F 9 J n F 1 b 3 Q 7 L C Z x d W 9 0 O 1 N l Y 3 R p b 2 4 x L 1 N o Z W V 0 M S A o M i k v Q X V 0 b 1 J l b W 9 2 Z W R D b 2 x 1 b W 5 z M S 5 7 R n J l Y 3 V l b m N p Y S B N Y X h p b W E g Y W x j Y W 5 6 Y W R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Q 2 9 s d W 1 u M S w w f S Z x d W 9 0 O y w m c X V v d D t T Z W N 0 a W 9 u M S 9 T a G V l d D E g K D I p L 0 F 1 d G 9 S Z W 1 v d m V k Q 2 9 s d W 1 u c z E u e 0 5 v L i B Q Y W N p Z W 5 0 Z S w x f S Z x d W 9 0 O y w m c X V v d D t T Z W N 0 a W 9 u M S 9 T a G V l d D E g K D I p L 0 F 1 d G 9 S Z W 1 v d m V k Q 2 9 s d W 1 u c z E u e 0 Z y Z W N 1 Z W 5 j a W E g T W F 4 a W 1 h I G F s Y 2 F u e m F k Y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D F f X z Q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R U M D Q 6 N D U 6 M z g u N j M w M z Y 0 M F o i I C 8 + P E V u d H J 5 I F R 5 c G U 9 I k Z p b G x D b 2 x 1 b W 5 U e X B l c y I g V m F s d W U 9 I n N B d 1 l G I i A v P j x F b n R y e S B U e X B l P S J G a W x s Q 2 9 s d W 1 u T m F t Z X M i I F Z h b H V l P S J z W y Z x d W 9 0 O 0 N v b H V t b j E m c X V v d D s s J n F 1 b 3 Q 7 T m 8 u I F B h Y 2 l l b n R l J n F 1 b 3 Q 7 L C Z x d W 9 0 O 0 Z y Z W N 1 Z W 5 j a W E g T W F 4 a W 1 h I G F s Y 2 F u e m F k Y S Z x d W 9 0 O 1 0 i I C 8 + P E V u d H J 5 I F R 5 c G U 9 I k Z p b G x T d G F 0 d X M i I F Z h b H V l P S J z Q 2 9 t c G x l d G U i I C 8 + P E V u d H J 5 I F R 5 c G U 9 I k Z p b G x D b 3 V u d C I g V m F s d W U 9 I m w 1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0 K S 9 B d X R v U m V t b 3 Z l Z E N v b H V t b n M x L n t D b 2 x 1 b W 4 x L D B 9 J n F 1 b 3 Q 7 L C Z x d W 9 0 O 1 N l Y 3 R p b 2 4 x L 1 N o Z W V 0 M S A o N C k v Q X V 0 b 1 J l b W 9 2 Z W R D b 2 x 1 b W 5 z M S 5 7 T m 8 u I F B h Y 2 l l b n R l L D F 9 J n F 1 b 3 Q 7 L C Z x d W 9 0 O 1 N l Y 3 R p b 2 4 x L 1 N o Z W V 0 M S A o N C k v Q X V 0 b 1 J l b W 9 2 Z W R D b 2 x 1 b W 5 z M S 5 7 R n J l Y 3 V l b m N p Y S B N Y X h p b W E g Y W x j Y W 5 6 Y W R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N C k v Q X V 0 b 1 J l b W 9 2 Z W R D b 2 x 1 b W 5 z M S 5 7 Q 2 9 s d W 1 u M S w w f S Z x d W 9 0 O y w m c X V v d D t T Z W N 0 a W 9 u M S 9 T a G V l d D E g K D Q p L 0 F 1 d G 9 S Z W 1 v d m V k Q 2 9 s d W 1 u c z E u e 0 5 v L i B Q Y W N p Z W 5 0 Z S w x f S Z x d W 9 0 O y w m c X V v d D t T Z W N 0 a W 9 u M S 9 T a G V l d D E g K D Q p L 0 F 1 d G 9 S Z W 1 v d m V k Q 2 9 s d W 1 u c z E u e 0 Z y Z W N 1 Z W 5 j a W E g T W F 4 a W 1 h I G F s Y 2 F u e m F k Y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D F f X z U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R U M D Q 6 N D Y 6 M T U u N z U 0 M z U 3 O V o i I C 8 + P E V u d H J 5 I F R 5 c G U 9 I k Z p b G x D b 2 x 1 b W 5 U e X B l c y I g V m F s d W U 9 I n N B d 1 l G I i A v P j x F b n R y e S B U e X B l P S J G a W x s Q 2 9 s d W 1 u T m F t Z X M i I F Z h b H V l P S J z W y Z x d W 9 0 O 0 N v b H V t b j E m c X V v d D s s J n F 1 b 3 Q 7 T m 8 u I F B h Y 2 l l b n R l J n F 1 b 3 Q 7 L C Z x d W 9 0 O 0 Z y Z W N 1 Z W 5 j a W E g T W F 4 a W 1 h I G F s Y 2 F u e m F k Y S Z x d W 9 0 O 1 0 i I C 8 + P E V u d H J 5 I F R 5 c G U 9 I k Z p b G x T d G F 0 d X M i I F Z h b H V l P S J z Q 2 9 t c G x l d G U i I C 8 + P E V u d H J 5 I F R 5 c G U 9 I k Z p b G x D b 3 V u d C I g V m F s d W U 9 I m w 0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1 K S 9 B d X R v U m V t b 3 Z l Z E N v b H V t b n M x L n t D b 2 x 1 b W 4 x L D B 9 J n F 1 b 3 Q 7 L C Z x d W 9 0 O 1 N l Y 3 R p b 2 4 x L 1 N o Z W V 0 M S A o N S k v Q X V 0 b 1 J l b W 9 2 Z W R D b 2 x 1 b W 5 z M S 5 7 T m 8 u I F B h Y 2 l l b n R l L D F 9 J n F 1 b 3 Q 7 L C Z x d W 9 0 O 1 N l Y 3 R p b 2 4 x L 1 N o Z W V 0 M S A o N S k v Q X V 0 b 1 J l b W 9 2 Z W R D b 2 x 1 b W 5 z M S 5 7 R n J l Y 3 V l b m N p Y S B N Y X h p b W E g Y W x j Y W 5 6 Y W R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N S k v Q X V 0 b 1 J l b W 9 2 Z W R D b 2 x 1 b W 5 z M S 5 7 Q 2 9 s d W 1 u M S w w f S Z x d W 9 0 O y w m c X V v d D t T Z W N 0 a W 9 u M S 9 T a G V l d D E g K D U p L 0 F 1 d G 9 S Z W 1 v d m V k Q 2 9 s d W 1 u c z E u e 0 5 v L i B Q Y W N p Z W 5 0 Z S w x f S Z x d W 9 0 O y w m c X V v d D t T Z W N 0 a W 9 u M S 9 T a G V l d D E g K D U p L 0 F 1 d G 9 S Z W 1 v d m V k Q 2 9 s d W 1 u c z E u e 0 Z y Z W N 1 Z W 5 j a W E g T W F 4 a W 1 h I G F s Y 2 F u e m F k Y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k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h l Z X Q x X 1 8 z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0 V D A 0 O j Q 0 O j I 3 L j k 0 M z Y 5 M D J a I i A v P j x F b n R y e S B U e X B l P S J G a W x s Q 2 9 s d W 1 u V H l w Z X M i I F Z h b H V l P S J z Q X d Z R i I g L z 4 8 R W 5 0 c n k g V H l w Z T 0 i R m l s b E N v b H V t b k 5 h b W V z I i B W Y W x 1 Z T 0 i c 1 s m c X V v d D t D b 2 x 1 b W 4 x J n F 1 b 3 Q 7 L C Z x d W 9 0 O 0 5 v L i B Q Y W N p Z W 5 0 Z S Z x d W 9 0 O y w m c X V v d D t G c m V j d W V u Y 2 l h I E 1 h e G l t Y S B h b G N h b n p h Z G E m c X V v d D t d I i A v P j x F b n R y e S B U e X B l P S J G a W x s U 3 R h d H V z I i B W Y W x 1 Z T 0 i c 0 N v b X B s Z X R l I i A v P j x F b n R y e S B U e X B l P S J G a W x s Q 2 9 1 b n Q i I F Z h b H V l P S J s N D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X V 0 b 1 J l b W 9 2 Z W R D b 2 x 1 b W 5 z M S 5 7 Q 2 9 s d W 1 u M S w w f S Z x d W 9 0 O y w m c X V v d D t T Z W N 0 a W 9 u M S 9 T a G V l d D E g K D M p L 0 F 1 d G 9 S Z W 1 v d m V k Q 2 9 s d W 1 u c z E u e 0 5 v L i B Q Y W N p Z W 5 0 Z S w x f S Z x d W 9 0 O y w m c X V v d D t T Z W N 0 a W 9 u M S 9 T a G V l d D E g K D M p L 0 F 1 d G 9 S Z W 1 v d m V k Q 2 9 s d W 1 u c z E u e 0 Z y Z W N 1 Z W 5 j a W E g T W F 4 a W 1 h I G F s Y 2 F u e m F k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M p L 0 F 1 d G 9 S Z W 1 v d m V k Q 2 9 s d W 1 u c z E u e 0 N v b H V t b j E s M H 0 m c X V v d D s s J n F 1 b 3 Q 7 U 2 V j d G l v b j E v U 2 h l Z X Q x I C g z K S 9 B d X R v U m V t b 3 Z l Z E N v b H V t b n M x L n t O b y 4 g U G F j a W V u d G U s M X 0 m c X V v d D s s J n F 1 b 3 Q 7 U 2 V j d G l v b j E v U 2 h l Z X Q x I C g z K S 9 B d X R v U m V t b 3 Z l Z E N v b H V t b n M x L n t G c m V j d W V u Y 2 l h I E 1 h e G l t Y S B h b G N h b n p h Z G E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o M T A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w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A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Z h 8 x G 2 l X S J A t t I 1 3 r g K d A A A A A A I A A A A A A B B m A A A A A Q A A I A A A A I F z 9 K L 8 Z Y C P X V M t 1 5 m b 4 L 9 k V W O 3 D y q Q i W i R + J k y 3 Z C s A A A A A A 6 A A A A A A g A A I A A A A L q 6 J K a 1 O T / c d Q W h J + t F F 9 U U e / F y C c g 8 e A I 7 d S y q D V F E U A A A A F M I G Y J a c E f l k F + I r 6 t 8 P u a h 0 3 n q R g d S C o 2 L 0 U 0 G p L c 8 h G q f a m D + l B d N w M g j 5 k L Y w d H s I O S / / L 2 C g J n L C l 5 f B Y w I O l y h 3 5 w B + W F u v 6 0 y f 7 h 6 Q A A A A N i I N g h 6 w h C j e r L 5 F G w v Q 8 b p D / U W U v w t V U q J R 5 B b p y 3 9 M 0 X 4 j N L O l d W L h D 2 + h n G b H G i 7 Q J C J g D A H V 6 L j S N r n + / w = < / D a t a M a s h u p > 
</file>

<file path=customXml/itemProps1.xml><?xml version="1.0" encoding="utf-8"?>
<ds:datastoreItem xmlns:ds="http://schemas.openxmlformats.org/officeDocument/2006/customXml" ds:itemID="{3F688292-0097-464D-91CC-A056BAA8F7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Sheet1</vt:lpstr>
      <vt:lpstr>Sheet1 (2)</vt:lpstr>
      <vt:lpstr>Sheet1 (3)</vt:lpstr>
      <vt:lpstr>Sheet1 (5)</vt:lpstr>
      <vt:lpstr>Sheet1 (6)</vt:lpstr>
      <vt:lpstr>Sheet1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bryan josue lopez zavala</cp:lastModifiedBy>
  <dcterms:created xsi:type="dcterms:W3CDTF">2023-06-04T04:23:31Z</dcterms:created>
  <dcterms:modified xsi:type="dcterms:W3CDTF">2023-06-06T23:43:54Z</dcterms:modified>
</cp:coreProperties>
</file>