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<sst xmlns="http://schemas.openxmlformats.org/spreadsheetml/2006/main" uniqueCount="218">
  <si>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</si>
  <si>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</si>
  <si>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</si>
  <si>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</si>
  <si>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</si>
  <si>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</si>
  <si>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</si>
  <si>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</si>
  <si>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</si>
  <si>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</si>
  <si>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</si>
  <si>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</si>
  <si>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</si>
  <si>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</si>
  <si>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</si>
  <si>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</si>
  <si>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</si>
  <si>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</si>
  <si>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</si>
  <si>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</si>
  <si>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</si>
  <si>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</si>
  <si>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</si>
  <si>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</si>
  <si>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</si>
  <si>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</si>
  <si>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</si>
  <si>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</si>
  <si>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</si>
  <si>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2</t>
  </si>
  <si>
    <t>Escenario 4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</si>
  <si>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</si>
  <si>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</si>
  <si>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</si>
  <si>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</si>
  <si>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</si>
  <si>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</si>
  <si>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</si>
  <si>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</si>
  <si>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</si>
  <si>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</si>
  <si>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Escenario 1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</si>
  <si>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</si>
  <si>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</si>
  <si>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</si>
  <si>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</si>
  <si>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</si>
  <si>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</si>
  <si>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</si>
  <si>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</si>
  <si>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</si>
  <si>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</si>
  <si>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</si>
  <si>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</si>
  <si>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</si>
  <si>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</si>
  <si>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</si>
  <si>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</si>
  <si>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</si>
  <si>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BUIN</t>
  </si>
  <si>
    <t>Escenario 3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</si>
  <si>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</si>
  <si>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</si>
  <si>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</si>
  <si>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</si>
  <si>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</si>
  <si>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</si>
  <si>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</si>
  <si>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</si>
  <si>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</si>
  <si>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</si>
  <si>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</si>
  <si>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</si>
  <si>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</si>
  <si>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</si>
  <si>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</si>
  <si>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</si>
  <si>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</si>
  <si>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</si>
  <si>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</si>
  <si>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CONCEPCION</t>
  </si>
  <si>
    <t>VALPARAISO</t>
  </si>
  <si>
    <t>RANCAGUA</t>
  </si>
  <si>
    <t>TALCA</t>
  </si>
  <si>
    <t>TEMUCO</t>
  </si>
  <si>
    <t>Escenario 8</t>
  </si>
  <si>
    <t>Escenario 7</t>
  </si>
  <si>
    <t>CHILLAN</t>
  </si>
  <si>
    <t>LA SERENA</t>
  </si>
  <si>
    <t>Escenario 6</t>
  </si>
  <si>
    <t>VALDIVIA</t>
  </si>
  <si>
    <t>LOS ANGELES</t>
  </si>
  <si>
    <t>OSORNO</t>
  </si>
  <si>
    <t>COQUIMBO</t>
  </si>
  <si>
    <t>PUERTO MONTT</t>
  </si>
  <si>
    <t>COPIAPO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</si>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</sst>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8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</cellStyleXfs>
  <cellXfs count="181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19" numFmtId="0" pivotButton="0" quotePrefix="0" xfId="0">
      <alignment horizontal="center" vertical="center"/>
      <protection hidden="0" locked="0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14" fontId="19" numFmtId="167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17" fillId="8" fontId="6" numFmtId="0" pivotButton="0" quotePrefix="0" xfId="0">
      <alignment horizontal="center" vertical="center"/>
    </xf>
    <xf borderId="0" fillId="0" fontId="0" numFmtId="0" pivotButton="0" quotePrefix="0" xfId="0"/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  <xf applyAlignment="1" borderId="41" fillId="11" fontId="10" numFmtId="0" pivotButton="0" quotePrefix="0" xfId="0">
      <alignment horizontal="center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46" fillId="0" fontId="10" numFmtId="0" pivotButton="0" quotePrefix="0" xfId="0">
      <alignment horizontal="left" indent="3" vertical="center"/>
    </xf>
    <xf applyAlignment="1" borderId="2" fillId="12" fontId="11" numFmtId="0" pivotButton="0" quotePrefix="0" xfId="0">
      <alignment horizontal="center" vertical="center" wrapText="1"/>
    </xf>
    <xf applyAlignment="1" borderId="2" fillId="13" fontId="10" numFmtId="0" pivotButton="0" quotePrefix="0" xfId="0">
      <alignment horizontal="center"/>
    </xf>
    <xf applyAlignment="1" borderId="51" fillId="0" fontId="10" numFmtId="0" pivotButton="0" quotePrefix="0" xfId="0">
      <alignment horizontal="left" indent="3" vertical="center"/>
    </xf>
  </cellXfs>
  <cellStyles count="11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</cellStyles>
  <dxfs count="3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tabSelected="1" workbookViewId="0" zoomScaleNormal="100">
      <pane activePane="bottomRight" state="frozen" topLeftCell="AC34" xSplit="2" ySplit="4"/>
      <selection activeCell="D1" pane="topRight" sqref="D1"/>
      <selection activeCell="A5" pane="bottomLeft" sqref="A5"/>
      <selection activeCell="AO96" pane="bottomRight" sqref="AO34:AO96"/>
    </sheetView>
  </sheetViews>
  <sheetFormatPr baseColWidth="10" customHeight="1" defaultColWidth="0" defaultRowHeight="12.95" outlineLevelCol="0"/>
  <cols>
    <col customWidth="1" max="1" min="1" style="154" width="1.85546875"/>
    <col customWidth="1" max="2" min="2" style="154" width="20.140625"/>
    <col customWidth="1" max="3" min="3" style="154" width="17.28515625"/>
    <col bestFit="1" customWidth="1" max="4" min="4" style="154" width="6.5703125"/>
    <col customWidth="1" max="5" min="5" style="153" width="10.7109375"/>
    <col bestFit="1" customWidth="1" max="6" min="6" style="152" width="10.7109375"/>
    <col customWidth="1" max="7" min="7" style="153" width="10.7109375"/>
    <col bestFit="1" customWidth="1" max="8" min="8" style="152" width="10.7109375"/>
    <col customWidth="1" max="9" min="9" style="153" width="10.7109375"/>
    <col bestFit="1" customWidth="1" max="10" min="10" style="152" width="10.7109375"/>
    <col customWidth="1" max="11" min="11" style="154" width="13.140625"/>
    <col bestFit="1" customWidth="1" max="12" min="12" style="154" width="10.140625"/>
    <col customWidth="1" max="13" min="13" style="154" width="13.5703125"/>
    <col customWidth="1" max="14" min="14" style="154" width="8.28515625"/>
    <col customWidth="1" max="15" min="15" style="154" width="14"/>
    <col customWidth="1" max="16" min="16" style="154" width="11.28515625"/>
    <col customWidth="1" max="17" min="17" style="153" width="10.7109375"/>
    <col customWidth="1" max="18" min="18" style="152" width="10.7109375"/>
    <col customWidth="1" max="19" min="19" style="153" width="10.7109375"/>
    <col customWidth="1" max="20" min="20" style="152" width="10.7109375"/>
    <col customWidth="1" max="21" min="21" style="153" width="10.7109375"/>
    <col customWidth="1" max="22" min="22" style="152" width="10.7109375"/>
    <col customWidth="1" max="25" min="23" style="154" width="12"/>
    <col customWidth="1" hidden="1" max="26" min="26" style="154" width="6.5703125"/>
    <col customWidth="1" max="27" min="27" style="154" width="14.5703125"/>
    <col customWidth="1" max="28" min="28" style="154" width="11.28515625"/>
    <col customWidth="1" max="29" min="29" style="153" width="10.7109375"/>
    <col customWidth="1" max="30" min="30" style="152" width="10.7109375"/>
    <col customWidth="1" max="31" min="31" style="153" width="10.7109375"/>
    <col customWidth="1" max="32" min="32" style="152" width="10.7109375"/>
    <col customWidth="1" max="33" min="33" style="153" width="10.7109375"/>
    <col customWidth="1" max="34" min="34" style="152" width="10.7109375"/>
    <col customWidth="1" hidden="1" max="35" min="35" style="154" width="6.28515625"/>
    <col customWidth="1" max="36" min="36" style="154" width="11.85546875"/>
    <col customWidth="1" max="37" min="37" style="154" width="11"/>
    <col customWidth="1" hidden="1" max="38" min="38" style="154" width="11"/>
    <col customWidth="1" max="39" min="39" style="154" width="13.85546875"/>
    <col customWidth="1" max="40" min="40" style="154" width="11.28515625"/>
    <col bestFit="1" customWidth="1" max="41" min="41" style="154" width="14.5703125"/>
    <col customWidth="1" max="42" min="42" style="154" width="6.85546875"/>
    <col customWidth="1" max="53" min="43" style="154" width="12.85546875"/>
    <col customWidth="1" hidden="1" max="90" min="54" style="154" width="12.85546875"/>
    <col customWidth="1" hidden="1" max="16384" min="91" style="154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65" spans="1:49">
      <c r="B2" s="64" t="s">
        <v>0</v>
      </c>
      <c r="C2" s="64" t="n"/>
      <c r="D2" s="64" t="n"/>
      <c r="E2" s="155" t="s">
        <v>1</v>
      </c>
      <c r="Q2" s="155" t="s">
        <v>2</v>
      </c>
      <c r="AC2" s="151" t="s">
        <v>3</v>
      </c>
    </row>
    <row customHeight="1" ht="23.1" r="3" s="165" spans="1:49">
      <c r="B3" s="64" t="s">
        <v>4</v>
      </c>
      <c r="C3" s="64" t="n"/>
      <c r="D3" s="64" t="n"/>
      <c r="E3" s="161" t="s">
        <v>5</v>
      </c>
      <c r="G3" s="162" t="s">
        <v>6</v>
      </c>
      <c r="I3" s="163" t="s">
        <v>7</v>
      </c>
      <c r="K3" s="156" t="s">
        <v>8</v>
      </c>
      <c r="Q3" s="161" t="s">
        <v>5</v>
      </c>
      <c r="S3" s="162" t="s">
        <v>6</v>
      </c>
      <c r="U3" s="160" t="s">
        <v>7</v>
      </c>
      <c r="W3" s="157" t="s">
        <v>8</v>
      </c>
      <c r="AC3" s="158" t="s">
        <v>5</v>
      </c>
      <c r="AE3" s="159" t="s">
        <v>6</v>
      </c>
      <c r="AG3" s="160" t="s">
        <v>7</v>
      </c>
      <c r="AI3" s="157" t="s">
        <v>8</v>
      </c>
    </row>
    <row customHeight="1" ht="39.95" r="4" s="165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54">
        <f>+COUNTIF(AQ5:AQ97,"Error")</f>
        <v/>
      </c>
      <c r="AR4" s="154">
        <f>+COUNTIF(AR5:AR97,"Error")</f>
        <v/>
      </c>
      <c r="AS4" s="154" t="s">
        <v>21</v>
      </c>
      <c r="AT4" s="154" t="s">
        <v>22</v>
      </c>
      <c r="AU4" s="154" t="s">
        <v>23</v>
      </c>
      <c r="AV4" s="154" t="s">
        <v>24</v>
      </c>
      <c r="AW4" s="154" t="s">
        <v>25</v>
      </c>
    </row>
    <row customHeight="1" ht="12.95" r="5" s="165" spans="1:49">
      <c r="B5" s="5" t="s">
        <v>26</v>
      </c>
      <c r="C5" s="62" t="s">
        <v>27</v>
      </c>
      <c r="D5" s="63" t="n">
        <v>366</v>
      </c>
      <c r="E5" s="142" t="n">
        <v>3990</v>
      </c>
      <c r="F5" s="142" t="n">
        <v>1</v>
      </c>
      <c r="G5" s="78" t="n">
        <v>3990</v>
      </c>
      <c r="H5" s="142" t="n">
        <v>1</v>
      </c>
      <c r="I5" s="79" t="n">
        <v>3990</v>
      </c>
      <c r="J5" s="143" t="n">
        <v>1</v>
      </c>
      <c r="K5" s="81" t="s"/>
      <c r="L5" s="82" t="s"/>
      <c r="M5" s="81" t="s">
        <v>28</v>
      </c>
      <c r="N5" s="82" t="s"/>
      <c r="O5" s="81" t="n">
        <v>3990</v>
      </c>
      <c r="P5" s="82" t="s"/>
      <c r="Q5" s="142" t="n">
        <v>8990</v>
      </c>
      <c r="R5" s="142" t="n">
        <v>2</v>
      </c>
      <c r="S5" s="78" t="n">
        <v>8990</v>
      </c>
      <c r="T5" s="142" t="n">
        <v>1</v>
      </c>
      <c r="U5" s="79" t="n">
        <v>8990</v>
      </c>
      <c r="V5" s="143" t="n">
        <v>1</v>
      </c>
      <c r="W5" s="142" t="s"/>
      <c r="X5" s="78" t="s"/>
      <c r="Y5" s="78" t="s">
        <v>29</v>
      </c>
      <c r="Z5" s="142" t="s"/>
      <c r="AA5" s="79" t="n">
        <v>8990</v>
      </c>
      <c r="AB5" s="80" t="s"/>
      <c r="AC5" s="81" t="n">
        <v>11490</v>
      </c>
      <c r="AD5" s="82" t="n">
        <v>1</v>
      </c>
      <c r="AE5" s="81" t="n">
        <v>10490</v>
      </c>
      <c r="AF5" s="82" t="n">
        <v>1</v>
      </c>
      <c r="AG5" s="81" t="n">
        <v>8990</v>
      </c>
      <c r="AH5" s="82" t="n">
        <v>1</v>
      </c>
      <c r="AI5" s="142" t="s"/>
      <c r="AJ5" s="78" t="s"/>
      <c r="AK5" s="78" t="s">
        <v>30</v>
      </c>
      <c r="AL5" s="142" t="s"/>
      <c r="AM5" s="79" t="n">
        <v>11490</v>
      </c>
      <c r="AN5" s="80" t="s"/>
      <c r="AO5" s="144" t="s"/>
      <c r="AP5" s="83" t="n"/>
      <c r="AQ5" s="83" t="n"/>
      <c r="AR5" s="83">
        <f>+IF(IF(AN5="",AC5,AN5)-IF(AB5="",Q5,AB5)&lt;1000,"Error","")</f>
        <v/>
      </c>
      <c r="AS5" s="154">
        <f>IFERROR(IF(AV5&lt;=AU5,(AU5-AV5)+2000,0),0)</f>
        <v/>
      </c>
      <c r="AT5" s="154">
        <f>IFERROR(IF(AW5&lt;=AV5,(AV5-AW5)+1000,0),0)</f>
        <v/>
      </c>
      <c r="AU5" s="154">
        <f>IF(P5&lt;&gt;"",P5,O5)</f>
        <v/>
      </c>
      <c r="AV5" s="154">
        <f>IF(AB5&lt;&gt;"",AB5,AA5)</f>
        <v/>
      </c>
      <c r="AW5" s="154">
        <f>IF(AN5&lt;&gt;"",AN5,AM5)</f>
        <v/>
      </c>
    </row>
    <row customHeight="1" ht="12.95" r="6" s="165" spans="1:49">
      <c r="B6" s="5" t="s">
        <v>31</v>
      </c>
      <c r="C6" s="62" t="s">
        <v>27</v>
      </c>
      <c r="D6" s="63" t="n">
        <v>337</v>
      </c>
      <c r="E6" s="142" t="n">
        <v>3990</v>
      </c>
      <c r="F6" s="142" t="n">
        <v>1</v>
      </c>
      <c r="G6" s="78" t="n">
        <v>3990</v>
      </c>
      <c r="H6" s="142" t="n">
        <v>1</v>
      </c>
      <c r="I6" s="79" t="n">
        <v>3990</v>
      </c>
      <c r="J6" s="143" t="n">
        <v>1</v>
      </c>
      <c r="K6" s="81" t="s"/>
      <c r="L6" s="82" t="s"/>
      <c r="M6" s="81" t="s">
        <v>28</v>
      </c>
      <c r="N6" s="82" t="s"/>
      <c r="O6" s="81" t="n">
        <v>3990</v>
      </c>
      <c r="P6" s="82" t="s"/>
      <c r="Q6" s="142" t="n">
        <v>8990</v>
      </c>
      <c r="R6" s="142" t="n">
        <v>2</v>
      </c>
      <c r="S6" s="78" t="n">
        <v>8990</v>
      </c>
      <c r="T6" s="142" t="n">
        <v>1</v>
      </c>
      <c r="U6" s="79" t="n">
        <v>8990</v>
      </c>
      <c r="V6" s="143" t="n">
        <v>1</v>
      </c>
      <c r="W6" s="142" t="s"/>
      <c r="X6" s="78" t="s"/>
      <c r="Y6" s="78" t="s">
        <v>29</v>
      </c>
      <c r="Z6" s="142" t="s"/>
      <c r="AA6" s="79" t="n">
        <v>8990</v>
      </c>
      <c r="AB6" s="80" t="s"/>
      <c r="AC6" s="81" t="n">
        <v>10990</v>
      </c>
      <c r="AD6" s="82" t="n">
        <v>1</v>
      </c>
      <c r="AE6" s="81" t="n">
        <v>9990</v>
      </c>
      <c r="AF6" s="82" t="n">
        <v>1</v>
      </c>
      <c r="AG6" s="81" t="n">
        <v>8990</v>
      </c>
      <c r="AH6" s="82" t="n">
        <v>1</v>
      </c>
      <c r="AI6" s="142" t="s"/>
      <c r="AJ6" s="78" t="s"/>
      <c r="AK6" s="78" t="s">
        <v>30</v>
      </c>
      <c r="AL6" s="142" t="s"/>
      <c r="AM6" s="79" t="n">
        <v>10990</v>
      </c>
      <c r="AN6" s="80" t="s"/>
      <c r="AO6" s="144" t="s"/>
      <c r="AP6" s="83" t="n"/>
      <c r="AQ6" s="83" t="n"/>
      <c r="AR6" s="83">
        <f>+IF(IF(AN6="",AC6,AN6)-IF(AB6="",Q6,AB6)&lt;1000,"Error","")</f>
        <v/>
      </c>
      <c r="AS6" s="154">
        <f>IFERROR(IF(AV6&lt;=AU6,(AU6-AV6)+2000,0),0)</f>
        <v/>
      </c>
      <c r="AT6" s="154">
        <f>IFERROR(IF(AW6&lt;=AV6,(AV6-AW6)+1000,0),0)</f>
        <v/>
      </c>
      <c r="AU6" s="154">
        <f>IF(P6&lt;&gt;"",P6,O6)</f>
        <v/>
      </c>
      <c r="AV6" s="154">
        <f>IF(AB6&lt;&gt;"",AB6,AA6)</f>
        <v/>
      </c>
      <c r="AW6" s="154">
        <f>IF(AN6&lt;&gt;"",AN6,AM6)</f>
        <v/>
      </c>
    </row>
    <row customHeight="1" ht="12.95" r="7" s="165" spans="1:49">
      <c r="B7" s="5" t="s">
        <v>32</v>
      </c>
      <c r="C7" s="62" t="s">
        <v>27</v>
      </c>
      <c r="D7" s="63" t="n">
        <v>354</v>
      </c>
      <c r="E7" s="142" t="n">
        <v>3990</v>
      </c>
      <c r="F7" s="142" t="n">
        <v>1</v>
      </c>
      <c r="G7" s="78" t="n">
        <v>3990</v>
      </c>
      <c r="H7" s="142" t="n">
        <v>1</v>
      </c>
      <c r="I7" s="79" t="n">
        <v>3990</v>
      </c>
      <c r="J7" s="143" t="n">
        <v>1</v>
      </c>
      <c r="K7" s="81" t="s"/>
      <c r="L7" s="82" t="s"/>
      <c r="M7" s="81" t="s">
        <v>28</v>
      </c>
      <c r="N7" s="82" t="s"/>
      <c r="O7" s="81" t="n">
        <v>3990</v>
      </c>
      <c r="P7" s="82" t="s"/>
      <c r="Q7" s="142" t="n">
        <v>8990</v>
      </c>
      <c r="R7" s="142" t="n">
        <v>2</v>
      </c>
      <c r="S7" s="78" t="n">
        <v>8990</v>
      </c>
      <c r="T7" s="142" t="n">
        <v>1</v>
      </c>
      <c r="U7" s="79" t="n">
        <v>8990</v>
      </c>
      <c r="V7" s="143" t="n">
        <v>1</v>
      </c>
      <c r="W7" s="142" t="s"/>
      <c r="X7" s="78" t="s"/>
      <c r="Y7" s="78" t="s">
        <v>29</v>
      </c>
      <c r="Z7" s="142" t="s"/>
      <c r="AA7" s="79" t="n">
        <v>8990</v>
      </c>
      <c r="AB7" s="80" t="s"/>
      <c r="AC7" s="81" t="n">
        <v>10990</v>
      </c>
      <c r="AD7" s="82" t="n">
        <v>1</v>
      </c>
      <c r="AE7" s="81" t="n">
        <v>9990</v>
      </c>
      <c r="AF7" s="82" t="n">
        <v>1</v>
      </c>
      <c r="AG7" s="81" t="n">
        <v>8990</v>
      </c>
      <c r="AH7" s="82" t="n">
        <v>1</v>
      </c>
      <c r="AI7" s="142" t="s"/>
      <c r="AJ7" s="78" t="s"/>
      <c r="AK7" s="78" t="s">
        <v>30</v>
      </c>
      <c r="AL7" s="142" t="s"/>
      <c r="AM7" s="79" t="n">
        <v>10990</v>
      </c>
      <c r="AN7" s="80" t="s"/>
      <c r="AO7" s="144" t="s"/>
      <c r="AP7" s="83" t="n"/>
      <c r="AQ7" s="83" t="n"/>
      <c r="AR7" s="83">
        <f>+IF(IF(AN7="",AC7,AN7)-IF(AB7="",Q7,AB7)&lt;1000,"Error","")</f>
        <v/>
      </c>
      <c r="AS7" s="154">
        <f>IFERROR(IF(AV7&lt;=AU7,(AU7-AV7)+2000,0),0)</f>
        <v/>
      </c>
      <c r="AT7" s="154">
        <f>IFERROR(IF(AW7&lt;=AV7,(AV7-AW7)+1000,0),0)</f>
        <v/>
      </c>
      <c r="AU7" s="154">
        <f>IF(P7&lt;&gt;"",P7,O7)</f>
        <v/>
      </c>
      <c r="AV7" s="154">
        <f>IF(AB7&lt;&gt;"",AB7,AA7)</f>
        <v/>
      </c>
      <c r="AW7" s="154">
        <f>IF(AN7&lt;&gt;"",AN7,AM7)</f>
        <v/>
      </c>
    </row>
    <row customHeight="1" ht="12.95" r="8" s="165" spans="1:49">
      <c r="B8" s="5" t="s">
        <v>33</v>
      </c>
      <c r="C8" s="62" t="s">
        <v>27</v>
      </c>
      <c r="D8" s="63" t="n">
        <v>344</v>
      </c>
      <c r="E8" s="142" t="n">
        <v>3990</v>
      </c>
      <c r="F8" s="142" t="n">
        <v>1</v>
      </c>
      <c r="G8" s="78" t="n">
        <v>3990</v>
      </c>
      <c r="H8" s="142" t="n">
        <v>1</v>
      </c>
      <c r="I8" s="79" t="n">
        <v>3990</v>
      </c>
      <c r="J8" s="143" t="n">
        <v>1</v>
      </c>
      <c r="K8" s="81" t="s"/>
      <c r="L8" s="82" t="s"/>
      <c r="M8" s="81" t="s">
        <v>28</v>
      </c>
      <c r="N8" s="82" t="s"/>
      <c r="O8" s="81" t="n">
        <v>3990</v>
      </c>
      <c r="P8" s="82" t="s"/>
      <c r="Q8" s="142" t="n">
        <v>8990</v>
      </c>
      <c r="R8" s="142" t="n">
        <v>2</v>
      </c>
      <c r="S8" s="78" t="n">
        <v>8990</v>
      </c>
      <c r="T8" s="142" t="n">
        <v>1</v>
      </c>
      <c r="U8" s="79" t="n">
        <v>8990</v>
      </c>
      <c r="V8" s="143" t="n">
        <v>1</v>
      </c>
      <c r="W8" s="142" t="s"/>
      <c r="X8" s="78" t="s"/>
      <c r="Y8" s="78" t="s">
        <v>29</v>
      </c>
      <c r="Z8" s="142" t="s"/>
      <c r="AA8" s="79" t="n">
        <v>8990</v>
      </c>
      <c r="AB8" s="80" t="s"/>
      <c r="AC8" s="81" t="n">
        <v>10990</v>
      </c>
      <c r="AD8" s="82" t="n">
        <v>1</v>
      </c>
      <c r="AE8" s="81" t="n">
        <v>9990</v>
      </c>
      <c r="AF8" s="82" t="n">
        <v>1</v>
      </c>
      <c r="AG8" s="81" t="n">
        <v>8990</v>
      </c>
      <c r="AH8" s="82" t="n">
        <v>1</v>
      </c>
      <c r="AI8" s="142" t="s"/>
      <c r="AJ8" s="78" t="s"/>
      <c r="AK8" s="78" t="s">
        <v>30</v>
      </c>
      <c r="AL8" s="142" t="s"/>
      <c r="AM8" s="79" t="n">
        <v>10990</v>
      </c>
      <c r="AN8" s="80" t="s"/>
      <c r="AO8" s="144" t="s"/>
      <c r="AP8" s="83" t="n"/>
      <c r="AQ8" s="83" t="n"/>
      <c r="AR8" s="83">
        <f>+IF(IF(AN8="",AC8,AN8)-IF(AB8="",Q8,AB8)&lt;1000,"Error","")</f>
        <v/>
      </c>
      <c r="AS8" s="154">
        <f>IFERROR(IF(AV8&lt;=AU8,(AU8-AV8)+2000,0),0)</f>
        <v/>
      </c>
      <c r="AT8" s="154">
        <f>IFERROR(IF(AW8&lt;=AV8,(AV8-AW8)+1000,0),0)</f>
        <v/>
      </c>
      <c r="AU8" s="154">
        <f>IF(P8&lt;&gt;"",P8,O8)</f>
        <v/>
      </c>
      <c r="AV8" s="154">
        <f>IF(AB8&lt;&gt;"",AB8,AA8)</f>
        <v/>
      </c>
      <c r="AW8" s="154">
        <f>IF(AN8&lt;&gt;"",AN8,AM8)</f>
        <v/>
      </c>
    </row>
    <row customHeight="1" ht="12.95" r="9" s="165" spans="1:49">
      <c r="B9" s="5" t="s">
        <v>34</v>
      </c>
      <c r="C9" s="62" t="s">
        <v>27</v>
      </c>
      <c r="D9" s="63" t="n">
        <v>314</v>
      </c>
      <c r="E9" s="142" t="n">
        <v>3990</v>
      </c>
      <c r="F9" s="142" t="n">
        <v>1</v>
      </c>
      <c r="G9" s="78" t="n">
        <v>3990</v>
      </c>
      <c r="H9" s="142" t="n">
        <v>1</v>
      </c>
      <c r="I9" s="79" t="n">
        <v>3990</v>
      </c>
      <c r="J9" s="143" t="n">
        <v>1</v>
      </c>
      <c r="K9" s="81" t="s"/>
      <c r="L9" s="82" t="s"/>
      <c r="M9" s="81" t="s">
        <v>28</v>
      </c>
      <c r="N9" s="82" t="s"/>
      <c r="O9" s="81" t="n">
        <v>3990</v>
      </c>
      <c r="P9" s="82" t="s"/>
      <c r="Q9" s="142" t="n">
        <v>8990</v>
      </c>
      <c r="R9" s="142" t="n">
        <v>2</v>
      </c>
      <c r="S9" s="78" t="n">
        <v>8990</v>
      </c>
      <c r="T9" s="142" t="n">
        <v>1</v>
      </c>
      <c r="U9" s="79" t="n">
        <v>10990</v>
      </c>
      <c r="V9" s="143" t="n">
        <v>1</v>
      </c>
      <c r="W9" s="142" t="s"/>
      <c r="X9" s="78" t="s"/>
      <c r="Y9" s="78" t="s">
        <v>29</v>
      </c>
      <c r="Z9" s="142" t="s"/>
      <c r="AA9" s="79" t="n">
        <v>8990</v>
      </c>
      <c r="AB9" s="80" t="s"/>
      <c r="AC9" s="81" t="n">
        <v>10990</v>
      </c>
      <c r="AD9" s="82" t="n">
        <v>1</v>
      </c>
      <c r="AE9" s="81" t="n">
        <v>9990</v>
      </c>
      <c r="AF9" s="82" t="n">
        <v>1</v>
      </c>
      <c r="AG9" s="81" t="n">
        <v>8990</v>
      </c>
      <c r="AH9" s="82" t="n">
        <v>1</v>
      </c>
      <c r="AI9" s="142" t="s"/>
      <c r="AJ9" s="78" t="s"/>
      <c r="AK9" s="78" t="s">
        <v>30</v>
      </c>
      <c r="AL9" s="142" t="s"/>
      <c r="AM9" s="79" t="n">
        <v>10990</v>
      </c>
      <c r="AN9" s="80" t="s"/>
      <c r="AO9" s="144" t="s"/>
      <c r="AP9" s="83" t="n"/>
      <c r="AQ9" s="83" t="n"/>
      <c r="AR9" s="83">
        <f>+IF(IF(AN9="",AC9,AN9)-IF(AB9="",Q9,AB9)&lt;1000,"Error","")</f>
        <v/>
      </c>
      <c r="AS9" s="154">
        <f>IFERROR(IF(AV9&lt;=AU9,(AU9-AV9)+2000,0),0)</f>
        <v/>
      </c>
      <c r="AT9" s="154">
        <f>IFERROR(IF(AW9&lt;=AV9,(AV9-AW9)+1000,0),0)</f>
        <v/>
      </c>
      <c r="AU9" s="154">
        <f>IF(P9&lt;&gt;"",P9,O9)</f>
        <v/>
      </c>
      <c r="AV9" s="154">
        <f>IF(AB9&lt;&gt;"",AB9,AA9)</f>
        <v/>
      </c>
      <c r="AW9" s="154">
        <f>IF(AN9&lt;&gt;"",AN9,AM9)</f>
        <v/>
      </c>
    </row>
    <row customHeight="1" ht="12.95" r="10" s="165" spans="1:49">
      <c r="B10" s="5" t="s">
        <v>35</v>
      </c>
      <c r="C10" s="62" t="s">
        <v>27</v>
      </c>
      <c r="D10" s="63" t="n">
        <v>356</v>
      </c>
      <c r="E10" s="142" t="n">
        <v>3990</v>
      </c>
      <c r="F10" s="142" t="n">
        <v>1</v>
      </c>
      <c r="G10" s="78" t="n">
        <v>3990</v>
      </c>
      <c r="H10" s="142" t="n">
        <v>1</v>
      </c>
      <c r="I10" s="79" t="n">
        <v>3990</v>
      </c>
      <c r="J10" s="143" t="n">
        <v>1</v>
      </c>
      <c r="K10" s="81" t="s"/>
      <c r="L10" s="82" t="s"/>
      <c r="M10" s="81" t="s">
        <v>28</v>
      </c>
      <c r="N10" s="82" t="s"/>
      <c r="O10" s="81" t="n">
        <v>3990</v>
      </c>
      <c r="P10" s="82" t="s"/>
      <c r="Q10" s="142" t="n">
        <v>8990</v>
      </c>
      <c r="R10" s="142" t="n">
        <v>2</v>
      </c>
      <c r="S10" s="78" t="n">
        <v>8990</v>
      </c>
      <c r="T10" s="142" t="n">
        <v>1</v>
      </c>
      <c r="U10" s="79" t="n">
        <v>8990</v>
      </c>
      <c r="V10" s="143" t="n">
        <v>1</v>
      </c>
      <c r="W10" s="142" t="s"/>
      <c r="X10" s="78" t="s"/>
      <c r="Y10" s="78" t="s">
        <v>29</v>
      </c>
      <c r="Z10" s="142" t="s"/>
      <c r="AA10" s="79" t="n">
        <v>8990</v>
      </c>
      <c r="AB10" s="80" t="s"/>
      <c r="AC10" s="81" t="n">
        <v>10990</v>
      </c>
      <c r="AD10" s="82" t="n">
        <v>1</v>
      </c>
      <c r="AE10" s="81" t="n">
        <v>9990</v>
      </c>
      <c r="AF10" s="82" t="n">
        <v>1</v>
      </c>
      <c r="AG10" s="81" t="n">
        <v>8990</v>
      </c>
      <c r="AH10" s="82" t="n">
        <v>1</v>
      </c>
      <c r="AI10" s="142" t="s"/>
      <c r="AJ10" s="78" t="s"/>
      <c r="AK10" s="78" t="s">
        <v>30</v>
      </c>
      <c r="AL10" s="142" t="s"/>
      <c r="AM10" s="79" t="n">
        <v>10990</v>
      </c>
      <c r="AN10" s="80" t="s"/>
      <c r="AO10" s="144" t="s"/>
      <c r="AP10" s="83" t="n"/>
      <c r="AQ10" s="83" t="n"/>
      <c r="AR10" s="83">
        <f>+IF(IF(AN10="",AC10,AN10)-IF(AB10="",Q10,AB10)&lt;1000,"Error","")</f>
        <v/>
      </c>
      <c r="AS10" s="154">
        <f>IFERROR(IF(AV10&lt;=AU10,(AU10-AV10)+2000,0),0)</f>
        <v/>
      </c>
      <c r="AT10" s="154">
        <f>IFERROR(IF(AW10&lt;=AV10,(AV10-AW10)+1000,0),0)</f>
        <v/>
      </c>
      <c r="AU10" s="154">
        <f>IF(P10&lt;&gt;"",P10,O10)</f>
        <v/>
      </c>
      <c r="AV10" s="154">
        <f>IF(AB10&lt;&gt;"",AB10,AA10)</f>
        <v/>
      </c>
      <c r="AW10" s="154">
        <f>IF(AN10&lt;&gt;"",AN10,AM10)</f>
        <v/>
      </c>
    </row>
    <row customHeight="1" ht="12.95" r="11" s="165" spans="1:49">
      <c r="B11" s="5" t="s">
        <v>36</v>
      </c>
      <c r="C11" s="62" t="s">
        <v>27</v>
      </c>
      <c r="D11" s="63" t="n">
        <v>332</v>
      </c>
      <c r="E11" s="142" t="n">
        <v>3990</v>
      </c>
      <c r="F11" s="142" t="n">
        <v>1</v>
      </c>
      <c r="G11" s="78" t="n">
        <v>3990</v>
      </c>
      <c r="H11" s="142" t="n">
        <v>1</v>
      </c>
      <c r="I11" s="79" t="n">
        <v>3990</v>
      </c>
      <c r="J11" s="143" t="n">
        <v>1</v>
      </c>
      <c r="K11" s="81" t="s"/>
      <c r="L11" s="82" t="s"/>
      <c r="M11" s="81" t="s">
        <v>28</v>
      </c>
      <c r="N11" s="82" t="s"/>
      <c r="O11" s="81" t="n">
        <v>3990</v>
      </c>
      <c r="P11" s="82" t="s"/>
      <c r="Q11" s="142" t="n">
        <v>8990</v>
      </c>
      <c r="R11" s="142" t="n">
        <v>2</v>
      </c>
      <c r="S11" s="78" t="n">
        <v>8990</v>
      </c>
      <c r="T11" s="142" t="n">
        <v>1</v>
      </c>
      <c r="U11" s="79" t="n">
        <v>8990</v>
      </c>
      <c r="V11" s="143" t="n">
        <v>1</v>
      </c>
      <c r="W11" s="142" t="s"/>
      <c r="X11" s="78" t="s"/>
      <c r="Y11" s="78" t="s">
        <v>29</v>
      </c>
      <c r="Z11" s="142" t="s"/>
      <c r="AA11" s="79" t="n">
        <v>8990</v>
      </c>
      <c r="AB11" s="80" t="s"/>
      <c r="AC11" s="81" t="n">
        <v>10990</v>
      </c>
      <c r="AD11" s="82" t="n">
        <v>1</v>
      </c>
      <c r="AE11" s="81" t="n">
        <v>9990</v>
      </c>
      <c r="AF11" s="82" t="n">
        <v>1</v>
      </c>
      <c r="AG11" s="81" t="n">
        <v>8990</v>
      </c>
      <c r="AH11" s="82" t="n">
        <v>1</v>
      </c>
      <c r="AI11" s="142" t="s"/>
      <c r="AJ11" s="78" t="s"/>
      <c r="AK11" s="78" t="s">
        <v>30</v>
      </c>
      <c r="AL11" s="142" t="s"/>
      <c r="AM11" s="79" t="n">
        <v>10990</v>
      </c>
      <c r="AN11" s="80" t="s"/>
      <c r="AO11" s="144" t="s"/>
      <c r="AP11" s="83" t="n"/>
      <c r="AQ11" s="83" t="n"/>
      <c r="AR11" s="83">
        <f>+IF(IF(AN11="",AC11,AN11)-IF(AB11="",Q11,AB11)&lt;1000,"Error","")</f>
        <v/>
      </c>
      <c r="AS11" s="154">
        <f>IFERROR(IF(AV11&lt;=AU11,(AU11-AV11)+2000,0),0)</f>
        <v/>
      </c>
      <c r="AT11" s="154">
        <f>IFERROR(IF(AW11&lt;=AV11,(AV11-AW11)+1000,0),0)</f>
        <v/>
      </c>
      <c r="AU11" s="154">
        <f>IF(P11&lt;&gt;"",P11,O11)</f>
        <v/>
      </c>
      <c r="AV11" s="154">
        <f>IF(AB11&lt;&gt;"",AB11,AA11)</f>
        <v/>
      </c>
      <c r="AW11" s="154">
        <f>IF(AN11&lt;&gt;"",AN11,AM11)</f>
        <v/>
      </c>
    </row>
    <row customHeight="1" ht="12.95" r="12" s="165" spans="1:49">
      <c r="B12" s="5" t="s">
        <v>37</v>
      </c>
      <c r="C12" s="62" t="s">
        <v>27</v>
      </c>
      <c r="D12" s="63" t="n">
        <v>369</v>
      </c>
      <c r="E12" s="142" t="n">
        <v>3990</v>
      </c>
      <c r="F12" s="142" t="n">
        <v>1</v>
      </c>
      <c r="G12" s="78" t="n">
        <v>3990</v>
      </c>
      <c r="H12" s="142" t="n">
        <v>1</v>
      </c>
      <c r="I12" s="79" t="n">
        <v>3990</v>
      </c>
      <c r="J12" s="143" t="n">
        <v>1</v>
      </c>
      <c r="K12" s="81" t="s"/>
      <c r="L12" s="82" t="s"/>
      <c r="M12" s="81" t="s">
        <v>28</v>
      </c>
      <c r="N12" s="82" t="s"/>
      <c r="O12" s="81" t="n">
        <v>3990</v>
      </c>
      <c r="P12" s="82" t="s"/>
      <c r="Q12" s="142" t="n">
        <v>8990</v>
      </c>
      <c r="R12" s="142" t="n">
        <v>2</v>
      </c>
      <c r="S12" s="78" t="n">
        <v>8990</v>
      </c>
      <c r="T12" s="142" t="n">
        <v>1</v>
      </c>
      <c r="U12" s="79" t="n">
        <v>8990</v>
      </c>
      <c r="V12" s="143" t="n">
        <v>1</v>
      </c>
      <c r="W12" s="142" t="s"/>
      <c r="X12" s="78" t="s"/>
      <c r="Y12" s="78" t="s">
        <v>29</v>
      </c>
      <c r="Z12" s="142" t="s"/>
      <c r="AA12" s="79" t="n">
        <v>8990</v>
      </c>
      <c r="AB12" s="80" t="s"/>
      <c r="AC12" s="81" t="n">
        <v>10990</v>
      </c>
      <c r="AD12" s="82" t="n">
        <v>1</v>
      </c>
      <c r="AE12" s="81" t="n">
        <v>9990</v>
      </c>
      <c r="AF12" s="82" t="n">
        <v>1</v>
      </c>
      <c r="AG12" s="81" t="n">
        <v>8990</v>
      </c>
      <c r="AH12" s="82" t="n">
        <v>1</v>
      </c>
      <c r="AI12" s="142" t="s"/>
      <c r="AJ12" s="78" t="s"/>
      <c r="AK12" s="78" t="s">
        <v>30</v>
      </c>
      <c r="AL12" s="142" t="s"/>
      <c r="AM12" s="79" t="n">
        <v>10990</v>
      </c>
      <c r="AN12" s="80" t="s"/>
      <c r="AO12" s="144" t="s"/>
      <c r="AP12" s="83" t="n"/>
      <c r="AQ12" s="83" t="n"/>
      <c r="AR12" s="83">
        <f>+IF(IF(AN12="",AC12,AN12)-IF(AB12="",Q12,AB12)&lt;1000,"Error","")</f>
        <v/>
      </c>
      <c r="AS12" s="154">
        <f>IFERROR(IF(AV12&lt;=AU12,(AU12-AV12)+2000,0),0)</f>
        <v/>
      </c>
      <c r="AT12" s="154">
        <f>IFERROR(IF(AW12&lt;=AV12,(AV12-AW12)+1000,0),0)</f>
        <v/>
      </c>
      <c r="AU12" s="154">
        <f>IF(P12&lt;&gt;"",P12,O12)</f>
        <v/>
      </c>
      <c r="AV12" s="154">
        <f>IF(AB12&lt;&gt;"",AB12,AA12)</f>
        <v/>
      </c>
      <c r="AW12" s="154">
        <f>IF(AN12&lt;&gt;"",AN12,AM12)</f>
        <v/>
      </c>
    </row>
    <row customHeight="1" ht="12.95" r="13" s="165" spans="1:49">
      <c r="B13" s="5" t="s">
        <v>38</v>
      </c>
      <c r="C13" s="62" t="s">
        <v>27</v>
      </c>
      <c r="D13" s="63" t="n">
        <v>355</v>
      </c>
      <c r="E13" s="142" t="n">
        <v>3990</v>
      </c>
      <c r="F13" s="142" t="n">
        <v>1</v>
      </c>
      <c r="G13" s="78" t="n">
        <v>3990</v>
      </c>
      <c r="H13" s="142" t="n">
        <v>1</v>
      </c>
      <c r="I13" s="79" t="n">
        <v>3990</v>
      </c>
      <c r="J13" s="143" t="n">
        <v>1</v>
      </c>
      <c r="K13" s="81" t="s"/>
      <c r="L13" s="82" t="s"/>
      <c r="M13" s="81" t="s">
        <v>28</v>
      </c>
      <c r="N13" s="82" t="s"/>
      <c r="O13" s="81" t="n">
        <v>3990</v>
      </c>
      <c r="P13" s="82" t="s"/>
      <c r="Q13" s="142" t="n">
        <v>8990</v>
      </c>
      <c r="R13" s="142" t="n">
        <v>2</v>
      </c>
      <c r="S13" s="78" t="n">
        <v>8990</v>
      </c>
      <c r="T13" s="142" t="n">
        <v>1</v>
      </c>
      <c r="U13" s="79" t="n">
        <v>8990</v>
      </c>
      <c r="V13" s="143" t="n">
        <v>1</v>
      </c>
      <c r="W13" s="142" t="s"/>
      <c r="X13" s="78" t="s"/>
      <c r="Y13" s="78" t="s">
        <v>29</v>
      </c>
      <c r="Z13" s="142" t="s"/>
      <c r="AA13" s="79" t="n">
        <v>8990</v>
      </c>
      <c r="AB13" s="80" t="s"/>
      <c r="AC13" s="81" t="n">
        <v>10990</v>
      </c>
      <c r="AD13" s="82" t="n">
        <v>1</v>
      </c>
      <c r="AE13" s="81" t="n">
        <v>9990</v>
      </c>
      <c r="AF13" s="82" t="n">
        <v>1</v>
      </c>
      <c r="AG13" s="81" t="n">
        <v>8990</v>
      </c>
      <c r="AH13" s="82" t="n">
        <v>1</v>
      </c>
      <c r="AI13" s="142" t="s"/>
      <c r="AJ13" s="78" t="s"/>
      <c r="AK13" s="78" t="s">
        <v>30</v>
      </c>
      <c r="AL13" s="142" t="s"/>
      <c r="AM13" s="79" t="n">
        <v>10990</v>
      </c>
      <c r="AN13" s="80" t="s"/>
      <c r="AO13" s="144" t="s"/>
      <c r="AP13" s="83" t="n"/>
      <c r="AQ13" s="83" t="n"/>
      <c r="AR13" s="83">
        <f>+IF(IF(AN13="",AC13,AN13)-IF(AB13="",Q13,AB13)&lt;1000,"Error","")</f>
        <v/>
      </c>
      <c r="AS13" s="154">
        <f>IFERROR(IF(AV13&lt;=AU13,(AU13-AV13)+2000,0),0)</f>
        <v/>
      </c>
      <c r="AT13" s="154">
        <f>IFERROR(IF(AW13&lt;=AV13,(AV13-AW13)+1000,0),0)</f>
        <v/>
      </c>
      <c r="AU13" s="154">
        <f>IF(P13&lt;&gt;"",P13,O13)</f>
        <v/>
      </c>
      <c r="AV13" s="154">
        <f>IF(AB13&lt;&gt;"",AB13,AA13)</f>
        <v/>
      </c>
      <c r="AW13" s="154">
        <f>IF(AN13&lt;&gt;"",AN13,AM13)</f>
        <v/>
      </c>
    </row>
    <row customHeight="1" ht="12.95" r="14" s="165" spans="1:49">
      <c r="B14" s="5" t="s">
        <v>39</v>
      </c>
      <c r="C14" s="62" t="s">
        <v>27</v>
      </c>
      <c r="D14" s="63" t="n">
        <v>351</v>
      </c>
      <c r="E14" s="142" t="n">
        <v>3990</v>
      </c>
      <c r="F14" s="142" t="n">
        <v>1</v>
      </c>
      <c r="G14" s="78" t="n">
        <v>3990</v>
      </c>
      <c r="H14" s="142" t="n">
        <v>1</v>
      </c>
      <c r="I14" s="79" t="n">
        <v>3990</v>
      </c>
      <c r="J14" s="143" t="n">
        <v>1</v>
      </c>
      <c r="K14" s="81" t="s"/>
      <c r="L14" s="82" t="s"/>
      <c r="M14" s="81" t="s">
        <v>28</v>
      </c>
      <c r="N14" s="82" t="s"/>
      <c r="O14" s="81" t="n">
        <v>3990</v>
      </c>
      <c r="P14" s="82" t="s"/>
      <c r="Q14" s="142" t="n">
        <v>8990</v>
      </c>
      <c r="R14" s="142" t="n">
        <v>2</v>
      </c>
      <c r="S14" s="78" t="n">
        <v>8990</v>
      </c>
      <c r="T14" s="142" t="n">
        <v>1</v>
      </c>
      <c r="U14" s="79" t="n">
        <v>8990</v>
      </c>
      <c r="V14" s="143" t="n">
        <v>1</v>
      </c>
      <c r="W14" s="142" t="s"/>
      <c r="X14" s="78" t="s"/>
      <c r="Y14" s="78" t="s">
        <v>29</v>
      </c>
      <c r="Z14" s="142" t="s"/>
      <c r="AA14" s="79" t="n">
        <v>8990</v>
      </c>
      <c r="AB14" s="80" t="s"/>
      <c r="AC14" s="81" t="n">
        <v>10990</v>
      </c>
      <c r="AD14" s="82" t="n">
        <v>1</v>
      </c>
      <c r="AE14" s="81" t="n">
        <v>9990</v>
      </c>
      <c r="AF14" s="82" t="n">
        <v>1</v>
      </c>
      <c r="AG14" s="81" t="n">
        <v>8990</v>
      </c>
      <c r="AH14" s="82" t="n">
        <v>1</v>
      </c>
      <c r="AI14" s="142" t="s"/>
      <c r="AJ14" s="78" t="s"/>
      <c r="AK14" s="78" t="s">
        <v>30</v>
      </c>
      <c r="AL14" s="142" t="s"/>
      <c r="AM14" s="79" t="n">
        <v>10990</v>
      </c>
      <c r="AN14" s="80" t="s"/>
      <c r="AO14" s="144" t="s"/>
      <c r="AP14" s="83" t="n"/>
      <c r="AQ14" s="83" t="n"/>
      <c r="AR14" s="83">
        <f>+IF(IF(AN14="",AC14,AN14)-IF(AB14="",Q14,AB14)&lt;1000,"Error","")</f>
        <v/>
      </c>
      <c r="AS14" s="154">
        <f>IFERROR(IF(AV14&lt;=AU14,(AU14-AV14)+2000,0),0)</f>
        <v/>
      </c>
      <c r="AT14" s="154">
        <f>IFERROR(IF(AW14&lt;=AV14,(AV14-AW14)+1000,0),0)</f>
        <v/>
      </c>
      <c r="AU14" s="154">
        <f>IF(P14&lt;&gt;"",P14,O14)</f>
        <v/>
      </c>
      <c r="AV14" s="154">
        <f>IF(AB14&lt;&gt;"",AB14,AA14)</f>
        <v/>
      </c>
      <c r="AW14" s="154">
        <f>IF(AN14&lt;&gt;"",AN14,AM14)</f>
        <v/>
      </c>
    </row>
    <row customHeight="1" ht="12.95" r="15" s="165" spans="1:49">
      <c r="B15" s="5" t="s">
        <v>40</v>
      </c>
      <c r="C15" s="62" t="s">
        <v>27</v>
      </c>
      <c r="D15" s="63" t="n">
        <v>364</v>
      </c>
      <c r="E15" s="142" t="n">
        <v>3990</v>
      </c>
      <c r="F15" s="142" t="n">
        <v>1</v>
      </c>
      <c r="G15" s="78" t="n">
        <v>4490</v>
      </c>
      <c r="H15" s="142" t="n">
        <v>1</v>
      </c>
      <c r="I15" s="79" t="n">
        <v>3990</v>
      </c>
      <c r="J15" s="143" t="n">
        <v>1</v>
      </c>
      <c r="K15" s="81" t="s"/>
      <c r="L15" s="82" t="s"/>
      <c r="M15" s="81" t="s">
        <v>30</v>
      </c>
      <c r="N15" s="82" t="s"/>
      <c r="O15" s="81" t="n">
        <v>4490</v>
      </c>
      <c r="P15" s="82" t="n">
        <v>4490</v>
      </c>
      <c r="Q15" s="142" t="n">
        <v>8490</v>
      </c>
      <c r="R15" s="142" t="n">
        <v>2</v>
      </c>
      <c r="S15" s="78" t="n">
        <v>7490</v>
      </c>
      <c r="T15" s="142" t="n">
        <v>1</v>
      </c>
      <c r="U15" s="79" t="n">
        <v>8990</v>
      </c>
      <c r="V15" s="143" t="n">
        <v>1</v>
      </c>
      <c r="W15" s="142" t="s"/>
      <c r="X15" s="78" t="s"/>
      <c r="Y15" s="78" t="s">
        <v>41</v>
      </c>
      <c r="Z15" s="142" t="s"/>
      <c r="AA15" s="79" t="n">
        <v>7490</v>
      </c>
      <c r="AB15" s="80" t="n">
        <v>7490</v>
      </c>
      <c r="AC15" s="81" t="n">
        <v>9990</v>
      </c>
      <c r="AD15" s="82" t="n">
        <v>1</v>
      </c>
      <c r="AE15" s="81" t="n">
        <v>7990</v>
      </c>
      <c r="AF15" s="82" t="n">
        <v>1</v>
      </c>
      <c r="AG15" s="81" t="n">
        <v>8990</v>
      </c>
      <c r="AH15" s="82" t="n">
        <v>1</v>
      </c>
      <c r="AI15" s="142" t="s"/>
      <c r="AJ15" s="78" t="s"/>
      <c r="AK15" s="78" t="s">
        <v>30</v>
      </c>
      <c r="AL15" s="142" t="s"/>
      <c r="AM15" s="79" t="n">
        <v>9990</v>
      </c>
      <c r="AN15" s="80" t="s"/>
      <c r="AO15" s="144" t="s"/>
      <c r="AP15" s="83" t="n"/>
      <c r="AQ15" s="83" t="n"/>
      <c r="AR15" s="83">
        <f>+IF(IF(AN15="",AC15,AN15)-IF(AB15="",Q15,AB15)&lt;1000,"Error","")</f>
        <v/>
      </c>
      <c r="AS15" s="154">
        <f>IFERROR(IF(AV15&lt;=AU15,(AU15-AV15)+2000,0),0)</f>
        <v/>
      </c>
      <c r="AT15" s="154">
        <f>IFERROR(IF(AW15&lt;=AV15,(AV15-AW15)+1000,0),0)</f>
        <v/>
      </c>
      <c r="AU15" s="154">
        <f>IF(P15&lt;&gt;"",P15,O15)</f>
        <v/>
      </c>
      <c r="AV15" s="154">
        <f>IF(AB15&lt;&gt;"",AB15,AA15)</f>
        <v/>
      </c>
      <c r="AW15" s="154">
        <f>IF(AN15&lt;&gt;"",AN15,AM15)</f>
        <v/>
      </c>
    </row>
    <row customHeight="1" ht="12.95" r="16" s="165" spans="1:49">
      <c r="B16" s="5" t="s">
        <v>42</v>
      </c>
      <c r="C16" s="62" t="s">
        <v>27</v>
      </c>
      <c r="D16" s="63" t="n">
        <v>362</v>
      </c>
      <c r="E16" s="142" t="n">
        <v>3990</v>
      </c>
      <c r="F16" s="142" t="n">
        <v>1</v>
      </c>
      <c r="G16" s="78" t="n">
        <v>3990</v>
      </c>
      <c r="H16" s="142" t="n">
        <v>1</v>
      </c>
      <c r="I16" s="79" t="n">
        <v>3990</v>
      </c>
      <c r="J16" s="143" t="n">
        <v>1</v>
      </c>
      <c r="K16" s="81" t="s"/>
      <c r="L16" s="82" t="s"/>
      <c r="M16" s="81" t="s">
        <v>28</v>
      </c>
      <c r="N16" s="82" t="s"/>
      <c r="O16" s="81" t="n">
        <v>3990</v>
      </c>
      <c r="P16" s="82" t="s"/>
      <c r="Q16" s="142" t="n">
        <v>8990</v>
      </c>
      <c r="R16" s="142" t="n">
        <v>2</v>
      </c>
      <c r="S16" s="78" t="n">
        <v>8990</v>
      </c>
      <c r="T16" s="142" t="n">
        <v>1</v>
      </c>
      <c r="U16" s="79" t="n">
        <v>8990</v>
      </c>
      <c r="V16" s="143" t="n">
        <v>1</v>
      </c>
      <c r="W16" s="142" t="s"/>
      <c r="X16" s="78" t="s"/>
      <c r="Y16" s="78" t="s">
        <v>29</v>
      </c>
      <c r="Z16" s="142" t="s"/>
      <c r="AA16" s="79" t="n">
        <v>8990</v>
      </c>
      <c r="AB16" s="80" t="s"/>
      <c r="AC16" s="81" t="n">
        <v>10990</v>
      </c>
      <c r="AD16" s="82" t="n">
        <v>1</v>
      </c>
      <c r="AE16" s="81" t="n">
        <v>9990</v>
      </c>
      <c r="AF16" s="82" t="n">
        <v>1</v>
      </c>
      <c r="AG16" s="81" t="n">
        <v>8990</v>
      </c>
      <c r="AH16" s="82" t="n">
        <v>1</v>
      </c>
      <c r="AI16" s="142" t="s"/>
      <c r="AJ16" s="78" t="s"/>
      <c r="AK16" s="78" t="s">
        <v>30</v>
      </c>
      <c r="AL16" s="142" t="s"/>
      <c r="AM16" s="79" t="n">
        <v>10990</v>
      </c>
      <c r="AN16" s="80" t="s"/>
      <c r="AO16" s="144" t="s"/>
      <c r="AP16" s="83" t="n"/>
      <c r="AQ16" s="83" t="n"/>
      <c r="AR16" s="83">
        <f>+IF(IF(AN16="",AC16,AN16)-IF(AB16="",Q16,AB16)&lt;1000,"Error","")</f>
        <v/>
      </c>
      <c r="AS16" s="154">
        <f>IFERROR(IF(AV16&lt;=AU16,(AU16-AV16)+2000,0),0)</f>
        <v/>
      </c>
      <c r="AT16" s="154">
        <f>IFERROR(IF(AW16&lt;=AV16,(AV16-AW16)+1000,0),0)</f>
        <v/>
      </c>
      <c r="AU16" s="154">
        <f>IF(P16&lt;&gt;"",P16,O16)</f>
        <v/>
      </c>
      <c r="AV16" s="154">
        <f>IF(AB16&lt;&gt;"",AB16,AA16)</f>
        <v/>
      </c>
      <c r="AW16" s="154">
        <f>IF(AN16&lt;&gt;"",AN16,AM16)</f>
        <v/>
      </c>
    </row>
    <row customHeight="1" ht="12.75" r="17" s="165" spans="1:49">
      <c r="B17" s="5" t="s">
        <v>43</v>
      </c>
      <c r="C17" s="62" t="s">
        <v>27</v>
      </c>
      <c r="D17" s="63" t="n">
        <v>358</v>
      </c>
      <c r="E17" s="142" t="n">
        <v>3990</v>
      </c>
      <c r="F17" s="142" t="n">
        <v>1</v>
      </c>
      <c r="G17" s="78" t="n">
        <v>3990</v>
      </c>
      <c r="H17" s="142" t="n">
        <v>1</v>
      </c>
      <c r="I17" s="79" t="n">
        <v>3990</v>
      </c>
      <c r="J17" s="143" t="n">
        <v>1</v>
      </c>
      <c r="K17" s="81" t="s"/>
      <c r="L17" s="82" t="s"/>
      <c r="M17" s="81" t="s">
        <v>28</v>
      </c>
      <c r="N17" s="82" t="s"/>
      <c r="O17" s="81" t="n">
        <v>3990</v>
      </c>
      <c r="P17" s="82" t="s"/>
      <c r="Q17" s="142" t="n">
        <v>8990</v>
      </c>
      <c r="R17" s="142" t="n">
        <v>2</v>
      </c>
      <c r="S17" s="78" t="n">
        <v>8990</v>
      </c>
      <c r="T17" s="142" t="n">
        <v>1</v>
      </c>
      <c r="U17" s="79" t="n">
        <v>8990</v>
      </c>
      <c r="V17" s="143" t="n">
        <v>1</v>
      </c>
      <c r="W17" s="142" t="s"/>
      <c r="X17" s="78" t="s"/>
      <c r="Y17" s="78" t="s">
        <v>29</v>
      </c>
      <c r="Z17" s="142" t="s"/>
      <c r="AA17" s="79" t="n">
        <v>8990</v>
      </c>
      <c r="AB17" s="80" t="s"/>
      <c r="AC17" s="81" t="n">
        <v>10990</v>
      </c>
      <c r="AD17" s="82" t="n">
        <v>1</v>
      </c>
      <c r="AE17" s="81" t="n">
        <v>9990</v>
      </c>
      <c r="AF17" s="82" t="n">
        <v>1</v>
      </c>
      <c r="AG17" s="81" t="n">
        <v>8990</v>
      </c>
      <c r="AH17" s="82" t="n">
        <v>1</v>
      </c>
      <c r="AI17" s="142" t="s"/>
      <c r="AJ17" s="78" t="s"/>
      <c r="AK17" s="78" t="s">
        <v>30</v>
      </c>
      <c r="AL17" s="142" t="s"/>
      <c r="AM17" s="79" t="n">
        <v>10990</v>
      </c>
      <c r="AN17" s="80" t="s"/>
      <c r="AO17" s="144" t="s"/>
      <c r="AP17" s="83" t="n"/>
      <c r="AQ17" s="83" t="n"/>
      <c r="AR17" s="83">
        <f>+IF(IF(AN17="",AC17,AN17)-IF(AB17="",Q17,AB17)&lt;1000,"Error","")</f>
        <v/>
      </c>
      <c r="AS17" s="154">
        <f>IFERROR(IF(AV17&lt;=AU17,(AU17-AV17)+2000,0),0)</f>
        <v/>
      </c>
      <c r="AT17" s="154">
        <f>IFERROR(IF(AW17&lt;=AV17,(AV17-AW17)+1000,0),0)</f>
        <v/>
      </c>
      <c r="AU17" s="154">
        <f>IF(P17&lt;&gt;"",P17,O17)</f>
        <v/>
      </c>
      <c r="AV17" s="154">
        <f>IF(AB17&lt;&gt;"",AB17,AA17)</f>
        <v/>
      </c>
      <c r="AW17" s="154">
        <f>IF(AN17&lt;&gt;"",AN17,AM17)</f>
        <v/>
      </c>
    </row>
    <row customHeight="1" ht="12.95" r="18" s="165" spans="1:49">
      <c r="B18" s="5" t="s">
        <v>44</v>
      </c>
      <c r="C18" s="62" t="s">
        <v>45</v>
      </c>
      <c r="D18" s="63" t="n">
        <v>321</v>
      </c>
      <c r="E18" s="142" t="n">
        <v>4490</v>
      </c>
      <c r="F18" s="142" t="n">
        <v>1</v>
      </c>
      <c r="G18" s="78" t="n">
        <v>4490</v>
      </c>
      <c r="H18" s="142" t="n">
        <v>2</v>
      </c>
      <c r="I18" s="79" t="n">
        <v>3990</v>
      </c>
      <c r="J18" s="143" t="n">
        <v>1</v>
      </c>
      <c r="K18" s="81" t="s"/>
      <c r="L18" s="82" t="s"/>
      <c r="M18" s="81" t="s">
        <v>30</v>
      </c>
      <c r="N18" s="82" t="s"/>
      <c r="O18" s="81" t="n">
        <v>4490</v>
      </c>
      <c r="P18" s="82" t="s"/>
      <c r="Q18" s="142" t="n">
        <v>9990</v>
      </c>
      <c r="R18" s="142" t="n">
        <v>2</v>
      </c>
      <c r="S18" s="78" t="n">
        <v>8990</v>
      </c>
      <c r="T18" s="142" t="n">
        <v>1</v>
      </c>
      <c r="U18" s="79" t="n">
        <v>9990</v>
      </c>
      <c r="V18" s="143" t="n">
        <v>2</v>
      </c>
      <c r="W18" s="142" t="s"/>
      <c r="X18" s="78" t="s"/>
      <c r="Y18" s="78" t="s">
        <v>41</v>
      </c>
      <c r="Z18" s="142" t="s"/>
      <c r="AA18" s="79" t="n">
        <v>8990</v>
      </c>
      <c r="AB18" s="80" t="n">
        <v>8990</v>
      </c>
      <c r="AC18" s="81" t="n">
        <v>11990</v>
      </c>
      <c r="AD18" s="82" t="n">
        <v>1</v>
      </c>
      <c r="AE18" s="81" t="n">
        <v>10990</v>
      </c>
      <c r="AF18" s="82" t="n">
        <v>1</v>
      </c>
      <c r="AG18" s="81" t="n">
        <v>9990</v>
      </c>
      <c r="AH18" s="82" t="n">
        <v>2</v>
      </c>
      <c r="AI18" s="142" t="s"/>
      <c r="AJ18" s="78" t="s"/>
      <c r="AK18" s="78" t="s">
        <v>30</v>
      </c>
      <c r="AL18" s="142" t="s"/>
      <c r="AM18" s="79" t="n">
        <v>11990</v>
      </c>
      <c r="AN18" s="80" t="s"/>
      <c r="AO18" s="144" t="s"/>
      <c r="AP18" s="83" t="n"/>
      <c r="AQ18" s="83" t="n"/>
      <c r="AR18" s="83">
        <f>+IF(IF(AN18="",AC18,AN18)-IF(AB18="",Q18,AB18)&lt;1000,"Error","")</f>
        <v/>
      </c>
      <c r="AS18" s="154">
        <f>IFERROR(IF(AV18&lt;=AU18,(AU18-AV18)+2000,0),0)</f>
        <v/>
      </c>
      <c r="AT18" s="154">
        <f>IFERROR(IF(AW18&lt;=AV18,(AV18-AW18)+1000,0),0)</f>
        <v/>
      </c>
      <c r="AU18" s="154">
        <f>IF(P18&lt;&gt;"",P18,O18)</f>
        <v/>
      </c>
      <c r="AV18" s="154">
        <f>IF(AB18&lt;&gt;"",AB18,AA18)</f>
        <v/>
      </c>
      <c r="AW18" s="154">
        <f>IF(AN18&lt;&gt;"",AN18,AM18)</f>
        <v/>
      </c>
    </row>
    <row customHeight="1" ht="12.95" r="19" s="165" spans="1:49">
      <c r="B19" s="5" t="s">
        <v>46</v>
      </c>
      <c r="C19" s="62" t="s">
        <v>27</v>
      </c>
      <c r="D19" s="63" t="n">
        <v>359</v>
      </c>
      <c r="E19" s="142" t="n">
        <v>3990</v>
      </c>
      <c r="F19" s="142" t="n">
        <v>1</v>
      </c>
      <c r="G19" s="78" t="n">
        <v>3990</v>
      </c>
      <c r="H19" s="142" t="n">
        <v>1</v>
      </c>
      <c r="I19" s="79" t="n">
        <v>3990</v>
      </c>
      <c r="J19" s="143" t="n">
        <v>1</v>
      </c>
      <c r="K19" s="81" t="s"/>
      <c r="L19" s="82" t="s"/>
      <c r="M19" s="81" t="s">
        <v>28</v>
      </c>
      <c r="N19" s="82" t="s"/>
      <c r="O19" s="81" t="n">
        <v>3990</v>
      </c>
      <c r="P19" s="82" t="s"/>
      <c r="Q19" s="142" t="n">
        <v>8990</v>
      </c>
      <c r="R19" s="142" t="n">
        <v>2</v>
      </c>
      <c r="S19" s="78" t="n">
        <v>8990</v>
      </c>
      <c r="T19" s="142" t="n">
        <v>1</v>
      </c>
      <c r="U19" s="79" t="n">
        <v>8990</v>
      </c>
      <c r="V19" s="143" t="n">
        <v>1</v>
      </c>
      <c r="W19" s="142" t="s"/>
      <c r="X19" s="78" t="s"/>
      <c r="Y19" s="78" t="s">
        <v>29</v>
      </c>
      <c r="Z19" s="142" t="s"/>
      <c r="AA19" s="79" t="n">
        <v>8990</v>
      </c>
      <c r="AB19" s="80" t="s"/>
      <c r="AC19" s="81" t="n">
        <v>10990</v>
      </c>
      <c r="AD19" s="82" t="n">
        <v>1</v>
      </c>
      <c r="AE19" s="81" t="n">
        <v>9990</v>
      </c>
      <c r="AF19" s="82" t="n">
        <v>1</v>
      </c>
      <c r="AG19" s="81" t="n">
        <v>8990</v>
      </c>
      <c r="AH19" s="82" t="n">
        <v>1</v>
      </c>
      <c r="AI19" s="142" t="s"/>
      <c r="AJ19" s="78" t="s"/>
      <c r="AK19" s="78" t="s">
        <v>30</v>
      </c>
      <c r="AL19" s="142" t="s"/>
      <c r="AM19" s="79" t="n">
        <v>10990</v>
      </c>
      <c r="AN19" s="80" t="s"/>
      <c r="AO19" s="144" t="s"/>
      <c r="AP19" s="83" t="n"/>
      <c r="AQ19" s="83" t="n"/>
      <c r="AR19" s="83">
        <f>+IF(IF(AN19="",AC19,AN19)-IF(AB19="",Q19,AB19)&lt;1000,"Error","")</f>
        <v/>
      </c>
      <c r="AS19" s="154">
        <f>IFERROR(IF(AV19&lt;=AU19,(AU19-AV19)+2000,0),0)</f>
        <v/>
      </c>
      <c r="AT19" s="154">
        <f>IFERROR(IF(AW19&lt;=AV19,(AV19-AW19)+1000,0),0)</f>
        <v/>
      </c>
      <c r="AU19" s="154">
        <f>IF(P19&lt;&gt;"",P19,O19)</f>
        <v/>
      </c>
      <c r="AV19" s="154">
        <f>IF(AB19&lt;&gt;"",AB19,AA19)</f>
        <v/>
      </c>
      <c r="AW19" s="154">
        <f>IF(AN19&lt;&gt;"",AN19,AM19)</f>
        <v/>
      </c>
    </row>
    <row customHeight="1" ht="12.95" r="20" s="165" spans="1:49">
      <c r="B20" s="5" t="s">
        <v>47</v>
      </c>
      <c r="C20" s="62" t="s">
        <v>27</v>
      </c>
      <c r="D20" s="63" t="n">
        <v>338</v>
      </c>
      <c r="E20" s="142" t="n">
        <v>3990</v>
      </c>
      <c r="F20" s="142" t="n">
        <v>1</v>
      </c>
      <c r="G20" s="78" t="n">
        <v>3990</v>
      </c>
      <c r="H20" s="142" t="n">
        <v>1</v>
      </c>
      <c r="I20" s="79" t="n">
        <v>3990</v>
      </c>
      <c r="J20" s="143" t="n">
        <v>1</v>
      </c>
      <c r="K20" s="81" t="s"/>
      <c r="L20" s="82" t="s"/>
      <c r="M20" s="81" t="s">
        <v>28</v>
      </c>
      <c r="N20" s="82" t="s"/>
      <c r="O20" s="81" t="n">
        <v>3990</v>
      </c>
      <c r="P20" s="82" t="s"/>
      <c r="Q20" s="142" t="n">
        <v>8990</v>
      </c>
      <c r="R20" s="142" t="n">
        <v>2</v>
      </c>
      <c r="S20" s="78" t="n">
        <v>8990</v>
      </c>
      <c r="T20" s="142" t="n">
        <v>1</v>
      </c>
      <c r="U20" s="79" t="n">
        <v>8990</v>
      </c>
      <c r="V20" s="143" t="n">
        <v>1</v>
      </c>
      <c r="W20" s="142" t="s"/>
      <c r="X20" s="78" t="s"/>
      <c r="Y20" s="78" t="s">
        <v>29</v>
      </c>
      <c r="Z20" s="142" t="s"/>
      <c r="AA20" s="79" t="n">
        <v>8990</v>
      </c>
      <c r="AB20" s="80" t="s"/>
      <c r="AC20" s="81" t="n">
        <v>10990</v>
      </c>
      <c r="AD20" s="82" t="n">
        <v>1</v>
      </c>
      <c r="AE20" s="81" t="n">
        <v>9990</v>
      </c>
      <c r="AF20" s="82" t="n">
        <v>1</v>
      </c>
      <c r="AG20" s="81" t="n">
        <v>8990</v>
      </c>
      <c r="AH20" s="82" t="n">
        <v>1</v>
      </c>
      <c r="AI20" s="142" t="s"/>
      <c r="AJ20" s="78" t="s"/>
      <c r="AK20" s="78" t="s">
        <v>30</v>
      </c>
      <c r="AL20" s="142" t="s"/>
      <c r="AM20" s="79" t="n">
        <v>10990</v>
      </c>
      <c r="AN20" s="80" t="s"/>
      <c r="AO20" s="144" t="s"/>
      <c r="AP20" s="83" t="n"/>
      <c r="AQ20" s="83" t="n"/>
      <c r="AR20" s="83">
        <f>+IF(IF(AN20="",AC20,AN20)-IF(AB20="",Q20,AB20)&lt;1000,"Error","")</f>
        <v/>
      </c>
      <c r="AS20" s="154">
        <f>IFERROR(IF(AV20&lt;=AU20,(AU20-AV20)+2000,0),0)</f>
        <v/>
      </c>
      <c r="AT20" s="154">
        <f>IFERROR(IF(AW20&lt;=AV20,(AV20-AW20)+1000,0),0)</f>
        <v/>
      </c>
      <c r="AU20" s="154">
        <f>IF(P20&lt;&gt;"",P20,O20)</f>
        <v/>
      </c>
      <c r="AV20" s="154">
        <f>IF(AB20&lt;&gt;"",AB20,AA20)</f>
        <v/>
      </c>
      <c r="AW20" s="154">
        <f>IF(AN20&lt;&gt;"",AN20,AM20)</f>
        <v/>
      </c>
    </row>
    <row customHeight="1" ht="12.95" r="21" s="165" spans="1:49">
      <c r="B21" s="5" t="s">
        <v>48</v>
      </c>
      <c r="C21" s="62" t="s">
        <v>27</v>
      </c>
      <c r="D21" s="63" t="n">
        <v>335</v>
      </c>
      <c r="E21" s="142" t="n">
        <v>3990</v>
      </c>
      <c r="F21" s="142" t="n">
        <v>1</v>
      </c>
      <c r="G21" s="78" t="n">
        <v>3990</v>
      </c>
      <c r="H21" s="142" t="n">
        <v>1</v>
      </c>
      <c r="I21" s="79" t="n">
        <v>3990</v>
      </c>
      <c r="J21" s="143" t="n">
        <v>1</v>
      </c>
      <c r="K21" s="81" t="s"/>
      <c r="L21" s="82" t="s"/>
      <c r="M21" s="81" t="s">
        <v>28</v>
      </c>
      <c r="N21" s="82" t="s"/>
      <c r="O21" s="81" t="n">
        <v>3990</v>
      </c>
      <c r="P21" s="82" t="s"/>
      <c r="Q21" s="142" t="n">
        <v>8990</v>
      </c>
      <c r="R21" s="142" t="n">
        <v>2</v>
      </c>
      <c r="S21" s="78" t="n">
        <v>8990</v>
      </c>
      <c r="T21" s="142" t="n">
        <v>1</v>
      </c>
      <c r="U21" s="79" t="n">
        <v>8990</v>
      </c>
      <c r="V21" s="143" t="n">
        <v>1</v>
      </c>
      <c r="W21" s="142" t="s"/>
      <c r="X21" s="78" t="s"/>
      <c r="Y21" s="78" t="s">
        <v>29</v>
      </c>
      <c r="Z21" s="142" t="s"/>
      <c r="AA21" s="79" t="n">
        <v>8990</v>
      </c>
      <c r="AB21" s="80" t="s"/>
      <c r="AC21" s="81" t="n">
        <v>10990</v>
      </c>
      <c r="AD21" s="82" t="n">
        <v>1</v>
      </c>
      <c r="AE21" s="81" t="n">
        <v>9990</v>
      </c>
      <c r="AF21" s="82" t="n">
        <v>1</v>
      </c>
      <c r="AG21" s="81" t="n">
        <v>8990</v>
      </c>
      <c r="AH21" s="82" t="n">
        <v>1</v>
      </c>
      <c r="AI21" s="142" t="s"/>
      <c r="AJ21" s="78" t="s"/>
      <c r="AK21" s="78" t="s">
        <v>30</v>
      </c>
      <c r="AL21" s="142" t="s"/>
      <c r="AM21" s="79" t="n">
        <v>10990</v>
      </c>
      <c r="AN21" s="80" t="s"/>
      <c r="AO21" s="144" t="s"/>
      <c r="AP21" s="83" t="n"/>
      <c r="AQ21" s="83" t="n"/>
      <c r="AR21" s="83">
        <f>+IF(IF(AN21="",AC21,AN21)-IF(AB21="",Q21,AB21)&lt;1000,"Error","")</f>
        <v/>
      </c>
      <c r="AS21" s="154">
        <f>IFERROR(IF(AV21&lt;=AU21,(AU21-AV21)+2000,0),0)</f>
        <v/>
      </c>
      <c r="AT21" s="154">
        <f>IFERROR(IF(AW21&lt;=AV21,(AV21-AW21)+1000,0),0)</f>
        <v/>
      </c>
      <c r="AU21" s="154">
        <f>IF(P21&lt;&gt;"",P21,O21)</f>
        <v/>
      </c>
      <c r="AV21" s="154">
        <f>IF(AB21&lt;&gt;"",AB21,AA21)</f>
        <v/>
      </c>
      <c r="AW21" s="154">
        <f>IF(AN21&lt;&gt;"",AN21,AM21)</f>
        <v/>
      </c>
    </row>
    <row customHeight="1" ht="12.95" r="22" s="165" spans="1:49">
      <c r="B22" s="5" t="s">
        <v>49</v>
      </c>
      <c r="C22" s="62" t="s">
        <v>27</v>
      </c>
      <c r="D22" s="63" t="n">
        <v>327</v>
      </c>
      <c r="E22" s="142" t="n">
        <v>3990</v>
      </c>
      <c r="F22" s="142" t="n">
        <v>1</v>
      </c>
      <c r="G22" s="78" t="n">
        <v>3990</v>
      </c>
      <c r="H22" s="142" t="n">
        <v>1</v>
      </c>
      <c r="I22" s="79" t="n">
        <v>3990</v>
      </c>
      <c r="J22" s="143" t="n">
        <v>1</v>
      </c>
      <c r="K22" s="81" t="s"/>
      <c r="L22" s="82" t="s"/>
      <c r="M22" s="81" t="s">
        <v>28</v>
      </c>
      <c r="N22" s="82" t="s"/>
      <c r="O22" s="81" t="n">
        <v>3990</v>
      </c>
      <c r="P22" s="82" t="s"/>
      <c r="Q22" s="142" t="n">
        <v>8990</v>
      </c>
      <c r="R22" s="142" t="n">
        <v>2</v>
      </c>
      <c r="S22" s="78" t="n">
        <v>8990</v>
      </c>
      <c r="T22" s="142" t="n">
        <v>1</v>
      </c>
      <c r="U22" s="79" t="n">
        <v>8990</v>
      </c>
      <c r="V22" s="143" t="n">
        <v>1</v>
      </c>
      <c r="W22" s="142" t="s"/>
      <c r="X22" s="78" t="s"/>
      <c r="Y22" s="78" t="s">
        <v>29</v>
      </c>
      <c r="Z22" s="142" t="s"/>
      <c r="AA22" s="79" t="n">
        <v>8990</v>
      </c>
      <c r="AB22" s="80" t="s"/>
      <c r="AC22" s="81" t="n">
        <v>10990</v>
      </c>
      <c r="AD22" s="82" t="n">
        <v>1</v>
      </c>
      <c r="AE22" s="81" t="n">
        <v>9990</v>
      </c>
      <c r="AF22" s="82" t="n">
        <v>1</v>
      </c>
      <c r="AG22" s="81" t="n">
        <v>8990</v>
      </c>
      <c r="AH22" s="82" t="n">
        <v>1</v>
      </c>
      <c r="AI22" s="142" t="s"/>
      <c r="AJ22" s="78" t="s"/>
      <c r="AK22" s="78" t="s">
        <v>30</v>
      </c>
      <c r="AL22" s="142" t="s"/>
      <c r="AM22" s="79" t="n">
        <v>10990</v>
      </c>
      <c r="AN22" s="80" t="s"/>
      <c r="AO22" s="144" t="s"/>
      <c r="AP22" s="83" t="n"/>
      <c r="AQ22" s="83" t="n"/>
      <c r="AR22" s="83">
        <f>+IF(IF(AN22="",AC22,AN22)-IF(AB22="",Q22,AB22)&lt;1000,"Error","")</f>
        <v/>
      </c>
      <c r="AS22" s="154">
        <f>IFERROR(IF(AV22&lt;=AU22,(AU22-AV22)+2000,0),0)</f>
        <v/>
      </c>
      <c r="AT22" s="154">
        <f>IFERROR(IF(AW22&lt;=AV22,(AV22-AW22)+1000,0),0)</f>
        <v/>
      </c>
      <c r="AU22" s="154">
        <f>IF(P22&lt;&gt;"",P22,O22)</f>
        <v/>
      </c>
      <c r="AV22" s="154">
        <f>IF(AB22&lt;&gt;"",AB22,AA22)</f>
        <v/>
      </c>
      <c r="AW22" s="154">
        <f>IF(AN22&lt;&gt;"",AN22,AM22)</f>
        <v/>
      </c>
    </row>
    <row customHeight="1" ht="12.95" r="23" s="165" spans="1:49">
      <c r="B23" s="5" t="s">
        <v>50</v>
      </c>
      <c r="C23" s="62" t="s">
        <v>27</v>
      </c>
      <c r="D23" s="63" t="n">
        <v>357</v>
      </c>
      <c r="E23" s="142" t="n">
        <v>3990</v>
      </c>
      <c r="F23" s="142" t="n">
        <v>1</v>
      </c>
      <c r="G23" s="78" t="n">
        <v>3990</v>
      </c>
      <c r="H23" s="142" t="n">
        <v>1</v>
      </c>
      <c r="I23" s="79" t="n">
        <v>3990</v>
      </c>
      <c r="J23" s="143" t="n">
        <v>1</v>
      </c>
      <c r="K23" s="81" t="s"/>
      <c r="L23" s="82" t="s"/>
      <c r="M23" s="81" t="s">
        <v>28</v>
      </c>
      <c r="N23" s="82" t="s"/>
      <c r="O23" s="81" t="n">
        <v>3990</v>
      </c>
      <c r="P23" s="82" t="s"/>
      <c r="Q23" s="142" t="n">
        <v>8990</v>
      </c>
      <c r="R23" s="142" t="n">
        <v>2</v>
      </c>
      <c r="S23" s="78" t="n">
        <v>8990</v>
      </c>
      <c r="T23" s="142" t="n">
        <v>1</v>
      </c>
      <c r="U23" s="79" t="n">
        <v>8990</v>
      </c>
      <c r="V23" s="143" t="n">
        <v>1</v>
      </c>
      <c r="W23" s="142" t="s"/>
      <c r="X23" s="78" t="s"/>
      <c r="Y23" s="78" t="s">
        <v>29</v>
      </c>
      <c r="Z23" s="142" t="s"/>
      <c r="AA23" s="79" t="n">
        <v>8990</v>
      </c>
      <c r="AB23" s="80" t="s"/>
      <c r="AC23" s="81" t="n">
        <v>10990</v>
      </c>
      <c r="AD23" s="82" t="n">
        <v>1</v>
      </c>
      <c r="AE23" s="81" t="n">
        <v>9990</v>
      </c>
      <c r="AF23" s="82" t="n">
        <v>1</v>
      </c>
      <c r="AG23" s="81" t="n">
        <v>8990</v>
      </c>
      <c r="AH23" s="82" t="n">
        <v>1</v>
      </c>
      <c r="AI23" s="142" t="s"/>
      <c r="AJ23" s="78" t="s"/>
      <c r="AK23" s="78" t="s">
        <v>30</v>
      </c>
      <c r="AL23" s="142" t="s"/>
      <c r="AM23" s="79" t="n">
        <v>10990</v>
      </c>
      <c r="AN23" s="80" t="s"/>
      <c r="AO23" s="144" t="s"/>
      <c r="AP23" s="83" t="n"/>
      <c r="AQ23" s="83" t="n"/>
      <c r="AR23" s="83">
        <f>+IF(IF(AN23="",AC23,AN23)-IF(AB23="",Q23,AB23)&lt;1000,"Error","")</f>
        <v/>
      </c>
      <c r="AS23" s="154">
        <f>IFERROR(IF(AV23&lt;=AU23,(AU23-AV23)+2000,0),0)</f>
        <v/>
      </c>
      <c r="AT23" s="154">
        <f>IFERROR(IF(AW23&lt;=AV23,(AV23-AW23)+1000,0),0)</f>
        <v/>
      </c>
      <c r="AU23" s="154">
        <f>IF(P23&lt;&gt;"",P23,O23)</f>
        <v/>
      </c>
      <c r="AV23" s="154">
        <f>IF(AB23&lt;&gt;"",AB23,AA23)</f>
        <v/>
      </c>
      <c r="AW23" s="154">
        <f>IF(AN23&lt;&gt;"",AN23,AM23)</f>
        <v/>
      </c>
    </row>
    <row customHeight="1" ht="12.95" r="24" s="165" spans="1:49">
      <c r="B24" s="5" t="s">
        <v>51</v>
      </c>
      <c r="C24" s="62" t="s">
        <v>27</v>
      </c>
      <c r="D24" s="63" t="n">
        <v>360</v>
      </c>
      <c r="E24" s="142" t="n">
        <v>3990</v>
      </c>
      <c r="F24" s="142" t="n">
        <v>1</v>
      </c>
      <c r="G24" s="78" t="n">
        <v>3990</v>
      </c>
      <c r="H24" s="142" t="n">
        <v>1</v>
      </c>
      <c r="I24" s="79" t="n">
        <v>3990</v>
      </c>
      <c r="J24" s="143" t="n">
        <v>1</v>
      </c>
      <c r="K24" s="81" t="s"/>
      <c r="L24" s="82" t="s"/>
      <c r="M24" s="81" t="s">
        <v>28</v>
      </c>
      <c r="N24" s="82" t="s"/>
      <c r="O24" s="81" t="n">
        <v>3990</v>
      </c>
      <c r="P24" s="82" t="s"/>
      <c r="Q24" s="142" t="n">
        <v>8990</v>
      </c>
      <c r="R24" s="142" t="n">
        <v>2</v>
      </c>
      <c r="S24" s="78" t="n">
        <v>8990</v>
      </c>
      <c r="T24" s="142" t="n">
        <v>1</v>
      </c>
      <c r="U24" s="79" t="n">
        <v>8990</v>
      </c>
      <c r="V24" s="143" t="n">
        <v>1</v>
      </c>
      <c r="W24" s="142" t="s"/>
      <c r="X24" s="78" t="s"/>
      <c r="Y24" s="78" t="s">
        <v>29</v>
      </c>
      <c r="Z24" s="142" t="s"/>
      <c r="AA24" s="79" t="n">
        <v>8990</v>
      </c>
      <c r="AB24" s="80" t="s"/>
      <c r="AC24" s="81" t="n">
        <v>10990</v>
      </c>
      <c r="AD24" s="82" t="n">
        <v>1</v>
      </c>
      <c r="AE24" s="81" t="n">
        <v>9990</v>
      </c>
      <c r="AF24" s="82" t="n">
        <v>1</v>
      </c>
      <c r="AG24" s="81" t="n">
        <v>8990</v>
      </c>
      <c r="AH24" s="82" t="n">
        <v>1</v>
      </c>
      <c r="AI24" s="142" t="s"/>
      <c r="AJ24" s="78" t="s"/>
      <c r="AK24" s="78" t="s">
        <v>30</v>
      </c>
      <c r="AL24" s="142" t="s"/>
      <c r="AM24" s="79" t="n">
        <v>10990</v>
      </c>
      <c r="AN24" s="80" t="s"/>
      <c r="AO24" s="144" t="s"/>
      <c r="AP24" s="83" t="n"/>
      <c r="AQ24" s="83" t="n"/>
      <c r="AR24" s="83">
        <f>+IF(IF(AN24="",AC24,AN24)-IF(AB24="",Q24,AB24)&lt;1000,"Error","")</f>
        <v/>
      </c>
      <c r="AS24" s="154">
        <f>IFERROR(IF(AV24&lt;=AU24,(AU24-AV24)+2000,0),0)</f>
        <v/>
      </c>
      <c r="AT24" s="154">
        <f>IFERROR(IF(AW24&lt;=AV24,(AV24-AW24)+1000,0),0)</f>
        <v/>
      </c>
      <c r="AU24" s="154">
        <f>IF(P24&lt;&gt;"",P24,O24)</f>
        <v/>
      </c>
      <c r="AV24" s="154">
        <f>IF(AB24&lt;&gt;"",AB24,AA24)</f>
        <v/>
      </c>
      <c r="AW24" s="154">
        <f>IF(AN24&lt;&gt;"",AN24,AM24)</f>
        <v/>
      </c>
    </row>
    <row customHeight="1" ht="12.95" r="25" s="165" spans="1:49">
      <c r="B25" s="5" t="s">
        <v>52</v>
      </c>
      <c r="C25" s="62" t="s">
        <v>27</v>
      </c>
      <c r="D25" s="63" t="n">
        <v>326</v>
      </c>
      <c r="E25" s="142" t="n">
        <v>3990</v>
      </c>
      <c r="F25" s="142" t="n">
        <v>1</v>
      </c>
      <c r="G25" s="78" t="n">
        <v>3990</v>
      </c>
      <c r="H25" s="142" t="n">
        <v>1</v>
      </c>
      <c r="I25" s="79" t="n">
        <v>3990</v>
      </c>
      <c r="J25" s="143" t="n">
        <v>1</v>
      </c>
      <c r="K25" s="81" t="s"/>
      <c r="L25" s="82" t="s"/>
      <c r="M25" s="81" t="s">
        <v>28</v>
      </c>
      <c r="N25" s="82" t="s"/>
      <c r="O25" s="81" t="n">
        <v>3990</v>
      </c>
      <c r="P25" s="82" t="s"/>
      <c r="Q25" s="142" t="n">
        <v>8990</v>
      </c>
      <c r="R25" s="142" t="n">
        <v>2</v>
      </c>
      <c r="S25" s="78" t="n">
        <v>8990</v>
      </c>
      <c r="T25" s="142" t="n">
        <v>1</v>
      </c>
      <c r="U25" s="79" t="n">
        <v>8990</v>
      </c>
      <c r="V25" s="143" t="n">
        <v>1</v>
      </c>
      <c r="W25" s="142" t="s"/>
      <c r="X25" s="78" t="s"/>
      <c r="Y25" s="78" t="s">
        <v>29</v>
      </c>
      <c r="Z25" s="142" t="s"/>
      <c r="AA25" s="79" t="n">
        <v>8990</v>
      </c>
      <c r="AB25" s="80" t="s"/>
      <c r="AC25" s="81" t="n">
        <v>10990</v>
      </c>
      <c r="AD25" s="82" t="n">
        <v>1</v>
      </c>
      <c r="AE25" s="81" t="n">
        <v>9990</v>
      </c>
      <c r="AF25" s="82" t="n">
        <v>1</v>
      </c>
      <c r="AG25" s="81" t="n">
        <v>8990</v>
      </c>
      <c r="AH25" s="82" t="n">
        <v>1</v>
      </c>
      <c r="AI25" s="142" t="s"/>
      <c r="AJ25" s="78" t="s"/>
      <c r="AK25" s="78" t="s">
        <v>30</v>
      </c>
      <c r="AL25" s="142" t="s"/>
      <c r="AM25" s="79" t="n">
        <v>10990</v>
      </c>
      <c r="AN25" s="80" t="s"/>
      <c r="AO25" s="144" t="s"/>
      <c r="AP25" s="83" t="n"/>
      <c r="AQ25" s="83" t="n"/>
      <c r="AR25" s="83">
        <f>+IF(IF(AN25="",AC25,AN25)-IF(AB25="",Q25,AB25)&lt;1000,"Error","")</f>
        <v/>
      </c>
      <c r="AS25" s="154">
        <f>IFERROR(IF(AV25&lt;=AU25,(AU25-AV25)+2000,0),0)</f>
        <v/>
      </c>
      <c r="AT25" s="154">
        <f>IFERROR(IF(AW25&lt;=AV25,(AV25-AW25)+1000,0),0)</f>
        <v/>
      </c>
      <c r="AU25" s="154">
        <f>IF(P25&lt;&gt;"",P25,O25)</f>
        <v/>
      </c>
      <c r="AV25" s="154">
        <f>IF(AB25&lt;&gt;"",AB25,AA25)</f>
        <v/>
      </c>
      <c r="AW25" s="154">
        <f>IF(AN25&lt;&gt;"",AN25,AM25)</f>
        <v/>
      </c>
    </row>
    <row customHeight="1" ht="12.95" r="26" s="165" spans="1:49">
      <c r="B26" s="5" t="s">
        <v>53</v>
      </c>
      <c r="C26" s="62" t="s">
        <v>27</v>
      </c>
      <c r="D26" s="63" t="n">
        <v>324</v>
      </c>
      <c r="E26" s="142" t="n">
        <v>3990</v>
      </c>
      <c r="F26" s="142" t="n">
        <v>1</v>
      </c>
      <c r="G26" s="78" t="n">
        <v>4490</v>
      </c>
      <c r="H26" s="142" t="n">
        <v>1</v>
      </c>
      <c r="I26" s="79" t="n">
        <v>3990</v>
      </c>
      <c r="J26" s="143" t="n">
        <v>1</v>
      </c>
      <c r="K26" s="81" t="s"/>
      <c r="L26" s="82" t="s"/>
      <c r="M26" s="81" t="s">
        <v>30</v>
      </c>
      <c r="N26" s="82" t="s"/>
      <c r="O26" s="81" t="n">
        <v>4490</v>
      </c>
      <c r="P26" s="82" t="n">
        <v>4490</v>
      </c>
      <c r="Q26" s="142" t="n">
        <v>8990</v>
      </c>
      <c r="R26" s="142" t="n">
        <v>2</v>
      </c>
      <c r="S26" s="78" t="n">
        <v>8990</v>
      </c>
      <c r="T26" s="142" t="n">
        <v>1</v>
      </c>
      <c r="U26" s="79" t="n">
        <v>8990</v>
      </c>
      <c r="V26" s="143" t="n">
        <v>1</v>
      </c>
      <c r="W26" s="142" t="s"/>
      <c r="X26" s="78" t="s"/>
      <c r="Y26" s="78" t="s">
        <v>29</v>
      </c>
      <c r="Z26" s="142" t="s"/>
      <c r="AA26" s="79" t="n">
        <v>8990</v>
      </c>
      <c r="AB26" s="80" t="s"/>
      <c r="AC26" s="81" t="n">
        <v>10990</v>
      </c>
      <c r="AD26" s="82" t="n">
        <v>1</v>
      </c>
      <c r="AE26" s="81" t="n">
        <v>9990</v>
      </c>
      <c r="AF26" s="82" t="n">
        <v>1</v>
      </c>
      <c r="AG26" s="81" t="n">
        <v>8990</v>
      </c>
      <c r="AH26" s="82" t="n">
        <v>1</v>
      </c>
      <c r="AI26" s="142" t="s"/>
      <c r="AJ26" s="78" t="s"/>
      <c r="AK26" s="78" t="s">
        <v>30</v>
      </c>
      <c r="AL26" s="142" t="s"/>
      <c r="AM26" s="79" t="n">
        <v>10990</v>
      </c>
      <c r="AN26" s="80" t="s"/>
      <c r="AO26" s="144" t="s"/>
      <c r="AP26" s="83" t="n"/>
      <c r="AQ26" s="83" t="n"/>
      <c r="AR26" s="83">
        <f>+IF(IF(AN26="",AC26,AN26)-IF(AB26="",Q26,AB26)&lt;1000,"Error","")</f>
        <v/>
      </c>
      <c r="AS26" s="154">
        <f>IFERROR(IF(AV26&lt;=AU26,(AU26-AV26)+2000,0),0)</f>
        <v/>
      </c>
      <c r="AT26" s="154">
        <f>IFERROR(IF(AW26&lt;=AV26,(AV26-AW26)+1000,0),0)</f>
        <v/>
      </c>
      <c r="AU26" s="154">
        <f>IF(P26&lt;&gt;"",P26,O26)</f>
        <v/>
      </c>
      <c r="AV26" s="154">
        <f>IF(AB26&lt;&gt;"",AB26,AA26)</f>
        <v/>
      </c>
      <c r="AW26" s="154">
        <f>IF(AN26&lt;&gt;"",AN26,AM26)</f>
        <v/>
      </c>
    </row>
    <row customHeight="1" ht="12.95" r="27" s="165" spans="1:49">
      <c r="B27" s="5" t="s">
        <v>54</v>
      </c>
      <c r="C27" s="62" t="s">
        <v>27</v>
      </c>
      <c r="D27" s="63" t="n">
        <v>342</v>
      </c>
      <c r="E27" s="142" t="n">
        <v>3990</v>
      </c>
      <c r="F27" s="142" t="n">
        <v>1</v>
      </c>
      <c r="G27" s="78" t="n">
        <v>3990</v>
      </c>
      <c r="H27" s="142" t="n">
        <v>1</v>
      </c>
      <c r="I27" s="79" t="n">
        <v>3990</v>
      </c>
      <c r="J27" s="143" t="n">
        <v>1</v>
      </c>
      <c r="K27" s="81" t="s"/>
      <c r="L27" s="82" t="s"/>
      <c r="M27" s="81" t="s">
        <v>28</v>
      </c>
      <c r="N27" s="82" t="s"/>
      <c r="O27" s="81" t="n">
        <v>3990</v>
      </c>
      <c r="P27" s="82" t="s"/>
      <c r="Q27" s="142" t="n">
        <v>8990</v>
      </c>
      <c r="R27" s="142" t="n">
        <v>2</v>
      </c>
      <c r="S27" s="78" t="n">
        <v>8990</v>
      </c>
      <c r="T27" s="142" t="n">
        <v>1</v>
      </c>
      <c r="U27" s="79" t="n">
        <v>8990</v>
      </c>
      <c r="V27" s="143" t="n">
        <v>1</v>
      </c>
      <c r="W27" s="142" t="s"/>
      <c r="X27" s="78" t="s"/>
      <c r="Y27" s="78" t="s">
        <v>29</v>
      </c>
      <c r="Z27" s="142" t="s"/>
      <c r="AA27" s="79" t="n">
        <v>8990</v>
      </c>
      <c r="AB27" s="80" t="s"/>
      <c r="AC27" s="81" t="n">
        <v>10990</v>
      </c>
      <c r="AD27" s="82" t="n">
        <v>1</v>
      </c>
      <c r="AE27" s="81" t="n">
        <v>9990</v>
      </c>
      <c r="AF27" s="82" t="n">
        <v>1</v>
      </c>
      <c r="AG27" s="81" t="n">
        <v>8990</v>
      </c>
      <c r="AH27" s="82" t="n">
        <v>1</v>
      </c>
      <c r="AI27" s="142" t="s"/>
      <c r="AJ27" s="78" t="s"/>
      <c r="AK27" s="78" t="s">
        <v>30</v>
      </c>
      <c r="AL27" s="142" t="s"/>
      <c r="AM27" s="79" t="n">
        <v>10990</v>
      </c>
      <c r="AN27" s="80" t="s"/>
      <c r="AO27" s="144" t="s"/>
      <c r="AP27" s="83" t="n"/>
      <c r="AQ27" s="83" t="n"/>
      <c r="AR27" s="83">
        <f>+IF(IF(AN27="",AC27,AN27)-IF(AB27="",Q27,AB27)&lt;1000,"Error","")</f>
        <v/>
      </c>
      <c r="AS27" s="154">
        <f>IFERROR(IF(AV27&lt;=AU27,(AU27-AV27)+2000,0),0)</f>
        <v/>
      </c>
      <c r="AT27" s="154">
        <f>IFERROR(IF(AW27&lt;=AV27,(AV27-AW27)+1000,0),0)</f>
        <v/>
      </c>
      <c r="AU27" s="154">
        <f>IF(P27&lt;&gt;"",P27,O27)</f>
        <v/>
      </c>
      <c r="AV27" s="154">
        <f>IF(AB27&lt;&gt;"",AB27,AA27)</f>
        <v/>
      </c>
      <c r="AW27" s="154">
        <f>IF(AN27&lt;&gt;"",AN27,AM27)</f>
        <v/>
      </c>
    </row>
    <row customHeight="1" ht="12.75" r="28" s="165" spans="1:49">
      <c r="B28" s="5" t="s">
        <v>55</v>
      </c>
      <c r="C28" s="62" t="s">
        <v>27</v>
      </c>
      <c r="D28" s="63" t="n">
        <v>330</v>
      </c>
      <c r="E28" s="142" t="n">
        <v>3990</v>
      </c>
      <c r="F28" s="142" t="n">
        <v>1</v>
      </c>
      <c r="G28" s="78" t="n">
        <v>4490</v>
      </c>
      <c r="H28" s="142" t="n">
        <v>1</v>
      </c>
      <c r="I28" s="79" t="n">
        <v>3990</v>
      </c>
      <c r="J28" s="143" t="n">
        <v>1</v>
      </c>
      <c r="K28" s="81" t="s"/>
      <c r="L28" s="82" t="s"/>
      <c r="M28" s="81" t="s">
        <v>30</v>
      </c>
      <c r="N28" s="82" t="s"/>
      <c r="O28" s="81" t="n">
        <v>4490</v>
      </c>
      <c r="P28" s="82" t="n">
        <v>4490</v>
      </c>
      <c r="Q28" s="142" t="n">
        <v>8990</v>
      </c>
      <c r="R28" s="142" t="n">
        <v>2</v>
      </c>
      <c r="S28" s="78" t="n">
        <v>8990</v>
      </c>
      <c r="T28" s="142" t="n">
        <v>1</v>
      </c>
      <c r="U28" s="79" t="n">
        <v>8990</v>
      </c>
      <c r="V28" s="143" t="n">
        <v>1</v>
      </c>
      <c r="W28" s="142" t="s"/>
      <c r="X28" s="78" t="s"/>
      <c r="Y28" s="78" t="s">
        <v>29</v>
      </c>
      <c r="Z28" s="142" t="s"/>
      <c r="AA28" s="79" t="n">
        <v>8990</v>
      </c>
      <c r="AB28" s="80" t="s"/>
      <c r="AC28" s="81" t="n">
        <v>10990</v>
      </c>
      <c r="AD28" s="82" t="n">
        <v>1</v>
      </c>
      <c r="AE28" s="81" t="n">
        <v>9990</v>
      </c>
      <c r="AF28" s="82" t="n">
        <v>1</v>
      </c>
      <c r="AG28" s="81" t="n">
        <v>8990</v>
      </c>
      <c r="AH28" s="82" t="n">
        <v>1</v>
      </c>
      <c r="AI28" s="142" t="s"/>
      <c r="AJ28" s="78" t="s"/>
      <c r="AK28" s="78" t="s">
        <v>30</v>
      </c>
      <c r="AL28" s="142" t="s"/>
      <c r="AM28" s="79" t="n">
        <v>10990</v>
      </c>
      <c r="AN28" s="80" t="s"/>
      <c r="AO28" s="144" t="s"/>
      <c r="AP28" s="83" t="n"/>
      <c r="AQ28" s="83" t="n"/>
      <c r="AR28" s="83">
        <f>+IF(IF(AN28="",AC28,AN28)-IF(AB28="",Q28,AB28)&lt;1000,"Error","")</f>
        <v/>
      </c>
      <c r="AS28" s="154">
        <f>IFERROR(IF(AV28&lt;=AU28,(AU28-AV28)+2000,0),0)</f>
        <v/>
      </c>
      <c r="AT28" s="154">
        <f>IFERROR(IF(AW28&lt;=AV28,(AV28-AW28)+1000,0),0)</f>
        <v/>
      </c>
      <c r="AU28" s="154">
        <f>IF(P28&lt;&gt;"",P28,O28)</f>
        <v/>
      </c>
      <c r="AV28" s="154">
        <f>IF(AB28&lt;&gt;"",AB28,AA28)</f>
        <v/>
      </c>
      <c r="AW28" s="154">
        <f>IF(AN28&lt;&gt;"",AN28,AM28)</f>
        <v/>
      </c>
    </row>
    <row customHeight="1" ht="12.95" r="29" s="165" spans="1:49">
      <c r="B29" s="5" t="s">
        <v>56</v>
      </c>
      <c r="C29" s="62" t="s">
        <v>27</v>
      </c>
      <c r="D29" s="63" t="n">
        <v>322</v>
      </c>
      <c r="E29" s="142" t="n">
        <v>3990</v>
      </c>
      <c r="F29" s="142" t="n">
        <v>1</v>
      </c>
      <c r="G29" s="78" t="n">
        <v>4850</v>
      </c>
      <c r="H29" s="142" t="n">
        <v>1</v>
      </c>
      <c r="I29" s="79" t="n">
        <v>3990</v>
      </c>
      <c r="J29" s="143" t="n">
        <v>1</v>
      </c>
      <c r="K29" s="81" t="s"/>
      <c r="L29" s="82" t="s"/>
      <c r="M29" s="81" t="s">
        <v>30</v>
      </c>
      <c r="N29" s="82" t="s"/>
      <c r="O29" s="81" t="n">
        <v>4850</v>
      </c>
      <c r="P29" s="82" t="n">
        <v>4850</v>
      </c>
      <c r="Q29" s="142" t="n">
        <v>8990</v>
      </c>
      <c r="R29" s="142" t="n">
        <v>2</v>
      </c>
      <c r="S29" s="78" t="n">
        <v>8990</v>
      </c>
      <c r="T29" s="142" t="n">
        <v>1</v>
      </c>
      <c r="U29" s="79" t="n">
        <v>8990</v>
      </c>
      <c r="V29" s="143" t="n">
        <v>1</v>
      </c>
      <c r="W29" s="142" t="s"/>
      <c r="X29" s="78" t="s"/>
      <c r="Y29" s="78" t="s">
        <v>29</v>
      </c>
      <c r="Z29" s="142" t="s"/>
      <c r="AA29" s="79" t="n">
        <v>8990</v>
      </c>
      <c r="AB29" s="80" t="s"/>
      <c r="AC29" s="81" t="n">
        <v>10990</v>
      </c>
      <c r="AD29" s="82" t="n">
        <v>1</v>
      </c>
      <c r="AE29" s="81" t="n">
        <v>9990</v>
      </c>
      <c r="AF29" s="82" t="n">
        <v>1</v>
      </c>
      <c r="AG29" s="81" t="n">
        <v>8990</v>
      </c>
      <c r="AH29" s="82" t="n">
        <v>1</v>
      </c>
      <c r="AI29" s="142" t="s"/>
      <c r="AJ29" s="78" t="s"/>
      <c r="AK29" s="78" t="s">
        <v>30</v>
      </c>
      <c r="AL29" s="142" t="s"/>
      <c r="AM29" s="79" t="n">
        <v>10990</v>
      </c>
      <c r="AN29" s="80" t="s"/>
      <c r="AO29" s="144" t="s"/>
      <c r="AP29" s="83" t="n"/>
      <c r="AQ29" s="83" t="n"/>
      <c r="AR29" s="83">
        <f>+IF(IF(AN29="",AC29,AN29)-IF(AB29="",Q29,AB29)&lt;1000,"Error","")</f>
        <v/>
      </c>
      <c r="AS29" s="154">
        <f>IFERROR(IF(AV29&lt;=AU29,(AU29-AV29)+2000,0),0)</f>
        <v/>
      </c>
      <c r="AT29" s="154">
        <f>IFERROR(IF(AW29&lt;=AV29,(AV29-AW29)+1000,0),0)</f>
        <v/>
      </c>
      <c r="AU29" s="154">
        <f>IF(P29&lt;&gt;"",P29,O29)</f>
        <v/>
      </c>
      <c r="AV29" s="154">
        <f>IF(AB29&lt;&gt;"",AB29,AA29)</f>
        <v/>
      </c>
      <c r="AW29" s="154">
        <f>IF(AN29&lt;&gt;"",AN29,AM29)</f>
        <v/>
      </c>
    </row>
    <row customHeight="1" ht="12.95" r="30" s="165" spans="1:49">
      <c r="B30" s="5" t="s">
        <v>57</v>
      </c>
      <c r="C30" s="62" t="s">
        <v>27</v>
      </c>
      <c r="D30" s="63" t="n">
        <v>328</v>
      </c>
      <c r="E30" s="142" t="n">
        <v>3990</v>
      </c>
      <c r="F30" s="142" t="n">
        <v>1</v>
      </c>
      <c r="G30" s="78" t="n">
        <v>4850</v>
      </c>
      <c r="H30" s="142" t="n">
        <v>1</v>
      </c>
      <c r="I30" s="79" t="n">
        <v>3990</v>
      </c>
      <c r="J30" s="143" t="n">
        <v>1</v>
      </c>
      <c r="K30" s="81" t="s"/>
      <c r="L30" s="82" t="s"/>
      <c r="M30" s="81" t="s">
        <v>30</v>
      </c>
      <c r="N30" s="82" t="s"/>
      <c r="O30" s="81" t="n">
        <v>4850</v>
      </c>
      <c r="P30" s="82" t="n">
        <v>4850</v>
      </c>
      <c r="Q30" s="142" t="n">
        <v>8990</v>
      </c>
      <c r="R30" s="142" t="n">
        <v>2</v>
      </c>
      <c r="S30" s="78" t="n">
        <v>8990</v>
      </c>
      <c r="T30" s="142" t="n">
        <v>1</v>
      </c>
      <c r="U30" s="79" t="n">
        <v>8990</v>
      </c>
      <c r="V30" s="143" t="n">
        <v>1</v>
      </c>
      <c r="W30" s="142" t="s"/>
      <c r="X30" s="78" t="s"/>
      <c r="Y30" s="78" t="s">
        <v>29</v>
      </c>
      <c r="Z30" s="142" t="s"/>
      <c r="AA30" s="79" t="n">
        <v>8990</v>
      </c>
      <c r="AB30" s="80" t="s"/>
      <c r="AC30" s="81" t="n">
        <v>10990</v>
      </c>
      <c r="AD30" s="82" t="n">
        <v>1</v>
      </c>
      <c r="AE30" s="81" t="n">
        <v>9990</v>
      </c>
      <c r="AF30" s="82" t="n">
        <v>1</v>
      </c>
      <c r="AG30" s="81" t="n">
        <v>8990</v>
      </c>
      <c r="AH30" s="82" t="n">
        <v>1</v>
      </c>
      <c r="AI30" s="142" t="s"/>
      <c r="AJ30" s="78" t="s"/>
      <c r="AK30" s="78" t="s">
        <v>30</v>
      </c>
      <c r="AL30" s="142" t="s"/>
      <c r="AM30" s="79" t="n">
        <v>10990</v>
      </c>
      <c r="AN30" s="80" t="s"/>
      <c r="AO30" s="144" t="s"/>
      <c r="AP30" s="83" t="n"/>
      <c r="AQ30" s="83" t="n"/>
      <c r="AR30" s="83">
        <f>+IF(IF(AN30="",AC30,AN30)-IF(AB30="",Q30,AB30)&lt;1000,"Error","")</f>
        <v/>
      </c>
      <c r="AS30" s="154">
        <f>IFERROR(IF(AV30&lt;=AU30,(AU30-AV30)+2000,0),0)</f>
        <v/>
      </c>
      <c r="AT30" s="154">
        <f>IFERROR(IF(AW30&lt;=AV30,(AV30-AW30)+1000,0),0)</f>
        <v/>
      </c>
      <c r="AU30" s="154">
        <f>IF(P30&lt;&gt;"",P30,O30)</f>
        <v/>
      </c>
      <c r="AV30" s="154">
        <f>IF(AB30&lt;&gt;"",AB30,AA30)</f>
        <v/>
      </c>
      <c r="AW30" s="154">
        <f>IF(AN30&lt;&gt;"",AN30,AM30)</f>
        <v/>
      </c>
    </row>
    <row customHeight="1" ht="12.95" r="31" s="165" spans="1:49">
      <c r="B31" s="5" t="s">
        <v>58</v>
      </c>
      <c r="C31" s="62" t="s">
        <v>45</v>
      </c>
      <c r="D31" s="63" t="n">
        <v>347</v>
      </c>
      <c r="E31" s="142" t="n">
        <v>4490</v>
      </c>
      <c r="F31" s="142" t="n">
        <v>1</v>
      </c>
      <c r="G31" s="78" t="n">
        <v>5350</v>
      </c>
      <c r="H31" s="142" t="n">
        <v>2</v>
      </c>
      <c r="I31" s="79" t="n">
        <v>3990</v>
      </c>
      <c r="J31" s="143" t="n">
        <v>1</v>
      </c>
      <c r="K31" s="81" t="s"/>
      <c r="L31" s="82" t="s"/>
      <c r="M31" s="81" t="s">
        <v>30</v>
      </c>
      <c r="N31" s="82" t="s"/>
      <c r="O31" s="81" t="n">
        <v>4490</v>
      </c>
      <c r="P31" s="82" t="s"/>
      <c r="Q31" s="142" t="n">
        <v>11990</v>
      </c>
      <c r="R31" s="142" t="n">
        <v>2</v>
      </c>
      <c r="S31" s="78" t="n">
        <v>10650</v>
      </c>
      <c r="T31" s="142" t="n">
        <v>1</v>
      </c>
      <c r="U31" s="79" t="n">
        <v>10990</v>
      </c>
      <c r="V31" s="143" t="n">
        <v>2</v>
      </c>
      <c r="W31" s="142" t="s"/>
      <c r="X31" s="78" t="s"/>
      <c r="Y31" s="78" t="s">
        <v>41</v>
      </c>
      <c r="Z31" s="142" t="s"/>
      <c r="AA31" s="79" t="n">
        <v>10650</v>
      </c>
      <c r="AB31" s="80" t="n">
        <v>10650</v>
      </c>
      <c r="AC31" s="81" t="n">
        <v>15490</v>
      </c>
      <c r="AD31" s="82" t="n">
        <v>1</v>
      </c>
      <c r="AE31" s="81" t="n">
        <v>14490</v>
      </c>
      <c r="AF31" s="82" t="n">
        <v>1</v>
      </c>
      <c r="AG31" s="81" t="n">
        <v>10990</v>
      </c>
      <c r="AH31" s="82" t="n">
        <v>2</v>
      </c>
      <c r="AI31" s="142" t="s"/>
      <c r="AJ31" s="78" t="s"/>
      <c r="AK31" s="78" t="s">
        <v>30</v>
      </c>
      <c r="AL31" s="142" t="s"/>
      <c r="AM31" s="79" t="n">
        <v>15490</v>
      </c>
      <c r="AN31" s="80" t="s"/>
      <c r="AO31" s="144" t="s"/>
      <c r="AP31" s="83" t="n"/>
      <c r="AQ31" s="83" t="n"/>
      <c r="AR31" s="83">
        <f>+IF(IF(AN31="",AC31,AN31)-IF(AB31="",Q31,AB31)&lt;1000,"Error","")</f>
        <v/>
      </c>
      <c r="AS31" s="154">
        <f>IFERROR(IF(AV31&lt;=AU31,(AU31-AV31)+2000,0),0)</f>
        <v/>
      </c>
      <c r="AT31" s="154">
        <f>IFERROR(IF(AW31&lt;=AV31,(AV31-AW31)+1000,0),0)</f>
        <v/>
      </c>
      <c r="AU31" s="154">
        <f>IF(P31&lt;&gt;"",P31,O31)</f>
        <v/>
      </c>
      <c r="AV31" s="154">
        <f>IF(AB31&lt;&gt;"",AB31,AA31)</f>
        <v/>
      </c>
      <c r="AW31" s="154">
        <f>IF(AN31&lt;&gt;"",AN31,AM31)</f>
        <v/>
      </c>
    </row>
    <row customHeight="1" ht="12.75" r="32" s="165" spans="1:49">
      <c r="B32" s="5" t="s">
        <v>59</v>
      </c>
      <c r="C32" s="62" t="s">
        <v>45</v>
      </c>
      <c r="D32" s="63" t="n">
        <v>316</v>
      </c>
      <c r="E32" s="142" t="n">
        <v>4990</v>
      </c>
      <c r="F32" s="142" t="n">
        <v>1</v>
      </c>
      <c r="G32" s="78" t="n">
        <v>4990</v>
      </c>
      <c r="H32" s="142" t="n">
        <v>2</v>
      </c>
      <c r="I32" s="79" t="n">
        <v>3990</v>
      </c>
      <c r="J32" s="143" t="n">
        <v>1</v>
      </c>
      <c r="K32" s="81" t="s"/>
      <c r="L32" s="82" t="s"/>
      <c r="M32" s="81" t="s">
        <v>30</v>
      </c>
      <c r="N32" s="82" t="s"/>
      <c r="O32" s="81" t="n">
        <v>4990</v>
      </c>
      <c r="P32" s="82" t="s"/>
      <c r="Q32" s="142" t="n">
        <v>9990</v>
      </c>
      <c r="R32" s="142" t="n">
        <v>4</v>
      </c>
      <c r="S32" s="78" t="n">
        <v>8990</v>
      </c>
      <c r="T32" s="142" t="n">
        <v>1</v>
      </c>
      <c r="U32" s="79" t="n">
        <v>9990</v>
      </c>
      <c r="V32" s="143" t="n">
        <v>2</v>
      </c>
      <c r="W32" s="142" t="s"/>
      <c r="X32" s="78" t="s"/>
      <c r="Y32" s="78" t="s">
        <v>60</v>
      </c>
      <c r="Z32" s="142" t="s"/>
      <c r="AA32" s="79" t="n">
        <v>8980</v>
      </c>
      <c r="AB32" s="80" t="n">
        <v>8980</v>
      </c>
      <c r="AC32" s="81" t="n">
        <v>12990</v>
      </c>
      <c r="AD32" s="82" t="n">
        <v>1</v>
      </c>
      <c r="AE32" s="81" t="n">
        <v>11990</v>
      </c>
      <c r="AF32" s="82" t="n">
        <v>1</v>
      </c>
      <c r="AG32" s="81" t="n">
        <v>9990</v>
      </c>
      <c r="AH32" s="82" t="n">
        <v>2</v>
      </c>
      <c r="AI32" s="142" t="s"/>
      <c r="AJ32" s="78" t="s"/>
      <c r="AK32" s="78" t="s">
        <v>30</v>
      </c>
      <c r="AL32" s="142" t="s"/>
      <c r="AM32" s="79" t="n">
        <v>12990</v>
      </c>
      <c r="AN32" s="80" t="s"/>
      <c r="AO32" s="144" t="s"/>
      <c r="AP32" s="83" t="n"/>
      <c r="AQ32" s="83" t="n"/>
      <c r="AR32" s="83">
        <f>+IF(IF(AN32="",AC32,AN32)-IF(AB32="",Q32,AB32)&lt;1000,"Error","")</f>
        <v/>
      </c>
      <c r="AS32" s="154">
        <f>IFERROR(IF(AV32&lt;=AU32,(AU32-AV32)+2000,0),0)</f>
        <v/>
      </c>
      <c r="AT32" s="154">
        <f>IFERROR(IF(AW32&lt;=AV32,(AV32-AW32)+1000,0),0)</f>
        <v/>
      </c>
      <c r="AU32" s="154">
        <f>IF(P32&lt;&gt;"",P32,O32)</f>
        <v/>
      </c>
      <c r="AV32" s="154">
        <f>IF(AB32&lt;&gt;"",AB32,AA32)</f>
        <v/>
      </c>
      <c r="AW32" s="154">
        <f>IF(AN32&lt;&gt;"",AN32,AM32)</f>
        <v/>
      </c>
    </row>
    <row customHeight="1" ht="12.95" r="33" s="165" spans="1:49">
      <c r="B33" s="5" t="s">
        <v>61</v>
      </c>
      <c r="C33" s="62" t="s">
        <v>27</v>
      </c>
      <c r="D33" s="63" t="n">
        <v>320</v>
      </c>
      <c r="E33" s="142" t="n">
        <v>3990</v>
      </c>
      <c r="F33" s="142" t="n">
        <v>1</v>
      </c>
      <c r="G33" s="78" t="n">
        <v>4850</v>
      </c>
      <c r="H33" s="142" t="n">
        <v>1</v>
      </c>
      <c r="I33" s="79" t="n">
        <v>3990</v>
      </c>
      <c r="J33" s="143" t="n">
        <v>1</v>
      </c>
      <c r="K33" s="81" t="s"/>
      <c r="L33" s="82" t="s"/>
      <c r="M33" s="81" t="s">
        <v>30</v>
      </c>
      <c r="N33" s="82" t="s"/>
      <c r="O33" s="81" t="n">
        <v>4850</v>
      </c>
      <c r="P33" s="82" t="n">
        <v>4850</v>
      </c>
      <c r="Q33" s="142" t="n">
        <v>8990</v>
      </c>
      <c r="R33" s="142" t="n">
        <v>2</v>
      </c>
      <c r="S33" s="78" t="n">
        <v>8990</v>
      </c>
      <c r="T33" s="142" t="n">
        <v>1</v>
      </c>
      <c r="U33" s="79" t="n">
        <v>8990</v>
      </c>
      <c r="V33" s="143" t="n">
        <v>1</v>
      </c>
      <c r="W33" s="142" t="s"/>
      <c r="X33" s="78" t="s"/>
      <c r="Y33" s="78" t="s">
        <v>29</v>
      </c>
      <c r="Z33" s="142" t="s"/>
      <c r="AA33" s="79" t="n">
        <v>8990</v>
      </c>
      <c r="AB33" s="80" t="s"/>
      <c r="AC33" s="81" t="n">
        <v>10490</v>
      </c>
      <c r="AD33" s="82" t="n">
        <v>1</v>
      </c>
      <c r="AE33" s="81" t="n">
        <v>9490</v>
      </c>
      <c r="AF33" s="82" t="n">
        <v>1</v>
      </c>
      <c r="AG33" s="81" t="n">
        <v>8990</v>
      </c>
      <c r="AH33" s="82" t="n">
        <v>1</v>
      </c>
      <c r="AI33" s="142" t="s"/>
      <c r="AJ33" s="78" t="s"/>
      <c r="AK33" s="78" t="s">
        <v>30</v>
      </c>
      <c r="AL33" s="142" t="s"/>
      <c r="AM33" s="79" t="n">
        <v>10490</v>
      </c>
      <c r="AN33" s="80" t="s"/>
      <c r="AO33" s="144" t="s"/>
      <c r="AP33" s="83" t="n"/>
      <c r="AQ33" s="83" t="n"/>
      <c r="AR33" s="83">
        <f>+IF(IF(AN33="",AC33,AN33)-IF(AB33="",Q33,AB33)&lt;1000,"Error","")</f>
        <v/>
      </c>
      <c r="AS33" s="154">
        <f>IFERROR(IF(AV33&lt;=AU33,(AU33-AV33)+2000,0),0)</f>
        <v/>
      </c>
      <c r="AT33" s="154">
        <f>IFERROR(IF(AW33&lt;=AV33,(AV33-AW33)+1000,0),0)</f>
        <v/>
      </c>
      <c r="AU33" s="154">
        <f>IF(P33&lt;&gt;"",P33,O33)</f>
        <v/>
      </c>
      <c r="AV33" s="154">
        <f>IF(AB33&lt;&gt;"",AB33,AA33)</f>
        <v/>
      </c>
      <c r="AW33" s="154">
        <f>IF(AN33&lt;&gt;"",AN33,AM33)</f>
        <v/>
      </c>
    </row>
    <row customHeight="1" ht="12.75" r="34" s="165" spans="1:49">
      <c r="B34" s="5" t="s">
        <v>62</v>
      </c>
      <c r="C34" s="62" t="s">
        <v>27</v>
      </c>
      <c r="D34" s="63" t="n">
        <v>331</v>
      </c>
      <c r="E34" s="142" t="n">
        <v>3990</v>
      </c>
      <c r="F34" s="142" t="n">
        <v>1</v>
      </c>
      <c r="G34" s="78" t="s">
        <v>63</v>
      </c>
      <c r="H34" s="142" t="s">
        <v>63</v>
      </c>
      <c r="I34" s="79" t="s">
        <v>63</v>
      </c>
      <c r="J34" s="143" t="s">
        <v>63</v>
      </c>
      <c r="K34" s="81" t="s"/>
      <c r="L34" s="82" t="s"/>
      <c r="M34" s="81" t="s"/>
      <c r="N34" s="82" t="s"/>
      <c r="O34" s="81" t="s">
        <v>64</v>
      </c>
      <c r="P34" s="82" t="s">
        <v>64</v>
      </c>
      <c r="Q34" s="142" t="n">
        <v>9990</v>
      </c>
      <c r="R34" s="142" t="n">
        <v>2</v>
      </c>
      <c r="S34" s="78" t="s">
        <v>63</v>
      </c>
      <c r="T34" s="142" t="s">
        <v>63</v>
      </c>
      <c r="U34" s="79" t="s">
        <v>63</v>
      </c>
      <c r="V34" s="143" t="s">
        <v>63</v>
      </c>
      <c r="W34" s="142" t="s"/>
      <c r="X34" s="78" t="s"/>
      <c r="Y34" s="78" t="s"/>
      <c r="Z34" s="142" t="s"/>
      <c r="AA34" s="79" t="s">
        <v>64</v>
      </c>
      <c r="AB34" s="80" t="s">
        <v>64</v>
      </c>
      <c r="AC34" s="81" t="n">
        <v>10990</v>
      </c>
      <c r="AD34" s="82" t="n">
        <v>1</v>
      </c>
      <c r="AE34" s="81" t="s">
        <v>63</v>
      </c>
      <c r="AF34" s="82" t="s">
        <v>63</v>
      </c>
      <c r="AG34" s="81" t="s">
        <v>63</v>
      </c>
      <c r="AH34" s="82" t="s">
        <v>63</v>
      </c>
      <c r="AI34" s="142" t="s"/>
      <c r="AJ34" s="78" t="s"/>
      <c r="AK34" s="78" t="s"/>
      <c r="AL34" s="142" t="s"/>
      <c r="AM34" s="79" t="s">
        <v>64</v>
      </c>
      <c r="AN34" s="80" t="s">
        <v>64</v>
      </c>
      <c r="AO34" s="144" t="s"/>
      <c r="AP34" s="83" t="n"/>
      <c r="AQ34" s="83" t="n"/>
      <c r="AR34" s="83">
        <f>+IF(IF(AN34="",AC34,AN34)-IF(AB34="",Q34,AB34)&lt;1000,"Error","")</f>
        <v/>
      </c>
      <c r="AS34" s="154">
        <f>IFERROR(IF(AV34&lt;=AU34,(AU34-AV34)+2000,0),0)</f>
        <v/>
      </c>
      <c r="AT34" s="154">
        <f>IFERROR(IF(AW34&lt;=AV34,(AV34-AW34)+1000,0),0)</f>
        <v/>
      </c>
      <c r="AU34" s="154">
        <f>IF(P34&lt;&gt;"",P34,O34)</f>
        <v/>
      </c>
      <c r="AV34" s="154">
        <f>IF(AB34&lt;&gt;"",AB34,AA34)</f>
        <v/>
      </c>
      <c r="AW34" s="154">
        <f>IF(AN34&lt;&gt;"",AN34,AM34)</f>
        <v/>
      </c>
    </row>
    <row customHeight="1" ht="12.95" r="35" s="165" spans="1:49">
      <c r="B35" s="5" t="s">
        <v>65</v>
      </c>
      <c r="C35" s="62" t="s">
        <v>27</v>
      </c>
      <c r="D35" s="63" t="n">
        <v>334</v>
      </c>
      <c r="E35" s="142" t="s">
        <v>63</v>
      </c>
      <c r="F35" s="142" t="s">
        <v>63</v>
      </c>
      <c r="G35" s="78" t="n">
        <v>4850</v>
      </c>
      <c r="H35" s="142" t="n">
        <v>1</v>
      </c>
      <c r="I35" s="79" t="n">
        <v>3990</v>
      </c>
      <c r="J35" s="143" t="n">
        <v>1</v>
      </c>
      <c r="K35" s="81" t="s"/>
      <c r="L35" s="82" t="s"/>
      <c r="M35" s="81" t="s"/>
      <c r="N35" s="82" t="s"/>
      <c r="O35" s="81" t="s">
        <v>64</v>
      </c>
      <c r="P35" s="82" t="s">
        <v>64</v>
      </c>
      <c r="Q35" s="142" t="s">
        <v>63</v>
      </c>
      <c r="R35" s="142" t="s">
        <v>63</v>
      </c>
      <c r="S35" s="78" t="n">
        <v>7850</v>
      </c>
      <c r="T35" s="142" t="n">
        <v>1</v>
      </c>
      <c r="U35" s="79" t="n">
        <v>8990</v>
      </c>
      <c r="V35" s="143" t="n">
        <v>1</v>
      </c>
      <c r="W35" s="142" t="s"/>
      <c r="X35" s="78" t="s"/>
      <c r="Y35" s="78" t="s"/>
      <c r="Z35" s="142" t="s"/>
      <c r="AA35" s="79" t="s">
        <v>64</v>
      </c>
      <c r="AB35" s="80" t="s">
        <v>64</v>
      </c>
      <c r="AC35" s="81" t="s">
        <v>63</v>
      </c>
      <c r="AD35" s="82" t="s">
        <v>63</v>
      </c>
      <c r="AE35" s="81" t="n">
        <v>8990</v>
      </c>
      <c r="AF35" s="82" t="n">
        <v>1</v>
      </c>
      <c r="AG35" s="81" t="n">
        <v>8990</v>
      </c>
      <c r="AH35" s="82" t="n">
        <v>1</v>
      </c>
      <c r="AI35" s="142" t="s"/>
      <c r="AJ35" s="78" t="s"/>
      <c r="AK35" s="78" t="s"/>
      <c r="AL35" s="142" t="s"/>
      <c r="AM35" s="79" t="s">
        <v>64</v>
      </c>
      <c r="AN35" s="80" t="s">
        <v>64</v>
      </c>
      <c r="AO35" s="144" t="s"/>
      <c r="AP35" s="83" t="n"/>
      <c r="AQ35" s="83" t="n"/>
      <c r="AR35" s="83" t="n"/>
      <c r="AS35" s="154">
        <f>IFERROR(IF(AV35&lt;=AU35,(AU35-AV35)+2000,0),0)</f>
        <v/>
      </c>
      <c r="AT35" s="154">
        <f>IFERROR(IF(AW35&lt;=AV35,(AV35-AW35)+1000,0),0)</f>
        <v/>
      </c>
      <c r="AU35" s="154">
        <f>IF(P35&lt;&gt;"",P35,O35)</f>
        <v/>
      </c>
      <c r="AV35" s="154">
        <f>IF(AB35&lt;&gt;"",AB35,AA35)</f>
        <v/>
      </c>
      <c r="AW35" s="154">
        <f>IF(AN35&lt;&gt;"",AN35,AM35)</f>
        <v/>
      </c>
    </row>
    <row customHeight="1" ht="12.95" r="36" s="165" spans="1:49">
      <c r="B36" s="5" t="s">
        <v>66</v>
      </c>
      <c r="C36" s="62" t="s">
        <v>45</v>
      </c>
      <c r="D36" s="63" t="n">
        <v>367</v>
      </c>
      <c r="E36" s="142" t="n">
        <v>5490</v>
      </c>
      <c r="F36" s="142" t="n">
        <v>1</v>
      </c>
      <c r="G36" s="78" t="n">
        <v>5350</v>
      </c>
      <c r="H36" s="142" t="n">
        <v>2</v>
      </c>
      <c r="I36" s="79" t="n">
        <v>3990</v>
      </c>
      <c r="J36" s="143" t="n">
        <v>1</v>
      </c>
      <c r="K36" s="81" t="s"/>
      <c r="L36" s="82" t="s"/>
      <c r="M36" s="81" t="s">
        <v>30</v>
      </c>
      <c r="N36" s="82" t="s"/>
      <c r="O36" s="81" t="n">
        <v>5490</v>
      </c>
      <c r="P36" s="82" t="s"/>
      <c r="Q36" s="142" t="n">
        <v>9990</v>
      </c>
      <c r="R36" s="142" t="n">
        <v>4</v>
      </c>
      <c r="S36" s="78" t="n">
        <v>7850</v>
      </c>
      <c r="T36" s="142" t="n">
        <v>1</v>
      </c>
      <c r="U36" s="79" t="n">
        <v>9990</v>
      </c>
      <c r="V36" s="143" t="n">
        <v>2</v>
      </c>
      <c r="W36" s="142" t="s"/>
      <c r="X36" s="78" t="s"/>
      <c r="Y36" s="78" t="s">
        <v>60</v>
      </c>
      <c r="Z36" s="142" t="s"/>
      <c r="AA36" s="79" t="n">
        <v>7840</v>
      </c>
      <c r="AB36" s="80" t="n">
        <v>7840</v>
      </c>
      <c r="AC36" s="81" t="n">
        <v>10990</v>
      </c>
      <c r="AD36" s="82" t="n">
        <v>4</v>
      </c>
      <c r="AE36" s="81" t="n">
        <v>8990</v>
      </c>
      <c r="AF36" s="82" t="n">
        <v>1</v>
      </c>
      <c r="AG36" s="81" t="n">
        <v>9990</v>
      </c>
      <c r="AH36" s="82" t="n">
        <v>2</v>
      </c>
      <c r="AI36" s="142" t="s"/>
      <c r="AJ36" s="78" t="s"/>
      <c r="AK36" s="78" t="s">
        <v>60</v>
      </c>
      <c r="AL36" s="142" t="s"/>
      <c r="AM36" s="79" t="n">
        <v>8980</v>
      </c>
      <c r="AN36" s="80" t="n">
        <v>8980</v>
      </c>
      <c r="AO36" s="144" t="s"/>
      <c r="AP36" s="83" t="n"/>
      <c r="AQ36" s="83" t="n"/>
      <c r="AR36" s="83">
        <f>+IF(IF(AN36="",AC36,AN36)-IF(AB36="",Q36,AB36)&lt;1000,"Error","")</f>
        <v/>
      </c>
      <c r="AS36" s="154">
        <f>IFERROR(IF(AV36&lt;=AU36,(AU36-AV36)+2000,0),0)</f>
        <v/>
      </c>
      <c r="AT36" s="154">
        <f>IFERROR(IF(AW36&lt;=AV36,(AV36-AW36)+1000,0),0)</f>
        <v/>
      </c>
      <c r="AU36" s="154">
        <f>IF(P36&lt;&gt;"",P36,O36)</f>
        <v/>
      </c>
      <c r="AV36" s="154">
        <f>IF(AB36&lt;&gt;"",AB36,AA36)</f>
        <v/>
      </c>
      <c r="AW36" s="154">
        <f>IF(AN36&lt;&gt;"",AN36,AM36)</f>
        <v/>
      </c>
    </row>
    <row customHeight="1" ht="12.95" r="37" s="165" spans="1:49">
      <c r="B37" s="5" t="s">
        <v>67</v>
      </c>
      <c r="C37" s="62" t="s">
        <v>27</v>
      </c>
      <c r="D37" s="63" t="n">
        <v>340</v>
      </c>
      <c r="E37" s="142" t="n">
        <v>3990</v>
      </c>
      <c r="F37" s="142" t="n">
        <v>1</v>
      </c>
      <c r="G37" s="78" t="n">
        <v>4850</v>
      </c>
      <c r="H37" s="142" t="n">
        <v>1</v>
      </c>
      <c r="I37" s="79" t="n">
        <v>3990</v>
      </c>
      <c r="J37" s="143" t="n">
        <v>1</v>
      </c>
      <c r="K37" s="81" t="s"/>
      <c r="L37" s="82" t="s"/>
      <c r="M37" s="81" t="s">
        <v>30</v>
      </c>
      <c r="N37" s="82" t="s"/>
      <c r="O37" s="81" t="n">
        <v>4850</v>
      </c>
      <c r="P37" s="82" t="n">
        <v>4850</v>
      </c>
      <c r="Q37" s="142" t="n">
        <v>8990</v>
      </c>
      <c r="R37" s="142" t="n">
        <v>2</v>
      </c>
      <c r="S37" s="78" t="n">
        <v>7850</v>
      </c>
      <c r="T37" s="142" t="n">
        <v>1</v>
      </c>
      <c r="U37" s="79" t="n">
        <v>8990</v>
      </c>
      <c r="V37" s="143" t="n">
        <v>1</v>
      </c>
      <c r="W37" s="142" t="s"/>
      <c r="X37" s="78" t="s"/>
      <c r="Y37" s="78" t="s">
        <v>41</v>
      </c>
      <c r="Z37" s="142" t="s"/>
      <c r="AA37" s="79" t="n">
        <v>7850</v>
      </c>
      <c r="AB37" s="80" t="n">
        <v>7850</v>
      </c>
      <c r="AC37" s="81" t="n">
        <v>9990</v>
      </c>
      <c r="AD37" s="82" t="n">
        <v>1</v>
      </c>
      <c r="AE37" s="81" t="n">
        <v>8990</v>
      </c>
      <c r="AF37" s="82" t="n">
        <v>1</v>
      </c>
      <c r="AG37" s="81" t="n">
        <v>8990</v>
      </c>
      <c r="AH37" s="82" t="n">
        <v>1</v>
      </c>
      <c r="AI37" s="142" t="s"/>
      <c r="AJ37" s="78" t="s"/>
      <c r="AK37" s="78" t="s">
        <v>30</v>
      </c>
      <c r="AL37" s="142" t="s"/>
      <c r="AM37" s="79" t="n">
        <v>9990</v>
      </c>
      <c r="AN37" s="80" t="s"/>
      <c r="AO37" s="144" t="s"/>
      <c r="AP37" s="83" t="n"/>
      <c r="AQ37" s="83" t="n"/>
      <c r="AR37" s="83">
        <f>+IF(IF(AN37="",AC37,AN37)-IF(AB37="",Q37,AB37)&lt;1000,"Error","")</f>
        <v/>
      </c>
      <c r="AS37" s="154">
        <f>IFERROR(IF(AV37&lt;=AU37,(AU37-AV37)+2000,0),0)</f>
        <v/>
      </c>
      <c r="AT37" s="154">
        <f>IFERROR(IF(AW37&lt;=AV37,(AV37-AW37)+1000,0),0)</f>
        <v/>
      </c>
      <c r="AU37" s="154">
        <f>IF(P37&lt;&gt;"",P37,O37)</f>
        <v/>
      </c>
      <c r="AV37" s="154">
        <f>IF(AB37&lt;&gt;"",AB37,AA37)</f>
        <v/>
      </c>
      <c r="AW37" s="154">
        <f>IF(AN37&lt;&gt;"",AN37,AM37)</f>
        <v/>
      </c>
    </row>
    <row customHeight="1" ht="12.95" r="38" s="165" spans="1:49">
      <c r="B38" s="5" t="s">
        <v>68</v>
      </c>
      <c r="C38" s="62" t="s">
        <v>45</v>
      </c>
      <c r="D38" s="63" t="n">
        <v>350</v>
      </c>
      <c r="E38" s="142" t="n">
        <v>5490</v>
      </c>
      <c r="F38" s="142" t="n">
        <v>1</v>
      </c>
      <c r="G38" s="78" t="n">
        <v>5350</v>
      </c>
      <c r="H38" s="142" t="n">
        <v>2</v>
      </c>
      <c r="I38" s="79" t="n">
        <v>3990</v>
      </c>
      <c r="J38" s="143" t="n">
        <v>1</v>
      </c>
      <c r="K38" s="81" t="s"/>
      <c r="L38" s="82" t="s"/>
      <c r="M38" s="81" t="s">
        <v>30</v>
      </c>
      <c r="N38" s="82" t="s"/>
      <c r="O38" s="81" t="n">
        <v>5490</v>
      </c>
      <c r="P38" s="82" t="s"/>
      <c r="Q38" s="142" t="n">
        <v>9990</v>
      </c>
      <c r="R38" s="142" t="n">
        <v>4</v>
      </c>
      <c r="S38" s="78" t="n">
        <v>8850</v>
      </c>
      <c r="T38" s="142" t="n">
        <v>1</v>
      </c>
      <c r="U38" s="79" t="n">
        <v>9990</v>
      </c>
      <c r="V38" s="143" t="n">
        <v>2</v>
      </c>
      <c r="W38" s="142" t="s"/>
      <c r="X38" s="78" t="s"/>
      <c r="Y38" s="78" t="s">
        <v>60</v>
      </c>
      <c r="Z38" s="142" t="s"/>
      <c r="AA38" s="79" t="n">
        <v>8840</v>
      </c>
      <c r="AB38" s="80" t="n">
        <v>8840</v>
      </c>
      <c r="AC38" s="81" t="n">
        <v>10990</v>
      </c>
      <c r="AD38" s="82" t="n">
        <v>4</v>
      </c>
      <c r="AE38" s="81" t="n">
        <v>9990</v>
      </c>
      <c r="AF38" s="82" t="n">
        <v>1</v>
      </c>
      <c r="AG38" s="81" t="n">
        <v>9990</v>
      </c>
      <c r="AH38" s="82" t="n">
        <v>2</v>
      </c>
      <c r="AI38" s="142" t="s"/>
      <c r="AJ38" s="78" t="s"/>
      <c r="AK38" s="78" t="s">
        <v>60</v>
      </c>
      <c r="AL38" s="142" t="s"/>
      <c r="AM38" s="79" t="n">
        <v>9980</v>
      </c>
      <c r="AN38" s="80" t="n">
        <v>9980</v>
      </c>
      <c r="AO38" s="144" t="s"/>
      <c r="AP38" s="83" t="n"/>
      <c r="AQ38" s="83" t="n"/>
      <c r="AR38" s="83">
        <f>+IF(IF(AN38="",AC38,AN38)-IF(AB38="",Q38,AB38)&lt;1000,"Error","")</f>
        <v/>
      </c>
      <c r="AS38" s="154">
        <f>IFERROR(IF(AV38&lt;=AU38,(AU38-AV38)+2000,0),0)</f>
        <v/>
      </c>
      <c r="AT38" s="154">
        <f>IFERROR(IF(AW38&lt;=AV38,(AV38-AW38)+1000,0),0)</f>
        <v/>
      </c>
      <c r="AU38" s="154">
        <f>IF(P38&lt;&gt;"",P38,O38)</f>
        <v/>
      </c>
      <c r="AV38" s="154">
        <f>IF(AB38&lt;&gt;"",AB38,AA38)</f>
        <v/>
      </c>
      <c r="AW38" s="154">
        <f>IF(AN38&lt;&gt;"",AN38,AM38)</f>
        <v/>
      </c>
    </row>
    <row customHeight="1" ht="12.95" r="39" s="165" spans="1:49">
      <c r="B39" s="5" t="s">
        <v>69</v>
      </c>
      <c r="C39" s="62" t="s">
        <v>45</v>
      </c>
      <c r="D39" s="63" t="n">
        <v>336</v>
      </c>
      <c r="E39" s="142" t="n">
        <v>4490</v>
      </c>
      <c r="F39" s="142" t="n">
        <v>1</v>
      </c>
      <c r="G39" s="78" t="n">
        <v>5850</v>
      </c>
      <c r="H39" s="142" t="n">
        <v>2</v>
      </c>
      <c r="I39" s="79" t="n">
        <v>3990</v>
      </c>
      <c r="J39" s="143" t="n">
        <v>1</v>
      </c>
      <c r="K39" s="81" t="s"/>
      <c r="L39" s="82" t="s"/>
      <c r="M39" s="81" t="s">
        <v>30</v>
      </c>
      <c r="N39" s="82" t="s"/>
      <c r="O39" s="81" t="n">
        <v>4490</v>
      </c>
      <c r="P39" s="82" t="s"/>
      <c r="Q39" s="142" t="n">
        <v>9990</v>
      </c>
      <c r="R39" s="142" t="n">
        <v>2</v>
      </c>
      <c r="S39" s="78" t="n">
        <v>8850</v>
      </c>
      <c r="T39" s="142" t="n">
        <v>1</v>
      </c>
      <c r="U39" s="79" t="n">
        <v>9990</v>
      </c>
      <c r="V39" s="143" t="n">
        <v>2</v>
      </c>
      <c r="W39" s="142" t="s"/>
      <c r="X39" s="78" t="s"/>
      <c r="Y39" s="78" t="s">
        <v>41</v>
      </c>
      <c r="Z39" s="142" t="s"/>
      <c r="AA39" s="79" t="n">
        <v>8850</v>
      </c>
      <c r="AB39" s="80" t="n">
        <v>8850</v>
      </c>
      <c r="AC39" s="81" t="n">
        <v>10990</v>
      </c>
      <c r="AD39" s="82" t="n">
        <v>1</v>
      </c>
      <c r="AE39" s="81" t="n">
        <v>9990</v>
      </c>
      <c r="AF39" s="82" t="n">
        <v>1</v>
      </c>
      <c r="AG39" s="81" t="n">
        <v>9990</v>
      </c>
      <c r="AH39" s="82" t="n">
        <v>2</v>
      </c>
      <c r="AI39" s="142" t="s"/>
      <c r="AJ39" s="78" t="s"/>
      <c r="AK39" s="78" t="s">
        <v>30</v>
      </c>
      <c r="AL39" s="142" t="s"/>
      <c r="AM39" s="79" t="n">
        <v>10990</v>
      </c>
      <c r="AN39" s="80" t="s"/>
      <c r="AO39" s="144" t="s"/>
      <c r="AP39" s="83" t="n"/>
      <c r="AQ39" s="83" t="n"/>
      <c r="AR39" s="83">
        <f>+IF(IF(AN39="",AC39,AN39)-IF(AB39="",Q39,AB39)&lt;1000,"Error","")</f>
        <v/>
      </c>
      <c r="AS39" s="154">
        <f>IFERROR(IF(AV39&lt;=AU39,(AU39-AV39)+2000,0),0)</f>
        <v/>
      </c>
      <c r="AT39" s="154">
        <f>IFERROR(IF(AW39&lt;=AV39,(AV39-AW39)+1000,0),0)</f>
        <v/>
      </c>
      <c r="AU39" s="154">
        <f>IF(P39&lt;&gt;"",P39,O39)</f>
        <v/>
      </c>
      <c r="AV39" s="154">
        <f>IF(AB39&lt;&gt;"",AB39,AA39)</f>
        <v/>
      </c>
      <c r="AW39" s="154">
        <f>IF(AN39&lt;&gt;"",AN39,AM39)</f>
        <v/>
      </c>
    </row>
    <row customHeight="1" ht="12.95" r="40" s="165" spans="1:49">
      <c r="B40" s="5" t="s">
        <v>70</v>
      </c>
      <c r="C40" s="62" t="s">
        <v>27</v>
      </c>
      <c r="D40" s="63" t="n">
        <v>333</v>
      </c>
      <c r="E40" s="142" t="n">
        <v>3990</v>
      </c>
      <c r="F40" s="142" t="n">
        <v>1</v>
      </c>
      <c r="G40" s="78" t="n">
        <v>4850</v>
      </c>
      <c r="H40" s="142" t="n">
        <v>1</v>
      </c>
      <c r="I40" s="79" t="n">
        <v>3990</v>
      </c>
      <c r="J40" s="143" t="n">
        <v>1</v>
      </c>
      <c r="K40" s="81" t="s"/>
      <c r="L40" s="82" t="s"/>
      <c r="M40" s="81" t="s">
        <v>30</v>
      </c>
      <c r="N40" s="82" t="s"/>
      <c r="O40" s="81" t="n">
        <v>4850</v>
      </c>
      <c r="P40" s="82" t="n">
        <v>4850</v>
      </c>
      <c r="Q40" s="142" t="n">
        <v>8990</v>
      </c>
      <c r="R40" s="142" t="n">
        <v>2</v>
      </c>
      <c r="S40" s="78" t="n">
        <v>8990</v>
      </c>
      <c r="T40" s="142" t="n">
        <v>1</v>
      </c>
      <c r="U40" s="79" t="n">
        <v>8990</v>
      </c>
      <c r="V40" s="143" t="n">
        <v>1</v>
      </c>
      <c r="W40" s="142" t="s"/>
      <c r="X40" s="78" t="s"/>
      <c r="Y40" s="78" t="s">
        <v>29</v>
      </c>
      <c r="Z40" s="142" t="s"/>
      <c r="AA40" s="79" t="n">
        <v>8990</v>
      </c>
      <c r="AB40" s="80" t="s"/>
      <c r="AC40" s="81" t="n">
        <v>10990</v>
      </c>
      <c r="AD40" s="82" t="n">
        <v>1</v>
      </c>
      <c r="AE40" s="81" t="n">
        <v>9990</v>
      </c>
      <c r="AF40" s="82" t="n">
        <v>1</v>
      </c>
      <c r="AG40" s="81" t="n">
        <v>8990</v>
      </c>
      <c r="AH40" s="82" t="n">
        <v>1</v>
      </c>
      <c r="AI40" s="142" t="s"/>
      <c r="AJ40" s="78" t="s"/>
      <c r="AK40" s="78" t="s">
        <v>30</v>
      </c>
      <c r="AL40" s="142" t="s"/>
      <c r="AM40" s="79" t="n">
        <v>10990</v>
      </c>
      <c r="AN40" s="80" t="s"/>
      <c r="AO40" s="144" t="s"/>
      <c r="AP40" s="83" t="n"/>
      <c r="AQ40" s="83" t="n"/>
      <c r="AR40" s="83">
        <f>+IF(IF(AN40="",AC40,AN40)-IF(AB40="",Q40,AB40)&lt;1000,"Error","")</f>
        <v/>
      </c>
      <c r="AS40" s="154">
        <f>IFERROR(IF(AV40&lt;=AU40,(AU40-AV40)+2000,0),0)</f>
        <v/>
      </c>
      <c r="AT40" s="154">
        <f>IFERROR(IF(AW40&lt;=AV40,(AV40-AW40)+1000,0),0)</f>
        <v/>
      </c>
      <c r="AU40" s="154">
        <f>IF(P40&lt;&gt;"",P40,O40)</f>
        <v/>
      </c>
      <c r="AV40" s="154">
        <f>IF(AB40&lt;&gt;"",AB40,AA40)</f>
        <v/>
      </c>
      <c r="AW40" s="154">
        <f>IF(AN40&lt;&gt;"",AN40,AM40)</f>
        <v/>
      </c>
    </row>
    <row customHeight="1" ht="12.95" r="41" s="165" spans="1:49">
      <c r="B41" s="5" t="s">
        <v>71</v>
      </c>
      <c r="C41" s="62" t="s">
        <v>27</v>
      </c>
      <c r="D41" s="63" t="n">
        <v>319</v>
      </c>
      <c r="E41" s="142" t="n">
        <v>3990</v>
      </c>
      <c r="F41" s="142" t="n">
        <v>1</v>
      </c>
      <c r="G41" s="78" t="n">
        <v>4850</v>
      </c>
      <c r="H41" s="142" t="n">
        <v>1</v>
      </c>
      <c r="I41" s="79" t="n">
        <v>3990</v>
      </c>
      <c r="J41" s="143" t="n">
        <v>1</v>
      </c>
      <c r="K41" s="81" t="s"/>
      <c r="L41" s="82" t="s"/>
      <c r="M41" s="81" t="s">
        <v>30</v>
      </c>
      <c r="N41" s="82" t="s"/>
      <c r="O41" s="81" t="n">
        <v>4850</v>
      </c>
      <c r="P41" s="82" t="n">
        <v>4850</v>
      </c>
      <c r="Q41" s="142" t="n">
        <v>8990</v>
      </c>
      <c r="R41" s="142" t="n">
        <v>2</v>
      </c>
      <c r="S41" s="78" t="n">
        <v>8990</v>
      </c>
      <c r="T41" s="142" t="n">
        <v>1</v>
      </c>
      <c r="U41" s="79" t="n">
        <v>8990</v>
      </c>
      <c r="V41" s="143" t="n">
        <v>1</v>
      </c>
      <c r="W41" s="142" t="s"/>
      <c r="X41" s="78" t="s"/>
      <c r="Y41" s="78" t="s">
        <v>29</v>
      </c>
      <c r="Z41" s="142" t="s"/>
      <c r="AA41" s="79" t="n">
        <v>8990</v>
      </c>
      <c r="AB41" s="80" t="s"/>
      <c r="AC41" s="81" t="n">
        <v>10990</v>
      </c>
      <c r="AD41" s="82" t="n">
        <v>1</v>
      </c>
      <c r="AE41" s="81" t="n">
        <v>9990</v>
      </c>
      <c r="AF41" s="82" t="n">
        <v>1</v>
      </c>
      <c r="AG41" s="81" t="n">
        <v>8990</v>
      </c>
      <c r="AH41" s="82" t="n">
        <v>1</v>
      </c>
      <c r="AI41" s="142" t="s"/>
      <c r="AJ41" s="78" t="s"/>
      <c r="AK41" s="78" t="s">
        <v>30</v>
      </c>
      <c r="AL41" s="142" t="s"/>
      <c r="AM41" s="79" t="n">
        <v>10990</v>
      </c>
      <c r="AN41" s="80" t="s"/>
      <c r="AO41" s="144" t="s"/>
      <c r="AP41" s="83" t="n"/>
      <c r="AQ41" s="83" t="n"/>
      <c r="AR41" s="83">
        <f>+IF(IF(AN41="",AC41,AN41)-IF(AB41="",Q41,AB41)&lt;1000,"Error","")</f>
        <v/>
      </c>
      <c r="AS41" s="154">
        <f>IFERROR(IF(AV41&lt;=AU41,(AU41-AV41)+2000,0),0)</f>
        <v/>
      </c>
      <c r="AT41" s="154">
        <f>IFERROR(IF(AW41&lt;=AV41,(AV41-AW41)+1000,0),0)</f>
        <v/>
      </c>
      <c r="AU41" s="154">
        <f>IF(P41&lt;&gt;"",P41,O41)</f>
        <v/>
      </c>
      <c r="AV41" s="154">
        <f>IF(AB41&lt;&gt;"",AB41,AA41)</f>
        <v/>
      </c>
      <c r="AW41" s="154">
        <f>IF(AN41&lt;&gt;"",AN41,AM41)</f>
        <v/>
      </c>
    </row>
    <row customHeight="1" ht="12.95" r="42" s="165" spans="1:49">
      <c r="B42" s="5" t="s">
        <v>72</v>
      </c>
      <c r="C42" s="62" t="s">
        <v>27</v>
      </c>
      <c r="D42" s="63" t="n">
        <v>363</v>
      </c>
      <c r="E42" s="142" t="n">
        <v>3990</v>
      </c>
      <c r="F42" s="142" t="n">
        <v>1</v>
      </c>
      <c r="G42" s="78" t="n">
        <v>4490</v>
      </c>
      <c r="H42" s="142" t="n">
        <v>1</v>
      </c>
      <c r="I42" s="79" t="n">
        <v>3990</v>
      </c>
      <c r="J42" s="143" t="n">
        <v>1</v>
      </c>
      <c r="K42" s="81" t="s"/>
      <c r="L42" s="82" t="s"/>
      <c r="M42" s="81" t="s">
        <v>30</v>
      </c>
      <c r="N42" s="82" t="s"/>
      <c r="O42" s="81" t="n">
        <v>4490</v>
      </c>
      <c r="P42" s="82" t="n">
        <v>4490</v>
      </c>
      <c r="Q42" s="142" t="n">
        <v>8490</v>
      </c>
      <c r="R42" s="142" t="n">
        <v>2</v>
      </c>
      <c r="S42" s="78" t="n">
        <v>7490</v>
      </c>
      <c r="T42" s="142" t="n">
        <v>1</v>
      </c>
      <c r="U42" s="79" t="n">
        <v>8990</v>
      </c>
      <c r="V42" s="143" t="n">
        <v>1</v>
      </c>
      <c r="W42" s="142" t="s"/>
      <c r="X42" s="78" t="s"/>
      <c r="Y42" s="78" t="s">
        <v>41</v>
      </c>
      <c r="Z42" s="142" t="s"/>
      <c r="AA42" s="79" t="n">
        <v>7490</v>
      </c>
      <c r="AB42" s="80" t="n">
        <v>7490</v>
      </c>
      <c r="AC42" s="81" t="n">
        <v>9990</v>
      </c>
      <c r="AD42" s="82" t="n">
        <v>1</v>
      </c>
      <c r="AE42" s="81" t="n">
        <v>8990</v>
      </c>
      <c r="AF42" s="82" t="n">
        <v>1</v>
      </c>
      <c r="AG42" s="81" t="n">
        <v>8990</v>
      </c>
      <c r="AH42" s="82" t="n">
        <v>1</v>
      </c>
      <c r="AI42" s="142" t="s"/>
      <c r="AJ42" s="78" t="s"/>
      <c r="AK42" s="78" t="s">
        <v>30</v>
      </c>
      <c r="AL42" s="142" t="s"/>
      <c r="AM42" s="79" t="n">
        <v>9990</v>
      </c>
      <c r="AN42" s="80" t="s"/>
      <c r="AO42" s="144" t="s"/>
      <c r="AP42" s="83" t="n"/>
      <c r="AQ42" s="83" t="n"/>
      <c r="AR42" s="83">
        <f>+IF(IF(AN42="",AC42,AN42)-IF(AB42="",Q42,AB42)&lt;1000,"Error","")</f>
        <v/>
      </c>
      <c r="AS42" s="154">
        <f>IFERROR(IF(AV42&lt;=AU42,(AU42-AV42)+2000,0),0)</f>
        <v/>
      </c>
      <c r="AT42" s="154">
        <f>IFERROR(IF(AW42&lt;=AV42,(AV42-AW42)+1000,0),0)</f>
        <v/>
      </c>
      <c r="AU42" s="154">
        <f>IF(P42&lt;&gt;"",P42,O42)</f>
        <v/>
      </c>
      <c r="AV42" s="154">
        <f>IF(AB42&lt;&gt;"",AB42,AA42)</f>
        <v/>
      </c>
      <c r="AW42" s="154">
        <f>IF(AN42&lt;&gt;"",AN42,AM42)</f>
        <v/>
      </c>
    </row>
    <row customHeight="1" ht="12.95" r="43" s="165" spans="1:49">
      <c r="B43" s="5" t="s">
        <v>73</v>
      </c>
      <c r="C43" s="62" t="s">
        <v>27</v>
      </c>
      <c r="D43" s="63" t="n">
        <v>352</v>
      </c>
      <c r="E43" s="142" t="n">
        <v>3990</v>
      </c>
      <c r="F43" s="142" t="n">
        <v>1</v>
      </c>
      <c r="G43" s="78" t="n">
        <v>4490</v>
      </c>
      <c r="H43" s="142" t="n">
        <v>1</v>
      </c>
      <c r="I43" s="79" t="n">
        <v>3990</v>
      </c>
      <c r="J43" s="143" t="n">
        <v>1</v>
      </c>
      <c r="K43" s="81" t="s"/>
      <c r="L43" s="82" t="s"/>
      <c r="M43" s="81" t="s">
        <v>30</v>
      </c>
      <c r="N43" s="82" t="s"/>
      <c r="O43" s="81" t="n">
        <v>4490</v>
      </c>
      <c r="P43" s="82" t="n">
        <v>4490</v>
      </c>
      <c r="Q43" s="142" t="n">
        <v>8490</v>
      </c>
      <c r="R43" s="142" t="n">
        <v>2</v>
      </c>
      <c r="S43" s="78" t="n">
        <v>7490</v>
      </c>
      <c r="T43" s="142" t="n">
        <v>1</v>
      </c>
      <c r="U43" s="79" t="n">
        <v>8990</v>
      </c>
      <c r="V43" s="143" t="n">
        <v>1</v>
      </c>
      <c r="W43" s="142" t="s"/>
      <c r="X43" s="78" t="s"/>
      <c r="Y43" s="78" t="s">
        <v>41</v>
      </c>
      <c r="Z43" s="142" t="s"/>
      <c r="AA43" s="79" t="n">
        <v>7490</v>
      </c>
      <c r="AB43" s="80" t="n">
        <v>7490</v>
      </c>
      <c r="AC43" s="81" t="n">
        <v>9990</v>
      </c>
      <c r="AD43" s="82" t="n">
        <v>1</v>
      </c>
      <c r="AE43" s="81" t="n">
        <v>8990</v>
      </c>
      <c r="AF43" s="82" t="n">
        <v>1</v>
      </c>
      <c r="AG43" s="81" t="n">
        <v>8990</v>
      </c>
      <c r="AH43" s="82" t="n">
        <v>1</v>
      </c>
      <c r="AI43" s="142" t="s"/>
      <c r="AJ43" s="78" t="s"/>
      <c r="AK43" s="78" t="s">
        <v>30</v>
      </c>
      <c r="AL43" s="142" t="s"/>
      <c r="AM43" s="79" t="n">
        <v>9990</v>
      </c>
      <c r="AN43" s="80" t="s"/>
      <c r="AO43" s="144" t="s"/>
      <c r="AP43" s="83" t="n"/>
      <c r="AQ43" s="83" t="n"/>
      <c r="AR43" s="83">
        <f>+IF(IF(AN43="",AC43,AN43)-IF(AB43="",Q43,AB43)&lt;1000,"Error","")</f>
        <v/>
      </c>
      <c r="AS43" s="154">
        <f>IFERROR(IF(AV43&lt;=AU43,(AU43-AV43)+2000,0),0)</f>
        <v/>
      </c>
      <c r="AT43" s="154">
        <f>IFERROR(IF(AW43&lt;=AV43,(AV43-AW43)+1000,0),0)</f>
        <v/>
      </c>
      <c r="AU43" s="154">
        <f>IF(P43&lt;&gt;"",P43,O43)</f>
        <v/>
      </c>
      <c r="AV43" s="154">
        <f>IF(AB43&lt;&gt;"",AB43,AA43)</f>
        <v/>
      </c>
      <c r="AW43" s="154">
        <f>IF(AN43&lt;&gt;"",AN43,AM43)</f>
        <v/>
      </c>
    </row>
    <row customHeight="1" ht="12.95" r="44" s="165" spans="1:49">
      <c r="B44" s="5" t="s">
        <v>74</v>
      </c>
      <c r="C44" s="62" t="s">
        <v>27</v>
      </c>
      <c r="D44" s="63" t="n">
        <v>365</v>
      </c>
      <c r="E44" s="142" t="n">
        <v>3990</v>
      </c>
      <c r="F44" s="142" t="n">
        <v>1</v>
      </c>
      <c r="G44" s="78" t="n">
        <v>4490</v>
      </c>
      <c r="H44" s="142" t="n">
        <v>1</v>
      </c>
      <c r="I44" s="79" t="n">
        <v>3990</v>
      </c>
      <c r="J44" s="143" t="n">
        <v>1</v>
      </c>
      <c r="K44" s="81" t="s"/>
      <c r="L44" s="82" t="s"/>
      <c r="M44" s="81" t="s">
        <v>30</v>
      </c>
      <c r="N44" s="82" t="s"/>
      <c r="O44" s="81" t="n">
        <v>4490</v>
      </c>
      <c r="P44" s="82" t="n">
        <v>4490</v>
      </c>
      <c r="Q44" s="142" t="n">
        <v>8490</v>
      </c>
      <c r="R44" s="142" t="n">
        <v>2</v>
      </c>
      <c r="S44" s="78" t="n">
        <v>7490</v>
      </c>
      <c r="T44" s="142" t="n">
        <v>1</v>
      </c>
      <c r="U44" s="79" t="n">
        <v>8990</v>
      </c>
      <c r="V44" s="143" t="n">
        <v>1</v>
      </c>
      <c r="W44" s="142" t="s"/>
      <c r="X44" s="78" t="s"/>
      <c r="Y44" s="78" t="s">
        <v>41</v>
      </c>
      <c r="Z44" s="142" t="s"/>
      <c r="AA44" s="79" t="n">
        <v>7490</v>
      </c>
      <c r="AB44" s="80" t="n">
        <v>7490</v>
      </c>
      <c r="AC44" s="81" t="n">
        <v>9990</v>
      </c>
      <c r="AD44" s="82" t="n">
        <v>1</v>
      </c>
      <c r="AE44" s="81" t="n">
        <v>8990</v>
      </c>
      <c r="AF44" s="82" t="n">
        <v>1</v>
      </c>
      <c r="AG44" s="81" t="n">
        <v>8990</v>
      </c>
      <c r="AH44" s="82" t="n">
        <v>1</v>
      </c>
      <c r="AI44" s="142" t="s"/>
      <c r="AJ44" s="78" t="s"/>
      <c r="AK44" s="78" t="s">
        <v>30</v>
      </c>
      <c r="AL44" s="142" t="s"/>
      <c r="AM44" s="79" t="n">
        <v>9990</v>
      </c>
      <c r="AN44" s="80" t="s"/>
      <c r="AO44" s="144" t="s"/>
      <c r="AP44" s="83" t="n"/>
      <c r="AQ44" s="83" t="n"/>
      <c r="AR44" s="83">
        <f>+IF(IF(AN44="",AC44,AN44)-IF(AB44="",Q44,AB44)&lt;1000,"Error","")</f>
        <v/>
      </c>
      <c r="AS44" s="154">
        <f>IFERROR(IF(AV44&lt;=AU44,(AU44-AV44)+2000,0),0)</f>
        <v/>
      </c>
      <c r="AT44" s="154">
        <f>IFERROR(IF(AW44&lt;=AV44,(AV44-AW44)+1000,0),0)</f>
        <v/>
      </c>
      <c r="AU44" s="154">
        <f>IF(P44&lt;&gt;"",P44,O44)</f>
        <v/>
      </c>
      <c r="AV44" s="154">
        <f>IF(AB44&lt;&gt;"",AB44,AA44)</f>
        <v/>
      </c>
      <c r="AW44" s="154">
        <f>IF(AN44&lt;&gt;"",AN44,AM44)</f>
        <v/>
      </c>
    </row>
    <row customHeight="1" ht="12.95" r="45" s="165" spans="1:49">
      <c r="B45" s="5" t="s">
        <v>75</v>
      </c>
      <c r="C45" s="62" t="s">
        <v>45</v>
      </c>
      <c r="D45" s="63" t="n">
        <v>339</v>
      </c>
      <c r="E45" s="142" t="n">
        <v>4490</v>
      </c>
      <c r="F45" s="142" t="n">
        <v>1</v>
      </c>
      <c r="G45" s="78" t="n">
        <v>4490</v>
      </c>
      <c r="H45" s="142" t="n">
        <v>1</v>
      </c>
      <c r="I45" s="79" t="n">
        <v>3990</v>
      </c>
      <c r="J45" s="143" t="n">
        <v>1</v>
      </c>
      <c r="K45" s="81" t="s"/>
      <c r="L45" s="82" t="s"/>
      <c r="M45" s="81" t="s">
        <v>28</v>
      </c>
      <c r="N45" s="82" t="s"/>
      <c r="O45" s="81" t="n">
        <v>4490</v>
      </c>
      <c r="P45" s="82" t="s"/>
      <c r="Q45" s="142" t="n">
        <v>8490</v>
      </c>
      <c r="R45" s="142" t="n">
        <v>2</v>
      </c>
      <c r="S45" s="78" t="n">
        <v>7490</v>
      </c>
      <c r="T45" s="142" t="n">
        <v>1</v>
      </c>
      <c r="U45" s="79" t="n">
        <v>8990</v>
      </c>
      <c r="V45" s="143" t="n">
        <v>1</v>
      </c>
      <c r="W45" s="142" t="s"/>
      <c r="X45" s="78" t="s"/>
      <c r="Y45" s="78" t="s">
        <v>41</v>
      </c>
      <c r="Z45" s="142" t="s"/>
      <c r="AA45" s="79" t="n">
        <v>7490</v>
      </c>
      <c r="AB45" s="80" t="n">
        <v>7490</v>
      </c>
      <c r="AC45" s="81" t="n">
        <v>9990</v>
      </c>
      <c r="AD45" s="82" t="n">
        <v>1</v>
      </c>
      <c r="AE45" s="81" t="n">
        <v>8990</v>
      </c>
      <c r="AF45" s="82" t="n">
        <v>1</v>
      </c>
      <c r="AG45" s="81" t="n">
        <v>8990</v>
      </c>
      <c r="AH45" s="82" t="n">
        <v>1</v>
      </c>
      <c r="AI45" s="142" t="s"/>
      <c r="AJ45" s="78" t="s"/>
      <c r="AK45" s="78" t="s">
        <v>30</v>
      </c>
      <c r="AL45" s="142" t="s"/>
      <c r="AM45" s="79" t="n">
        <v>9990</v>
      </c>
      <c r="AN45" s="80" t="s"/>
      <c r="AO45" s="144" t="s"/>
      <c r="AP45" s="83" t="n"/>
      <c r="AQ45" s="83" t="n"/>
      <c r="AR45" s="83">
        <f>+IF(IF(AN45="",AC45,AN45)-IF(AB45="",Q45,AB45)&lt;1000,"Error","")</f>
        <v/>
      </c>
      <c r="AS45" s="154">
        <f>IFERROR(IF(AV45&lt;=AU45,(AU45-AV45)+2000,0),0)</f>
        <v/>
      </c>
      <c r="AT45" s="154">
        <f>IFERROR(IF(AW45&lt;=AV45,(AV45-AW45)+1000,0),0)</f>
        <v/>
      </c>
      <c r="AU45" s="154">
        <f>IF(P45&lt;&gt;"",P45,O45)</f>
        <v/>
      </c>
      <c r="AV45" s="154">
        <f>IF(AB45&lt;&gt;"",AB45,AA45)</f>
        <v/>
      </c>
      <c r="AW45" s="154">
        <f>IF(AN45&lt;&gt;"",AN45,AM45)</f>
        <v/>
      </c>
    </row>
    <row customHeight="1" ht="12.95" r="46" s="165" spans="1:49">
      <c r="B46" s="5" t="s">
        <v>76</v>
      </c>
      <c r="C46" s="62" t="s">
        <v>45</v>
      </c>
      <c r="D46" s="63" t="n">
        <v>348</v>
      </c>
      <c r="E46" s="142" t="n">
        <v>5490</v>
      </c>
      <c r="F46" s="142" t="n">
        <v>1</v>
      </c>
      <c r="G46" s="78" t="n">
        <v>5350</v>
      </c>
      <c r="H46" s="142" t="n">
        <v>2</v>
      </c>
      <c r="I46" s="79" t="n">
        <v>3990</v>
      </c>
      <c r="J46" s="143" t="n">
        <v>1</v>
      </c>
      <c r="K46" s="81" t="s"/>
      <c r="L46" s="82" t="s"/>
      <c r="M46" s="81" t="s">
        <v>30</v>
      </c>
      <c r="N46" s="82" t="s"/>
      <c r="O46" s="81" t="n">
        <v>5490</v>
      </c>
      <c r="P46" s="82" t="s"/>
      <c r="Q46" s="142" t="n">
        <v>9990</v>
      </c>
      <c r="R46" s="142" t="n">
        <v>4</v>
      </c>
      <c r="S46" s="78" t="n">
        <v>8650</v>
      </c>
      <c r="T46" s="142" t="n">
        <v>1</v>
      </c>
      <c r="U46" s="79" t="n">
        <v>9990</v>
      </c>
      <c r="V46" s="143" t="n">
        <v>2</v>
      </c>
      <c r="W46" s="142" t="s"/>
      <c r="X46" s="78" t="s"/>
      <c r="Y46" s="78" t="s">
        <v>60</v>
      </c>
      <c r="Z46" s="142" t="s"/>
      <c r="AA46" s="79" t="n">
        <v>8640</v>
      </c>
      <c r="AB46" s="80" t="n">
        <v>8640</v>
      </c>
      <c r="AC46" s="81" t="n">
        <v>10990</v>
      </c>
      <c r="AD46" s="82" t="n">
        <v>4</v>
      </c>
      <c r="AE46" s="81" t="n">
        <v>9990</v>
      </c>
      <c r="AF46" s="82" t="n">
        <v>1</v>
      </c>
      <c r="AG46" s="81" t="n">
        <v>9990</v>
      </c>
      <c r="AH46" s="82" t="n">
        <v>2</v>
      </c>
      <c r="AI46" s="142" t="s"/>
      <c r="AJ46" s="78" t="s"/>
      <c r="AK46" s="78" t="s">
        <v>60</v>
      </c>
      <c r="AL46" s="142" t="s"/>
      <c r="AM46" s="79" t="n">
        <v>9980</v>
      </c>
      <c r="AN46" s="80" t="n">
        <v>9980</v>
      </c>
      <c r="AO46" s="144" t="s"/>
      <c r="AP46" s="83" t="n"/>
      <c r="AQ46" s="83" t="n"/>
      <c r="AR46" s="83">
        <f>+IF(IF(AN46="",AC46,AN46)-IF(AB46="",Q46,AB46)&lt;1000,"Error","")</f>
        <v/>
      </c>
      <c r="AS46" s="154">
        <f>IFERROR(IF(AV46&lt;=AU46,(AU46-AV46)+2000,0),0)</f>
        <v/>
      </c>
      <c r="AT46" s="154">
        <f>IFERROR(IF(AW46&lt;=AV46,(AV46-AW46)+1000,0),0)</f>
        <v/>
      </c>
      <c r="AU46" s="154">
        <f>IF(P46&lt;&gt;"",P46,O46)</f>
        <v/>
      </c>
      <c r="AV46" s="154">
        <f>IF(AB46&lt;&gt;"",AB46,AA46)</f>
        <v/>
      </c>
      <c r="AW46" s="154">
        <f>IF(AN46&lt;&gt;"",AN46,AM46)</f>
        <v/>
      </c>
    </row>
    <row customHeight="1" ht="12.95" r="47" s="165" spans="1:49">
      <c r="B47" s="5" t="s">
        <v>77</v>
      </c>
      <c r="C47" s="62" t="s">
        <v>78</v>
      </c>
      <c r="D47" s="63" t="n">
        <v>88</v>
      </c>
      <c r="E47" s="142" t="n">
        <v>3990</v>
      </c>
      <c r="F47" s="142" t="n">
        <v>1</v>
      </c>
      <c r="G47" s="78" t="n">
        <v>3990</v>
      </c>
      <c r="H47" s="142" t="n">
        <v>1</v>
      </c>
      <c r="I47" s="79" t="n">
        <v>3990</v>
      </c>
      <c r="J47" s="143" t="n">
        <v>1</v>
      </c>
      <c r="K47" s="81" t="s"/>
      <c r="L47" s="82" t="s"/>
      <c r="M47" s="81" t="s">
        <v>28</v>
      </c>
      <c r="N47" s="82" t="s"/>
      <c r="O47" s="81" t="n">
        <v>3990</v>
      </c>
      <c r="P47" s="82" t="s"/>
      <c r="Q47" s="142" t="n">
        <v>9990</v>
      </c>
      <c r="R47" s="142" t="n">
        <v>2</v>
      </c>
      <c r="S47" s="78" t="n">
        <v>8990</v>
      </c>
      <c r="T47" s="142" t="n">
        <v>1</v>
      </c>
      <c r="U47" s="79" t="n">
        <v>9990</v>
      </c>
      <c r="V47" s="143" t="n">
        <v>1</v>
      </c>
      <c r="W47" s="142" t="s"/>
      <c r="X47" s="78" t="s"/>
      <c r="Y47" s="78" t="s">
        <v>41</v>
      </c>
      <c r="Z47" s="142" t="s"/>
      <c r="AA47" s="79" t="n">
        <v>8990</v>
      </c>
      <c r="AB47" s="80" t="n">
        <v>8990</v>
      </c>
      <c r="AC47" s="81" t="n">
        <v>10990</v>
      </c>
      <c r="AD47" s="82" t="n">
        <v>1</v>
      </c>
      <c r="AE47" s="81" t="n">
        <v>10490</v>
      </c>
      <c r="AF47" s="82" t="n">
        <v>1</v>
      </c>
      <c r="AG47" s="81" t="n">
        <v>9990</v>
      </c>
      <c r="AH47" s="82" t="n">
        <v>1</v>
      </c>
      <c r="AI47" s="142" t="s"/>
      <c r="AJ47" s="78" t="s"/>
      <c r="AK47" s="78" t="s">
        <v>30</v>
      </c>
      <c r="AL47" s="142" t="s"/>
      <c r="AM47" s="79" t="n">
        <v>10990</v>
      </c>
      <c r="AN47" s="80" t="s"/>
      <c r="AO47" s="145" t="s"/>
      <c r="AP47" s="83" t="n"/>
      <c r="AQ47" s="83" t="n"/>
      <c r="AR47" s="83">
        <f>+IF(IF(AN47="",AC47,AN47)-IF(AB47="",Q47,AB47)&lt;1000,"Error","")</f>
        <v/>
      </c>
      <c r="AS47" s="154">
        <f>IFERROR(IF(AV47&lt;=AU47,(AU47-AV47)+2000,0),0)</f>
        <v/>
      </c>
      <c r="AT47" s="154">
        <f>IFERROR(IF(AW47&lt;=AV47,(AV47-AW47)+1000,0),0)</f>
        <v/>
      </c>
      <c r="AU47" s="154">
        <f>IF(P47&lt;&gt;"",P47,O47)</f>
        <v/>
      </c>
      <c r="AV47" s="154">
        <f>IF(AB47&lt;&gt;"",AB47,AA47)</f>
        <v/>
      </c>
      <c r="AW47" s="154">
        <f>IF(AN47&lt;&gt;"",AN47,AM47)</f>
        <v/>
      </c>
    </row>
    <row customHeight="1" ht="12.95" r="48" s="165" spans="1:49">
      <c r="B48" s="5" t="s">
        <v>79</v>
      </c>
      <c r="C48" s="62" t="s">
        <v>78</v>
      </c>
      <c r="D48" s="63" t="n">
        <v>10</v>
      </c>
      <c r="E48" s="142" t="n">
        <v>10490</v>
      </c>
      <c r="F48" s="142" t="n">
        <v>4</v>
      </c>
      <c r="G48" s="78" t="n">
        <v>9490</v>
      </c>
      <c r="H48" s="142" t="n">
        <v>4</v>
      </c>
      <c r="I48" s="146" t="n">
        <v>9990</v>
      </c>
      <c r="J48" s="143" t="n">
        <v>6</v>
      </c>
      <c r="K48" s="81" t="s"/>
      <c r="L48" s="82" t="s"/>
      <c r="M48" s="81" t="s">
        <v>30</v>
      </c>
      <c r="N48" s="82" t="s"/>
      <c r="O48" s="81" t="n">
        <v>10490</v>
      </c>
      <c r="P48" s="82" t="s"/>
      <c r="Q48" s="142" t="n">
        <v>21990</v>
      </c>
      <c r="R48" s="142" t="n">
        <v>5</v>
      </c>
      <c r="S48" s="78" t="n">
        <v>21990</v>
      </c>
      <c r="T48" s="142" t="n">
        <v>4</v>
      </c>
      <c r="U48" s="146" t="n">
        <v>21990</v>
      </c>
      <c r="V48" s="143" t="n">
        <v>6</v>
      </c>
      <c r="W48" s="142" t="s"/>
      <c r="X48" s="78" t="s"/>
      <c r="Y48" s="78" t="s">
        <v>29</v>
      </c>
      <c r="Z48" s="142" t="s"/>
      <c r="AA48" s="146" t="n">
        <v>21990</v>
      </c>
      <c r="AB48" s="80" t="n">
        <v>21990</v>
      </c>
      <c r="AC48" s="81" t="n">
        <v>29990</v>
      </c>
      <c r="AD48" s="82" t="n">
        <v>4</v>
      </c>
      <c r="AE48" s="81" t="n">
        <v>29990</v>
      </c>
      <c r="AF48" s="82" t="n">
        <v>4</v>
      </c>
      <c r="AG48" s="81" t="n">
        <v>21990</v>
      </c>
      <c r="AH48" s="82" t="n">
        <v>6</v>
      </c>
      <c r="AI48" s="142" t="s"/>
      <c r="AJ48" s="78" t="s"/>
      <c r="AK48" s="78" t="s">
        <v>28</v>
      </c>
      <c r="AL48" s="142" t="s"/>
      <c r="AM48" s="146" t="n">
        <v>29990</v>
      </c>
      <c r="AN48" s="80" t="n">
        <v>29990</v>
      </c>
      <c r="AO48" s="145" t="s"/>
      <c r="AP48" s="83" t="n"/>
      <c r="AQ48" s="83" t="n"/>
      <c r="AR48" s="83">
        <f>+IF(IF(AN48="",AC48,AN48)-IF(AB48="",Q48,AB48)&lt;1000,"Error","")</f>
        <v/>
      </c>
      <c r="AS48" s="154">
        <f>IFERROR(IF(AV48&lt;=AU48,(AU48-AV48)+2000,0),0)</f>
        <v/>
      </c>
      <c r="AT48" s="154">
        <f>IFERROR(IF(AW48&lt;=AV48,(AV48-AW48)+1000,0),0)</f>
        <v/>
      </c>
      <c r="AU48" s="154">
        <f>IF(P48&lt;&gt;"",P48,O48)</f>
        <v/>
      </c>
      <c r="AV48" s="154">
        <f>IF(AB48&lt;&gt;"",AB48,AA48)</f>
        <v/>
      </c>
      <c r="AW48" s="154">
        <f>IF(AN48&lt;&gt;"",AN48,AM48)</f>
        <v/>
      </c>
    </row>
    <row customHeight="1" ht="12.95" r="49" s="165" spans="1:49">
      <c r="B49" s="5" t="s">
        <v>80</v>
      </c>
      <c r="C49" s="62" t="s">
        <v>78</v>
      </c>
      <c r="D49" s="63" t="n">
        <v>171</v>
      </c>
      <c r="E49" s="142" t="n">
        <v>5490</v>
      </c>
      <c r="F49" s="142" t="n">
        <v>2</v>
      </c>
      <c r="G49" s="78" t="n">
        <v>4490</v>
      </c>
      <c r="H49" s="142" t="n">
        <v>2</v>
      </c>
      <c r="I49" s="79" t="n">
        <v>4990</v>
      </c>
      <c r="J49" s="143" t="n">
        <v>5</v>
      </c>
      <c r="K49" s="81" t="s"/>
      <c r="L49" s="82" t="s"/>
      <c r="M49" s="81" t="s">
        <v>30</v>
      </c>
      <c r="N49" s="82" t="s"/>
      <c r="O49" s="81" t="n">
        <v>5490</v>
      </c>
      <c r="P49" s="82" t="s"/>
      <c r="Q49" s="142" t="n">
        <v>14990</v>
      </c>
      <c r="R49" s="142" t="n">
        <v>1</v>
      </c>
      <c r="S49" s="78" t="n">
        <v>14990</v>
      </c>
      <c r="T49" s="142" t="n">
        <v>1</v>
      </c>
      <c r="U49" s="79" t="n">
        <v>14990</v>
      </c>
      <c r="V49" s="143" t="n">
        <v>4</v>
      </c>
      <c r="W49" s="142" t="s"/>
      <c r="X49" s="78" t="s"/>
      <c r="Y49" s="78" t="s">
        <v>28</v>
      </c>
      <c r="Z49" s="142" t="s"/>
      <c r="AA49" s="79" t="n">
        <v>14990</v>
      </c>
      <c r="AB49" s="80" t="s"/>
      <c r="AC49" s="81" t="n">
        <v>15990</v>
      </c>
      <c r="AD49" s="82" t="n">
        <v>2</v>
      </c>
      <c r="AE49" s="81" t="n">
        <v>15990</v>
      </c>
      <c r="AF49" s="82" t="n">
        <v>1</v>
      </c>
      <c r="AG49" s="81" t="n">
        <v>14990</v>
      </c>
      <c r="AH49" s="82" t="n">
        <v>4</v>
      </c>
      <c r="AI49" s="142" t="s"/>
      <c r="AJ49" s="78" t="s"/>
      <c r="AK49" s="78" t="s">
        <v>29</v>
      </c>
      <c r="AL49" s="142" t="s"/>
      <c r="AM49" s="79" t="n">
        <v>15990</v>
      </c>
      <c r="AN49" s="80" t="s"/>
      <c r="AO49" s="145" t="s"/>
      <c r="AP49" s="83" t="n"/>
      <c r="AQ49" s="83" t="n"/>
      <c r="AR49" s="83">
        <f>+IF(IF(AN49="",AC49,AN49)-IF(AB49="",Q49,AB49)&lt;1000,"Error","")</f>
        <v/>
      </c>
      <c r="AS49" s="154">
        <f>IFERROR(IF(AV49&lt;=AU49,(AU49-AV49)+2000,0),0)</f>
        <v/>
      </c>
      <c r="AT49" s="154">
        <f>IFERROR(IF(AW49&lt;=AV49,(AV49-AW49)+1000,0),0)</f>
        <v/>
      </c>
      <c r="AU49" s="154">
        <f>IF(P49&lt;&gt;"",P49,O49)</f>
        <v/>
      </c>
      <c r="AV49" s="154">
        <f>IF(AB49&lt;&gt;"",AB49,AA49)</f>
        <v/>
      </c>
      <c r="AW49" s="154">
        <f>IF(AN49&lt;&gt;"",AN49,AM49)</f>
        <v/>
      </c>
    </row>
    <row customHeight="1" ht="12.95" r="50" s="165" spans="1:49">
      <c r="B50" s="5" t="s">
        <v>81</v>
      </c>
      <c r="C50" s="62" t="s">
        <v>78</v>
      </c>
      <c r="D50" s="63" t="n">
        <v>87</v>
      </c>
      <c r="E50" s="142" t="n">
        <v>3990</v>
      </c>
      <c r="F50" s="142" t="n">
        <v>1</v>
      </c>
      <c r="G50" s="78" t="n">
        <v>3990</v>
      </c>
      <c r="H50" s="142" t="n">
        <v>1</v>
      </c>
      <c r="I50" s="79" t="n">
        <v>3990</v>
      </c>
      <c r="J50" s="143" t="n">
        <v>1</v>
      </c>
      <c r="K50" s="81" t="s"/>
      <c r="L50" s="82" t="s"/>
      <c r="M50" s="81" t="s">
        <v>28</v>
      </c>
      <c r="N50" s="82" t="s"/>
      <c r="O50" s="81" t="n">
        <v>3990</v>
      </c>
      <c r="P50" s="82" t="s"/>
      <c r="Q50" s="142" t="n">
        <v>9990</v>
      </c>
      <c r="R50" s="142" t="n">
        <v>2</v>
      </c>
      <c r="S50" s="78" t="n">
        <v>9990</v>
      </c>
      <c r="T50" s="142" t="n">
        <v>1</v>
      </c>
      <c r="U50" s="79" t="n">
        <v>9990</v>
      </c>
      <c r="V50" s="143" t="n">
        <v>1</v>
      </c>
      <c r="W50" s="142" t="s"/>
      <c r="X50" s="78" t="s"/>
      <c r="Y50" s="78" t="s">
        <v>29</v>
      </c>
      <c r="Z50" s="142" t="s"/>
      <c r="AA50" s="79" t="n">
        <v>9990</v>
      </c>
      <c r="AB50" s="80" t="s"/>
      <c r="AC50" s="81" t="n">
        <v>10990</v>
      </c>
      <c r="AD50" s="82" t="n">
        <v>1</v>
      </c>
      <c r="AE50" s="81" t="n">
        <v>10990</v>
      </c>
      <c r="AF50" s="82" t="n">
        <v>1</v>
      </c>
      <c r="AG50" s="81" t="n">
        <v>9990</v>
      </c>
      <c r="AH50" s="82" t="n">
        <v>1</v>
      </c>
      <c r="AI50" s="142" t="s"/>
      <c r="AJ50" s="78" t="s"/>
      <c r="AK50" s="78" t="s">
        <v>28</v>
      </c>
      <c r="AL50" s="142" t="s"/>
      <c r="AM50" s="79" t="n">
        <v>10990</v>
      </c>
      <c r="AN50" s="80" t="s"/>
      <c r="AO50" s="145" t="s"/>
      <c r="AP50" s="83" t="n"/>
      <c r="AQ50" s="83" t="n"/>
      <c r="AR50" s="83">
        <f>+IF(IF(AN50="",AC50,AN50)-IF(AB50="",Q50,AB50)&lt;1000,"Error","")</f>
        <v/>
      </c>
      <c r="AS50" s="154">
        <f>IFERROR(IF(AV50&lt;=AU50,(AU50-AV50)+2000,0),0)</f>
        <v/>
      </c>
      <c r="AT50" s="154">
        <f>IFERROR(IF(AW50&lt;=AV50,(AV50-AW50)+1000,0),0)</f>
        <v/>
      </c>
      <c r="AU50" s="154">
        <f>IF(P50&lt;&gt;"",P50,O50)</f>
        <v/>
      </c>
      <c r="AV50" s="154">
        <f>IF(AB50&lt;&gt;"",AB50,AA50)</f>
        <v/>
      </c>
      <c r="AW50" s="154">
        <f>IF(AN50&lt;&gt;"",AN50,AM50)</f>
        <v/>
      </c>
    </row>
    <row customHeight="1" ht="12.95" r="51" s="165" spans="1:49">
      <c r="B51" s="5" t="s">
        <v>82</v>
      </c>
      <c r="C51" s="62" t="s">
        <v>78</v>
      </c>
      <c r="D51" s="63" t="n">
        <v>121</v>
      </c>
      <c r="E51" s="142" t="n">
        <v>4490</v>
      </c>
      <c r="F51" s="142" t="n">
        <v>1</v>
      </c>
      <c r="G51" s="78" t="n">
        <v>4550</v>
      </c>
      <c r="H51" s="142" t="n">
        <v>1</v>
      </c>
      <c r="I51" s="79" t="n">
        <v>3990</v>
      </c>
      <c r="J51" s="143" t="n">
        <v>2</v>
      </c>
      <c r="K51" s="81" t="s"/>
      <c r="L51" s="82" t="s"/>
      <c r="M51" s="81" t="s">
        <v>30</v>
      </c>
      <c r="N51" s="82" t="s"/>
      <c r="O51" s="81" t="n">
        <v>4550</v>
      </c>
      <c r="P51" s="82" t="n">
        <v>4550</v>
      </c>
      <c r="Q51" s="142" t="n">
        <v>7990</v>
      </c>
      <c r="R51" s="142" t="n">
        <v>2</v>
      </c>
      <c r="S51" s="78" t="n">
        <v>7990</v>
      </c>
      <c r="T51" s="142" t="n">
        <v>1</v>
      </c>
      <c r="U51" s="79" t="n">
        <v>7990</v>
      </c>
      <c r="V51" s="143" t="n">
        <v>2</v>
      </c>
      <c r="W51" s="142" t="s"/>
      <c r="X51" s="78" t="s"/>
      <c r="Y51" s="78" t="s">
        <v>29</v>
      </c>
      <c r="Z51" s="142" t="s"/>
      <c r="AA51" s="79" t="n">
        <v>7990</v>
      </c>
      <c r="AB51" s="80" t="s"/>
      <c r="AC51" s="81" t="n">
        <v>11990</v>
      </c>
      <c r="AD51" s="82" t="n">
        <v>1</v>
      </c>
      <c r="AE51" s="81" t="n">
        <v>7990</v>
      </c>
      <c r="AF51" s="82" t="n">
        <v>1</v>
      </c>
      <c r="AG51" s="81" t="n">
        <v>7990</v>
      </c>
      <c r="AH51" s="82" t="n">
        <v>2</v>
      </c>
      <c r="AI51" s="142" t="s"/>
      <c r="AJ51" s="78" t="s"/>
      <c r="AK51" s="78" t="s">
        <v>30</v>
      </c>
      <c r="AL51" s="142" t="s"/>
      <c r="AM51" s="79" t="n">
        <v>11990</v>
      </c>
      <c r="AN51" s="80" t="s"/>
      <c r="AO51" s="145" t="s"/>
      <c r="AP51" s="83" t="n"/>
      <c r="AQ51" s="83" t="n"/>
      <c r="AR51" s="83">
        <f>+IF(IF(AN51="",AC51,AN51)-IF(AB51="",Q51,AB51)&lt;1000,"Error","")</f>
        <v/>
      </c>
      <c r="AS51" s="154">
        <f>IFERROR(IF(AV51&lt;=AU51,(AU51-AV51)+2000,0),0)</f>
        <v/>
      </c>
      <c r="AT51" s="154">
        <f>IFERROR(IF(AW51&lt;=AV51,(AV51-AW51)+1000,0),0)</f>
        <v/>
      </c>
      <c r="AU51" s="154">
        <f>IF(P51&lt;&gt;"",P51,O51)</f>
        <v/>
      </c>
      <c r="AV51" s="154">
        <f>IF(AB51&lt;&gt;"",AB51,AA51)</f>
        <v/>
      </c>
      <c r="AW51" s="154">
        <f>IF(AN51&lt;&gt;"",AN51,AM51)</f>
        <v/>
      </c>
    </row>
    <row customHeight="1" ht="12.95" r="52" s="165" spans="1:49">
      <c r="B52" s="5" t="s">
        <v>83</v>
      </c>
      <c r="C52" s="62" t="s">
        <v>78</v>
      </c>
      <c r="D52" s="63" t="n">
        <v>153</v>
      </c>
      <c r="E52" s="142" t="n">
        <v>4990</v>
      </c>
      <c r="F52" s="142" t="n">
        <v>1</v>
      </c>
      <c r="G52" s="78" t="n">
        <v>4500</v>
      </c>
      <c r="H52" s="142" t="n">
        <v>1</v>
      </c>
      <c r="I52" s="79" t="n">
        <v>4990</v>
      </c>
      <c r="J52" s="143" t="n">
        <v>4</v>
      </c>
      <c r="K52" s="81" t="s"/>
      <c r="L52" s="82" t="s"/>
      <c r="M52" s="81" t="s">
        <v>30</v>
      </c>
      <c r="N52" s="82" t="s"/>
      <c r="O52" s="81" t="n">
        <v>4990</v>
      </c>
      <c r="P52" s="82" t="s"/>
      <c r="Q52" s="142" t="n">
        <v>11990</v>
      </c>
      <c r="R52" s="142" t="n">
        <v>2</v>
      </c>
      <c r="S52" s="78" t="n">
        <v>11990</v>
      </c>
      <c r="T52" s="142" t="n">
        <v>1</v>
      </c>
      <c r="U52" s="79" t="n">
        <v>11990</v>
      </c>
      <c r="V52" s="143" t="n">
        <v>4</v>
      </c>
      <c r="W52" s="142" t="s"/>
      <c r="X52" s="78" t="s"/>
      <c r="Y52" s="78" t="s">
        <v>29</v>
      </c>
      <c r="Z52" s="142" t="s"/>
      <c r="AA52" s="79" t="n">
        <v>11990</v>
      </c>
      <c r="AB52" s="80" t="s"/>
      <c r="AC52" s="81" t="n">
        <v>14990</v>
      </c>
      <c r="AD52" s="82" t="n">
        <v>1</v>
      </c>
      <c r="AE52" s="81" t="n">
        <v>13990</v>
      </c>
      <c r="AF52" s="82" t="n">
        <v>1</v>
      </c>
      <c r="AG52" s="81" t="n">
        <v>11990</v>
      </c>
      <c r="AH52" s="82" t="n">
        <v>4</v>
      </c>
      <c r="AI52" s="142" t="s"/>
      <c r="AJ52" s="78" t="s"/>
      <c r="AK52" s="78" t="s">
        <v>30</v>
      </c>
      <c r="AL52" s="142" t="s"/>
      <c r="AM52" s="79" t="n">
        <v>14990</v>
      </c>
      <c r="AN52" s="80" t="s"/>
      <c r="AO52" s="145" t="s"/>
      <c r="AP52" s="83" t="n"/>
      <c r="AQ52" s="83" t="n"/>
      <c r="AR52" s="83">
        <f>+IF(IF(AN52="",AC52,AN52)-IF(AB52="",Q52,AB52)&lt;1000,"Error","")</f>
        <v/>
      </c>
      <c r="AS52" s="154">
        <f>IFERROR(IF(AV52&lt;=AU52,(AU52-AV52)+2000,0),0)</f>
        <v/>
      </c>
      <c r="AT52" s="154">
        <f>IFERROR(IF(AW52&lt;=AV52,(AV52-AW52)+1000,0),0)</f>
        <v/>
      </c>
      <c r="AU52" s="154">
        <f>IF(P52&lt;&gt;"",P52,O52)</f>
        <v/>
      </c>
      <c r="AV52" s="154">
        <f>IF(AB52&lt;&gt;"",AB52,AA52)</f>
        <v/>
      </c>
      <c r="AW52" s="154">
        <f>IF(AN52&lt;&gt;"",AN52,AM52)</f>
        <v/>
      </c>
    </row>
    <row customHeight="1" ht="12.95" r="53" s="165" spans="1:49">
      <c r="B53" s="5" t="s">
        <v>84</v>
      </c>
      <c r="C53" s="62" t="s">
        <v>78</v>
      </c>
      <c r="D53" s="63" t="n">
        <v>241</v>
      </c>
      <c r="E53" s="142" t="n">
        <v>7990</v>
      </c>
      <c r="F53" s="142" t="n">
        <v>1</v>
      </c>
      <c r="G53" s="78" t="n">
        <v>6990</v>
      </c>
      <c r="H53" s="142" t="n">
        <v>4</v>
      </c>
      <c r="I53" s="79" t="n">
        <v>6990</v>
      </c>
      <c r="J53" s="143" t="n">
        <v>4</v>
      </c>
      <c r="K53" s="81" t="s"/>
      <c r="L53" s="82" t="s"/>
      <c r="M53" s="81" t="s">
        <v>85</v>
      </c>
      <c r="N53" s="82" t="s"/>
      <c r="O53" s="81" t="n">
        <v>8990</v>
      </c>
      <c r="P53" s="82" t="n">
        <v>8990</v>
      </c>
      <c r="Q53" s="142" t="n">
        <v>15990</v>
      </c>
      <c r="R53" s="142" t="n">
        <v>2</v>
      </c>
      <c r="S53" s="78" t="n">
        <v>15990</v>
      </c>
      <c r="T53" s="142" t="n">
        <v>4</v>
      </c>
      <c r="U53" s="79" t="n">
        <v>14990</v>
      </c>
      <c r="V53" s="143" t="n">
        <v>4</v>
      </c>
      <c r="W53" s="142" t="s"/>
      <c r="X53" s="78" t="s"/>
      <c r="Y53" s="78" t="s">
        <v>86</v>
      </c>
      <c r="Z53" s="142" t="s"/>
      <c r="AA53" s="79" t="n">
        <v>16740</v>
      </c>
      <c r="AB53" s="80" t="n">
        <v>16740</v>
      </c>
      <c r="AC53" s="81" t="n">
        <v>16990</v>
      </c>
      <c r="AD53" s="82" t="n">
        <v>1</v>
      </c>
      <c r="AE53" s="81" t="n">
        <v>15990</v>
      </c>
      <c r="AF53" s="82" t="n">
        <v>4</v>
      </c>
      <c r="AG53" s="81" t="n">
        <v>14990</v>
      </c>
      <c r="AH53" s="82" t="n">
        <v>4</v>
      </c>
      <c r="AI53" s="142" t="s"/>
      <c r="AJ53" s="78" t="s"/>
      <c r="AK53" s="78" t="s">
        <v>85</v>
      </c>
      <c r="AL53" s="142" t="s"/>
      <c r="AM53" s="79" t="n">
        <v>17990</v>
      </c>
      <c r="AN53" s="80" t="n">
        <v>17990</v>
      </c>
      <c r="AO53" s="145" t="s"/>
      <c r="AP53" s="83" t="n"/>
      <c r="AQ53" s="83" t="n"/>
      <c r="AR53" s="83">
        <f>+IF(IF(AN53="",AC53,AN53)-IF(AB53="",Q53,AB53)&lt;1000,"Error","")</f>
        <v/>
      </c>
      <c r="AS53" s="154">
        <f>IFERROR(IF(AV53&lt;=AU53,(AU53-AV53)+2000,0),0)</f>
        <v/>
      </c>
      <c r="AT53" s="154">
        <f>IFERROR(IF(AW53&lt;=AV53,(AV53-AW53)+1000,0),0)</f>
        <v/>
      </c>
      <c r="AU53" s="154">
        <f>IF(P53&lt;&gt;"",P53,O53)</f>
        <v/>
      </c>
      <c r="AV53" s="154">
        <f>IF(AB53&lt;&gt;"",AB53,AA53)</f>
        <v/>
      </c>
      <c r="AW53" s="154">
        <f>IF(AN53&lt;&gt;"",AN53,AM53)</f>
        <v/>
      </c>
    </row>
    <row customHeight="1" ht="12.95" r="54" s="165" spans="1:49">
      <c r="B54" s="5" t="s">
        <v>87</v>
      </c>
      <c r="C54" s="62" t="s">
        <v>78</v>
      </c>
      <c r="D54" s="63" t="n">
        <v>167</v>
      </c>
      <c r="E54" s="142" t="n">
        <v>5490</v>
      </c>
      <c r="F54" s="142" t="n">
        <v>2</v>
      </c>
      <c r="G54" s="78" t="n">
        <v>5490</v>
      </c>
      <c r="H54" s="142" t="n">
        <v>1</v>
      </c>
      <c r="I54" s="79" t="n">
        <v>4990</v>
      </c>
      <c r="J54" s="143" t="n">
        <v>4</v>
      </c>
      <c r="K54" s="81" t="s"/>
      <c r="L54" s="82" t="s"/>
      <c r="M54" s="81" t="s">
        <v>29</v>
      </c>
      <c r="N54" s="82" t="s"/>
      <c r="O54" s="81" t="n">
        <v>5490</v>
      </c>
      <c r="P54" s="82" t="s"/>
      <c r="Q54" s="142" t="n">
        <v>14990</v>
      </c>
      <c r="R54" s="142" t="n">
        <v>1</v>
      </c>
      <c r="S54" s="78" t="n">
        <v>14990</v>
      </c>
      <c r="T54" s="142" t="n">
        <v>2</v>
      </c>
      <c r="U54" s="79" t="n">
        <v>14990</v>
      </c>
      <c r="V54" s="143" t="n">
        <v>4</v>
      </c>
      <c r="W54" s="142" t="s"/>
      <c r="X54" s="78" t="s"/>
      <c r="Y54" s="78" t="s">
        <v>86</v>
      </c>
      <c r="Z54" s="142" t="s"/>
      <c r="AA54" s="79" t="n">
        <v>15740</v>
      </c>
      <c r="AB54" s="80" t="n">
        <v>15740</v>
      </c>
      <c r="AC54" s="81" t="n">
        <v>16990</v>
      </c>
      <c r="AD54" s="82" t="n">
        <v>2</v>
      </c>
      <c r="AE54" s="81" t="n">
        <v>15990</v>
      </c>
      <c r="AF54" s="82" t="n">
        <v>2</v>
      </c>
      <c r="AG54" s="81" t="n">
        <v>14990</v>
      </c>
      <c r="AH54" s="82" t="n">
        <v>4</v>
      </c>
      <c r="AI54" s="142" t="s"/>
      <c r="AJ54" s="78" t="s"/>
      <c r="AK54" s="78" t="s">
        <v>30</v>
      </c>
      <c r="AL54" s="142" t="s"/>
      <c r="AM54" s="79" t="n">
        <v>16990</v>
      </c>
      <c r="AN54" s="80" t="s"/>
      <c r="AO54" s="145" t="s"/>
      <c r="AP54" s="83" t="n"/>
      <c r="AQ54" s="83" t="n"/>
      <c r="AR54" s="83">
        <f>+IF(IF(AN54="",AC54,AN54)-IF(AB54="",Q54,AB54)&lt;1000,"Error","")</f>
        <v/>
      </c>
      <c r="AS54" s="154">
        <f>IFERROR(IF(AV54&lt;=AU54,(AU54-AV54)+2000,0),0)</f>
        <v/>
      </c>
      <c r="AT54" s="154">
        <f>IFERROR(IF(AW54&lt;=AV54,(AV54-AW54)+1000,0),0)</f>
        <v/>
      </c>
      <c r="AU54" s="154">
        <f>IF(P54&lt;&gt;"",P54,O54)</f>
        <v/>
      </c>
      <c r="AV54" s="154">
        <f>IF(AB54&lt;&gt;"",AB54,AA54)</f>
        <v/>
      </c>
      <c r="AW54" s="154">
        <f>IF(AN54&lt;&gt;"",AN54,AM54)</f>
        <v/>
      </c>
    </row>
    <row customHeight="1" ht="12.95" r="55" s="165" spans="1:49">
      <c r="B55" s="5" t="s">
        <v>88</v>
      </c>
      <c r="C55" s="62" t="s">
        <v>78</v>
      </c>
      <c r="D55" s="63" t="n">
        <v>37</v>
      </c>
      <c r="E55" s="142" t="n">
        <v>8490</v>
      </c>
      <c r="F55" s="142" t="n">
        <v>1</v>
      </c>
      <c r="G55" s="78" t="n">
        <v>7500</v>
      </c>
      <c r="H55" s="142" t="n">
        <v>4</v>
      </c>
      <c r="I55" s="79" t="n">
        <v>4990</v>
      </c>
      <c r="J55" s="143" t="n">
        <v>4</v>
      </c>
      <c r="K55" s="81" t="s"/>
      <c r="L55" s="82" t="s"/>
      <c r="M55" s="81" t="s">
        <v>85</v>
      </c>
      <c r="N55" s="82" t="s"/>
      <c r="O55" s="81" t="n">
        <v>9490</v>
      </c>
      <c r="P55" s="82" t="n">
        <v>9490</v>
      </c>
      <c r="Q55" s="142" t="n">
        <v>17490</v>
      </c>
      <c r="R55" s="142" t="n">
        <v>2</v>
      </c>
      <c r="S55" s="78" t="n">
        <v>16500</v>
      </c>
      <c r="T55" s="142" t="n">
        <v>2</v>
      </c>
      <c r="U55" s="79" t="n">
        <v>14990</v>
      </c>
      <c r="V55" s="143" t="n">
        <v>4</v>
      </c>
      <c r="W55" s="142" t="s"/>
      <c r="X55" s="78" t="s"/>
      <c r="Y55" s="78" t="s">
        <v>30</v>
      </c>
      <c r="Z55" s="142" t="s"/>
      <c r="AA55" s="79" t="n">
        <v>17490</v>
      </c>
      <c r="AB55" s="80" t="s"/>
      <c r="AC55" s="81" t="n">
        <v>18490</v>
      </c>
      <c r="AD55" s="82" t="n">
        <v>1</v>
      </c>
      <c r="AE55" s="81" t="n">
        <v>16500</v>
      </c>
      <c r="AF55" s="82" t="n">
        <v>2</v>
      </c>
      <c r="AG55" s="81" t="n">
        <v>14990</v>
      </c>
      <c r="AH55" s="82" t="n">
        <v>4</v>
      </c>
      <c r="AI55" s="142" t="s"/>
      <c r="AJ55" s="78" t="s"/>
      <c r="AK55" s="78" t="s">
        <v>89</v>
      </c>
      <c r="AL55" s="142" t="s"/>
      <c r="AM55" s="79" t="n">
        <v>18990</v>
      </c>
      <c r="AN55" s="80" t="n">
        <v>18990</v>
      </c>
      <c r="AO55" s="145" t="s"/>
      <c r="AP55" s="83" t="n"/>
      <c r="AQ55" s="83" t="n"/>
      <c r="AR55" s="83">
        <f>+IF(IF(AN55="",AC55,AN55)-IF(AB55="",Q55,AB55)&lt;1000,"Error","")</f>
        <v/>
      </c>
      <c r="AS55" s="154">
        <f>IFERROR(IF(AV55&lt;=AU55,(AU55-AV55)+2000,0),0)</f>
        <v/>
      </c>
      <c r="AT55" s="154">
        <f>IFERROR(IF(AW55&lt;=AV55,(AV55-AW55)+1000,0),0)</f>
        <v/>
      </c>
      <c r="AU55" s="154">
        <f>IF(P55&lt;&gt;"",P55,O55)</f>
        <v/>
      </c>
      <c r="AV55" s="154">
        <f>IF(AB55&lt;&gt;"",AB55,AA55)</f>
        <v/>
      </c>
      <c r="AW55" s="154">
        <f>IF(AN55&lt;&gt;"",AN55,AM55)</f>
        <v/>
      </c>
    </row>
    <row customHeight="1" ht="12.95" r="56" s="165" spans="1:49">
      <c r="B56" s="5" t="s">
        <v>90</v>
      </c>
      <c r="C56" s="62" t="s">
        <v>78</v>
      </c>
      <c r="D56" s="63" t="n">
        <v>291</v>
      </c>
      <c r="E56" s="142" t="n">
        <v>8990</v>
      </c>
      <c r="F56" s="142" t="n">
        <v>1</v>
      </c>
      <c r="G56" s="78" t="n">
        <v>7990</v>
      </c>
      <c r="H56" s="142" t="n">
        <v>4</v>
      </c>
      <c r="I56" s="79" t="n">
        <v>6990</v>
      </c>
      <c r="J56" s="143" t="n">
        <v>6</v>
      </c>
      <c r="K56" s="81" t="s"/>
      <c r="L56" s="82" t="s"/>
      <c r="M56" s="81" t="s">
        <v>85</v>
      </c>
      <c r="N56" s="82" t="s"/>
      <c r="O56" s="81" t="n">
        <v>9990</v>
      </c>
      <c r="P56" s="82" t="n">
        <v>9990</v>
      </c>
      <c r="Q56" s="142" t="n">
        <v>19990</v>
      </c>
      <c r="R56" s="142" t="n">
        <v>2</v>
      </c>
      <c r="S56" s="78" t="n">
        <v>20990</v>
      </c>
      <c r="T56" s="142" t="n">
        <v>12</v>
      </c>
      <c r="U56" s="79" t="n">
        <v>19990</v>
      </c>
      <c r="V56" s="143" t="n">
        <v>6</v>
      </c>
      <c r="W56" s="142" t="s"/>
      <c r="X56" s="78" t="s"/>
      <c r="Y56" s="78" t="s">
        <v>85</v>
      </c>
      <c r="Z56" s="142" t="s"/>
      <c r="AA56" s="79" t="n">
        <v>20990</v>
      </c>
      <c r="AB56" s="80" t="n">
        <v>20990</v>
      </c>
      <c r="AC56" s="81" t="n">
        <v>22990</v>
      </c>
      <c r="AD56" s="82" t="n">
        <v>1</v>
      </c>
      <c r="AE56" s="81" t="n">
        <v>21990</v>
      </c>
      <c r="AF56" s="82" t="n">
        <v>12</v>
      </c>
      <c r="AG56" s="81" t="n">
        <v>19990</v>
      </c>
      <c r="AH56" s="82" t="n">
        <v>6</v>
      </c>
      <c r="AI56" s="142" t="s"/>
      <c r="AJ56" s="78" t="s"/>
      <c r="AK56" s="78" t="s">
        <v>85</v>
      </c>
      <c r="AL56" s="142" t="s"/>
      <c r="AM56" s="79" t="n">
        <v>23990</v>
      </c>
      <c r="AN56" s="80" t="n">
        <v>23990</v>
      </c>
      <c r="AO56" s="145" t="s"/>
      <c r="AP56" s="83" t="n"/>
      <c r="AQ56" s="83" t="n"/>
      <c r="AR56" s="83">
        <f>+IF(IF(AN56="",AC56,AN56)-IF(AB56="",Q56,AB56)&lt;1000,"Error","")</f>
        <v/>
      </c>
      <c r="AS56" s="154">
        <f>IFERROR(IF(AV56&lt;=AU56,(AU56-AV56)+2000,0),0)</f>
        <v/>
      </c>
      <c r="AT56" s="154">
        <f>IFERROR(IF(AW56&lt;=AV56,(AV56-AW56)+1000,0),0)</f>
        <v/>
      </c>
      <c r="AU56" s="154">
        <f>IF(P56&lt;&gt;"",P56,O56)</f>
        <v/>
      </c>
      <c r="AV56" s="154">
        <f>IF(AB56&lt;&gt;"",AB56,AA56)</f>
        <v/>
      </c>
      <c r="AW56" s="154">
        <f>IF(AN56&lt;&gt;"",AN56,AM56)</f>
        <v/>
      </c>
    </row>
    <row customHeight="1" ht="12.95" r="57" s="165" spans="1:49">
      <c r="B57" s="5" t="s">
        <v>91</v>
      </c>
      <c r="C57" s="62" t="s">
        <v>78</v>
      </c>
      <c r="D57" s="63" t="n">
        <v>183</v>
      </c>
      <c r="E57" s="142" t="n">
        <v>5990</v>
      </c>
      <c r="F57" s="142" t="n">
        <v>2</v>
      </c>
      <c r="G57" s="78" t="n">
        <v>5990</v>
      </c>
      <c r="H57" s="142" t="n">
        <v>1</v>
      </c>
      <c r="I57" s="79" t="n">
        <v>4990</v>
      </c>
      <c r="J57" s="143" t="n">
        <v>4</v>
      </c>
      <c r="K57" s="81" t="s"/>
      <c r="L57" s="82" t="s"/>
      <c r="M57" s="81" t="s">
        <v>29</v>
      </c>
      <c r="N57" s="82" t="s"/>
      <c r="O57" s="81" t="n">
        <v>5990</v>
      </c>
      <c r="P57" s="82" t="s"/>
      <c r="Q57" s="142" t="n">
        <v>14990</v>
      </c>
      <c r="R57" s="142" t="n">
        <v>1</v>
      </c>
      <c r="S57" s="78" t="n">
        <v>9990</v>
      </c>
      <c r="T57" s="142" t="n">
        <v>2</v>
      </c>
      <c r="U57" s="79" t="n">
        <v>14990</v>
      </c>
      <c r="V57" s="143" t="n">
        <v>4</v>
      </c>
      <c r="W57" s="142" t="s"/>
      <c r="X57" s="78" t="s"/>
      <c r="Y57" s="78" t="s">
        <v>89</v>
      </c>
      <c r="Z57" s="142" t="s"/>
      <c r="AA57" s="79" t="n">
        <v>15490</v>
      </c>
      <c r="AB57" s="80" t="n">
        <v>15490</v>
      </c>
      <c r="AC57" s="81" t="n">
        <v>15990</v>
      </c>
      <c r="AD57" s="82" t="n">
        <v>2</v>
      </c>
      <c r="AE57" s="81" t="n">
        <v>13990</v>
      </c>
      <c r="AF57" s="82" t="n">
        <v>2</v>
      </c>
      <c r="AG57" s="81" t="n">
        <v>14990</v>
      </c>
      <c r="AH57" s="82" t="n">
        <v>4</v>
      </c>
      <c r="AI57" s="142" t="s"/>
      <c r="AJ57" s="78" t="s"/>
      <c r="AK57" s="78" t="s">
        <v>30</v>
      </c>
      <c r="AL57" s="142" t="s"/>
      <c r="AM57" s="79" t="n">
        <v>15990</v>
      </c>
      <c r="AN57" s="80" t="s"/>
      <c r="AO57" s="145" t="s"/>
      <c r="AP57" s="83" t="n"/>
      <c r="AQ57" s="83" t="n"/>
      <c r="AR57" s="83">
        <f>+IF(IF(AN57="",AC57,AN57)-IF(AB57="",Q57,AB57)&lt;1000,"Error","")</f>
        <v/>
      </c>
      <c r="AS57" s="154">
        <f>IFERROR(IF(AV57&lt;=AU57,(AU57-AV57)+2000,0),0)</f>
        <v/>
      </c>
      <c r="AT57" s="154">
        <f>IFERROR(IF(AW57&lt;=AV57,(AV57-AW57)+1000,0),0)</f>
        <v/>
      </c>
      <c r="AU57" s="154">
        <f>IF(P57&lt;&gt;"",P57,O57)</f>
        <v/>
      </c>
      <c r="AV57" s="154">
        <f>IF(AB57&lt;&gt;"",AB57,AA57)</f>
        <v/>
      </c>
      <c r="AW57" s="154">
        <f>IF(AN57&lt;&gt;"",AN57,AM57)</f>
        <v/>
      </c>
    </row>
    <row customHeight="1" ht="12.95" r="58" s="165" spans="1:49">
      <c r="B58" s="5" t="s">
        <v>92</v>
      </c>
      <c r="C58" s="62" t="s">
        <v>78</v>
      </c>
      <c r="D58" s="63" t="n">
        <v>272</v>
      </c>
      <c r="E58" s="142" t="n">
        <v>10990</v>
      </c>
      <c r="F58" s="142" t="n">
        <v>1</v>
      </c>
      <c r="G58" s="78" t="n">
        <v>9550</v>
      </c>
      <c r="H58" s="142" t="n">
        <v>4</v>
      </c>
      <c r="I58" s="79" t="n">
        <v>6990</v>
      </c>
      <c r="J58" s="143" t="n">
        <v>5</v>
      </c>
      <c r="K58" s="81" t="s"/>
      <c r="L58" s="82" t="s"/>
      <c r="M58" s="81" t="s">
        <v>85</v>
      </c>
      <c r="N58" s="82" t="s"/>
      <c r="O58" s="81" t="n">
        <v>11990</v>
      </c>
      <c r="P58" s="82" t="n">
        <v>11990</v>
      </c>
      <c r="Q58" s="142" t="n">
        <v>19990</v>
      </c>
      <c r="R58" s="142" t="n">
        <v>2</v>
      </c>
      <c r="S58" s="78" t="n">
        <v>13550</v>
      </c>
      <c r="T58" s="142" t="n">
        <v>7</v>
      </c>
      <c r="U58" s="79" t="n">
        <v>19990</v>
      </c>
      <c r="V58" s="143" t="n">
        <v>5</v>
      </c>
      <c r="W58" s="142" t="s"/>
      <c r="X58" s="78" t="s"/>
      <c r="Y58" s="78" t="s">
        <v>85</v>
      </c>
      <c r="Z58" s="142" t="s"/>
      <c r="AA58" s="79" t="n">
        <v>20990</v>
      </c>
      <c r="AB58" s="80" t="n">
        <v>20990</v>
      </c>
      <c r="AC58" s="81" t="n">
        <v>20990</v>
      </c>
      <c r="AD58" s="82" t="n">
        <v>1</v>
      </c>
      <c r="AE58" s="81" t="n">
        <v>14990</v>
      </c>
      <c r="AF58" s="82" t="n">
        <v>7</v>
      </c>
      <c r="AG58" s="81" t="n">
        <v>19990</v>
      </c>
      <c r="AH58" s="82" t="n">
        <v>5</v>
      </c>
      <c r="AI58" s="142" t="s"/>
      <c r="AJ58" s="78" t="s"/>
      <c r="AK58" s="78" t="s">
        <v>85</v>
      </c>
      <c r="AL58" s="142" t="s"/>
      <c r="AM58" s="79" t="n">
        <v>21990</v>
      </c>
      <c r="AN58" s="80" t="n">
        <v>21990</v>
      </c>
      <c r="AO58" s="145" t="s"/>
      <c r="AP58" s="83" t="n"/>
      <c r="AQ58" s="83" t="n"/>
      <c r="AR58" s="83">
        <f>+IF(IF(AN58="",AC58,AN58)-IF(AB58="",Q58,AB58)&lt;1000,"Error","")</f>
        <v/>
      </c>
      <c r="AS58" s="154">
        <f>IFERROR(IF(AV58&lt;=AU58,(AU58-AV58)+2000,0),0)</f>
        <v/>
      </c>
      <c r="AT58" s="154">
        <f>IFERROR(IF(AW58&lt;=AV58,(AV58-AW58)+1000,0),0)</f>
        <v/>
      </c>
      <c r="AU58" s="154">
        <f>IF(P58&lt;&gt;"",P58,O58)</f>
        <v/>
      </c>
      <c r="AV58" s="154">
        <f>IF(AB58&lt;&gt;"",AB58,AA58)</f>
        <v/>
      </c>
      <c r="AW58" s="154">
        <f>IF(AN58&lt;&gt;"",AN58,AM58)</f>
        <v/>
      </c>
    </row>
    <row customHeight="1" ht="12.95" r="59" s="165" spans="1:49">
      <c r="B59" s="5" t="s">
        <v>93</v>
      </c>
      <c r="C59" s="62" t="s">
        <v>78</v>
      </c>
      <c r="D59" s="63" t="n">
        <v>34</v>
      </c>
      <c r="E59" s="142" t="n">
        <v>8490</v>
      </c>
      <c r="F59" s="142" t="n">
        <v>1</v>
      </c>
      <c r="G59" s="78" t="n">
        <v>7500</v>
      </c>
      <c r="H59" s="142" t="n">
        <v>4</v>
      </c>
      <c r="I59" s="79" t="n">
        <v>4990</v>
      </c>
      <c r="J59" s="143" t="n">
        <v>4</v>
      </c>
      <c r="K59" s="81" t="s"/>
      <c r="L59" s="82" t="s"/>
      <c r="M59" s="81" t="s">
        <v>85</v>
      </c>
      <c r="N59" s="82" t="s"/>
      <c r="O59" s="81" t="n">
        <v>9490</v>
      </c>
      <c r="P59" s="82" t="n">
        <v>9490</v>
      </c>
      <c r="Q59" s="142" t="n">
        <v>17490</v>
      </c>
      <c r="R59" s="142" t="n">
        <v>2</v>
      </c>
      <c r="S59" s="78" t="n">
        <v>17490</v>
      </c>
      <c r="T59" s="142" t="n">
        <v>2</v>
      </c>
      <c r="U59" s="79" t="n">
        <v>14990</v>
      </c>
      <c r="V59" s="143" t="n">
        <v>4</v>
      </c>
      <c r="W59" s="142" t="s"/>
      <c r="X59" s="78" t="s"/>
      <c r="Y59" s="78" t="s">
        <v>28</v>
      </c>
      <c r="Z59" s="142" t="s"/>
      <c r="AA59" s="79" t="n">
        <v>17490</v>
      </c>
      <c r="AB59" s="80" t="s"/>
      <c r="AC59" s="81" t="n">
        <v>18490</v>
      </c>
      <c r="AD59" s="82" t="n">
        <v>1</v>
      </c>
      <c r="AE59" s="81" t="n">
        <v>18490</v>
      </c>
      <c r="AF59" s="82" t="n">
        <v>2</v>
      </c>
      <c r="AG59" s="81" t="n">
        <v>14990</v>
      </c>
      <c r="AH59" s="82" t="n">
        <v>4</v>
      </c>
      <c r="AI59" s="142" t="s"/>
      <c r="AJ59" s="78" t="s"/>
      <c r="AK59" s="78" t="s">
        <v>86</v>
      </c>
      <c r="AL59" s="142" t="s"/>
      <c r="AM59" s="79" t="n">
        <v>19240</v>
      </c>
      <c r="AN59" s="80" t="n">
        <v>19240</v>
      </c>
      <c r="AO59" s="145" t="s"/>
      <c r="AP59" s="83" t="n"/>
      <c r="AQ59" s="83" t="n"/>
      <c r="AR59" s="83">
        <f>+IF(IF(AN59="",AC59,AN59)-IF(AB59="",Q59,AB59)&lt;1000,"Error","")</f>
        <v/>
      </c>
      <c r="AS59" s="154">
        <f>IFERROR(IF(AV59&lt;=AU59,(AU59-AV59)+2000,0),0)</f>
        <v/>
      </c>
      <c r="AT59" s="154">
        <f>IFERROR(IF(AW59&lt;=AV59,(AV59-AW59)+1000,0),0)</f>
        <v/>
      </c>
      <c r="AU59" s="154">
        <f>IF(P59&lt;&gt;"",P59,O59)</f>
        <v/>
      </c>
      <c r="AV59" s="154">
        <f>IF(AB59&lt;&gt;"",AB59,AA59)</f>
        <v/>
      </c>
      <c r="AW59" s="154">
        <f>IF(AN59&lt;&gt;"",AN59,AM59)</f>
        <v/>
      </c>
    </row>
    <row customHeight="1" ht="12.95" r="60" s="165" spans="1:49">
      <c r="B60" s="5" t="s">
        <v>94</v>
      </c>
      <c r="C60" s="62" t="s">
        <v>78</v>
      </c>
      <c r="D60" s="63" t="n">
        <v>276</v>
      </c>
      <c r="E60" s="142" t="n">
        <v>8990</v>
      </c>
      <c r="F60" s="142" t="n">
        <v>1</v>
      </c>
      <c r="G60" s="78" t="n">
        <v>8490</v>
      </c>
      <c r="H60" s="142" t="n">
        <v>4</v>
      </c>
      <c r="I60" s="79" t="n">
        <v>6990</v>
      </c>
      <c r="J60" s="143" t="n">
        <v>5</v>
      </c>
      <c r="K60" s="81" t="s"/>
      <c r="L60" s="82" t="s"/>
      <c r="M60" s="81" t="s">
        <v>85</v>
      </c>
      <c r="N60" s="82" t="s"/>
      <c r="O60" s="81" t="n">
        <v>9990</v>
      </c>
      <c r="P60" s="82" t="n">
        <v>9990</v>
      </c>
      <c r="Q60" s="142" t="n">
        <v>19990</v>
      </c>
      <c r="R60" s="142" t="n">
        <v>4</v>
      </c>
      <c r="S60" s="78" t="n">
        <v>19990</v>
      </c>
      <c r="T60" s="142" t="n">
        <v>2</v>
      </c>
      <c r="U60" s="79" t="n">
        <v>19990</v>
      </c>
      <c r="V60" s="143" t="n">
        <v>5</v>
      </c>
      <c r="W60" s="142" t="s"/>
      <c r="X60" s="78" t="s"/>
      <c r="Y60" s="78" t="s">
        <v>29</v>
      </c>
      <c r="Z60" s="142" t="s"/>
      <c r="AA60" s="79" t="n">
        <v>19990</v>
      </c>
      <c r="AB60" s="80" t="s"/>
      <c r="AC60" s="81" t="n">
        <v>21990</v>
      </c>
      <c r="AD60" s="82" t="n">
        <v>1</v>
      </c>
      <c r="AE60" s="81" t="n">
        <v>20990</v>
      </c>
      <c r="AF60" s="82" t="n">
        <v>2</v>
      </c>
      <c r="AG60" s="81" t="n">
        <v>19990</v>
      </c>
      <c r="AH60" s="82" t="n">
        <v>5</v>
      </c>
      <c r="AI60" s="142" t="s"/>
      <c r="AJ60" s="78" t="s"/>
      <c r="AK60" s="78" t="s">
        <v>89</v>
      </c>
      <c r="AL60" s="142" t="s"/>
      <c r="AM60" s="79" t="n">
        <v>22490</v>
      </c>
      <c r="AN60" s="80" t="n">
        <v>22490</v>
      </c>
      <c r="AO60" s="145" t="s"/>
      <c r="AP60" s="83" t="n"/>
      <c r="AQ60" s="83" t="n"/>
      <c r="AR60" s="83">
        <f>+IF(IF(AN60="",AC60,AN60)-IF(AB60="",Q60,AB60)&lt;1000,"Error","")</f>
        <v/>
      </c>
      <c r="AS60" s="154">
        <f>IFERROR(IF(AV60&lt;=AU60,(AU60-AV60)+2000,0),0)</f>
        <v/>
      </c>
      <c r="AT60" s="154">
        <f>IFERROR(IF(AW60&lt;=AV60,(AV60-AW60)+1000,0),0)</f>
        <v/>
      </c>
      <c r="AU60" s="154">
        <f>IF(P60&lt;&gt;"",P60,O60)</f>
        <v/>
      </c>
      <c r="AV60" s="154">
        <f>IF(AB60&lt;&gt;"",AB60,AA60)</f>
        <v/>
      </c>
      <c r="AW60" s="154">
        <f>IF(AN60&lt;&gt;"",AN60,AM60)</f>
        <v/>
      </c>
    </row>
    <row customHeight="1" ht="12.95" r="61" s="165" spans="1:49">
      <c r="B61" s="5" t="s">
        <v>95</v>
      </c>
      <c r="C61" s="62" t="s">
        <v>78</v>
      </c>
      <c r="D61" s="63" t="n">
        <v>23</v>
      </c>
      <c r="E61" s="142" t="n">
        <v>9990</v>
      </c>
      <c r="F61" s="142" t="n">
        <v>6</v>
      </c>
      <c r="G61" s="78" t="n">
        <v>8990</v>
      </c>
      <c r="H61" s="142" t="n">
        <v>4</v>
      </c>
      <c r="I61" s="79" t="n">
        <v>9990</v>
      </c>
      <c r="J61" s="143" t="n">
        <v>5</v>
      </c>
      <c r="K61" s="81" t="s"/>
      <c r="L61" s="82" t="s"/>
      <c r="M61" s="81" t="s">
        <v>41</v>
      </c>
      <c r="N61" s="82" t="s"/>
      <c r="O61" s="81" t="n">
        <v>8990</v>
      </c>
      <c r="P61" s="82" t="n">
        <v>8990</v>
      </c>
      <c r="Q61" s="142" t="n">
        <v>24990</v>
      </c>
      <c r="R61" s="142" t="n">
        <v>8</v>
      </c>
      <c r="S61" s="78" t="n">
        <v>24990</v>
      </c>
      <c r="T61" s="142" t="n">
        <v>4</v>
      </c>
      <c r="U61" s="79" t="n">
        <v>24990</v>
      </c>
      <c r="V61" s="143" t="n">
        <v>5</v>
      </c>
      <c r="W61" s="142" t="s"/>
      <c r="X61" s="78" t="s"/>
      <c r="Y61" s="78" t="s">
        <v>60</v>
      </c>
      <c r="Z61" s="142" t="s"/>
      <c r="AA61" s="79" t="n">
        <v>24980</v>
      </c>
      <c r="AB61" s="80" t="n">
        <v>24980</v>
      </c>
      <c r="AC61" s="81" t="n">
        <v>25990</v>
      </c>
      <c r="AD61" s="82" t="n">
        <v>8</v>
      </c>
      <c r="AE61" s="81" t="n">
        <v>25990</v>
      </c>
      <c r="AF61" s="82" t="n">
        <v>4</v>
      </c>
      <c r="AG61" s="81" t="n">
        <v>24990</v>
      </c>
      <c r="AH61" s="82" t="n">
        <v>5</v>
      </c>
      <c r="AI61" s="142" t="s"/>
      <c r="AJ61" s="78" t="s"/>
      <c r="AK61" s="78" t="s">
        <v>60</v>
      </c>
      <c r="AL61" s="142" t="s"/>
      <c r="AM61" s="79" t="n">
        <v>25980</v>
      </c>
      <c r="AN61" s="80" t="n">
        <v>25980</v>
      </c>
      <c r="AO61" s="145" t="s"/>
      <c r="AP61" s="83" t="n"/>
      <c r="AQ61" s="83" t="n"/>
      <c r="AR61" s="83">
        <f>+IF(IF(AN61="",AC61,AN61)-IF(AB61="",Q61,AB61)&lt;1000,"Error","")</f>
        <v/>
      </c>
      <c r="AS61" s="154">
        <f>IFERROR(IF(AV61&lt;=AU61,(AU61-AV61)+2000,0),0)</f>
        <v/>
      </c>
      <c r="AT61" s="154">
        <f>IFERROR(IF(AW61&lt;=AV61,(AV61-AW61)+1000,0),0)</f>
        <v/>
      </c>
      <c r="AU61" s="154">
        <f>IF(P61&lt;&gt;"",P61,O61)</f>
        <v/>
      </c>
      <c r="AV61" s="154">
        <f>IF(AB61&lt;&gt;"",AB61,AA61)</f>
        <v/>
      </c>
      <c r="AW61" s="154">
        <f>IF(AN61&lt;&gt;"",AN61,AM61)</f>
        <v/>
      </c>
    </row>
    <row customHeight="1" ht="12.95" r="62" s="165" spans="1:49">
      <c r="B62" s="5" t="s">
        <v>96</v>
      </c>
      <c r="C62" s="62" t="s">
        <v>78</v>
      </c>
      <c r="D62" s="63" t="n">
        <v>1</v>
      </c>
      <c r="E62" s="142" t="n">
        <v>10990</v>
      </c>
      <c r="F62" s="142" t="n">
        <v>5</v>
      </c>
      <c r="G62" s="78" t="n">
        <v>10990</v>
      </c>
      <c r="H62" s="142" t="n">
        <v>5</v>
      </c>
      <c r="I62" s="79" t="n">
        <v>10990</v>
      </c>
      <c r="J62" s="143" t="n">
        <v>7</v>
      </c>
      <c r="K62" s="81" t="s"/>
      <c r="L62" s="82" t="s"/>
      <c r="M62" s="81" t="s">
        <v>28</v>
      </c>
      <c r="N62" s="82" t="s"/>
      <c r="O62" s="81" t="n">
        <v>10990</v>
      </c>
      <c r="P62" s="82" t="s"/>
      <c r="Q62" s="142" t="n">
        <v>24990</v>
      </c>
      <c r="R62" s="142" t="n">
        <v>6</v>
      </c>
      <c r="S62" s="78" t="n">
        <v>24990</v>
      </c>
      <c r="T62" s="142" t="n">
        <v>5</v>
      </c>
      <c r="U62" s="79" t="n">
        <v>24990</v>
      </c>
      <c r="V62" s="143" t="n">
        <v>7</v>
      </c>
      <c r="W62" s="142" t="s"/>
      <c r="X62" s="78" t="s"/>
      <c r="Y62" s="78" t="s">
        <v>29</v>
      </c>
      <c r="Z62" s="142" t="s"/>
      <c r="AA62" s="79" t="n">
        <v>24990</v>
      </c>
      <c r="AB62" s="80" t="s"/>
      <c r="AC62" s="81" t="n">
        <v>28990</v>
      </c>
      <c r="AD62" s="82" t="n">
        <v>5</v>
      </c>
      <c r="AE62" s="81" t="n">
        <v>28990</v>
      </c>
      <c r="AF62" s="82" t="n">
        <v>5</v>
      </c>
      <c r="AG62" s="81" t="n">
        <v>24990</v>
      </c>
      <c r="AH62" s="82" t="n">
        <v>7</v>
      </c>
      <c r="AI62" s="142" t="s"/>
      <c r="AJ62" s="78" t="s"/>
      <c r="AK62" s="78" t="s">
        <v>28</v>
      </c>
      <c r="AL62" s="142" t="s"/>
      <c r="AM62" s="79" t="n">
        <v>28990</v>
      </c>
      <c r="AN62" s="80" t="s"/>
      <c r="AO62" s="145" t="s"/>
      <c r="AP62" s="83" t="n"/>
      <c r="AQ62" s="83" t="n"/>
      <c r="AR62" s="83">
        <f>+IF(IF(AN62="",AC62,AN62)-IF(AB62="",Q62,AB62)&lt;1000,"Error","")</f>
        <v/>
      </c>
      <c r="AS62" s="154">
        <f>IFERROR(IF(AV62&lt;=AU62,(AU62-AV62)+2000,0),0)</f>
        <v/>
      </c>
      <c r="AT62" s="154">
        <f>IFERROR(IF(AW62&lt;=AV62,(AV62-AW62)+1000,0),0)</f>
        <v/>
      </c>
      <c r="AU62" s="154">
        <f>IF(P62&lt;&gt;"",P62,O62)</f>
        <v/>
      </c>
      <c r="AV62" s="154">
        <f>IF(AB62&lt;&gt;"",AB62,AA62)</f>
        <v/>
      </c>
      <c r="AW62" s="154">
        <f>IF(AN62&lt;&gt;"",AN62,AM62)</f>
        <v/>
      </c>
    </row>
    <row customHeight="1" ht="12.95" r="63" s="165" spans="1:49">
      <c r="B63" s="5" t="s">
        <v>97</v>
      </c>
      <c r="C63" s="62" t="s">
        <v>78</v>
      </c>
      <c r="D63" s="63" t="n">
        <v>77</v>
      </c>
      <c r="E63" s="142" t="n">
        <v>4990</v>
      </c>
      <c r="F63" s="142" t="n">
        <v>1</v>
      </c>
      <c r="G63" s="78" t="n">
        <v>4990</v>
      </c>
      <c r="H63" s="142" t="n">
        <v>1</v>
      </c>
      <c r="I63" s="79" t="n">
        <v>3990</v>
      </c>
      <c r="J63" s="143" t="n">
        <v>1</v>
      </c>
      <c r="K63" s="81" t="s"/>
      <c r="L63" s="82" t="s"/>
      <c r="M63" s="81" t="s">
        <v>28</v>
      </c>
      <c r="N63" s="82" t="s"/>
      <c r="O63" s="81" t="n">
        <v>4990</v>
      </c>
      <c r="P63" s="82" t="s"/>
      <c r="Q63" s="142" t="n">
        <v>9990</v>
      </c>
      <c r="R63" s="142" t="n">
        <v>2</v>
      </c>
      <c r="S63" s="78" t="n">
        <v>9450</v>
      </c>
      <c r="T63" s="142" t="n">
        <v>1</v>
      </c>
      <c r="U63" s="79" t="n">
        <v>9990</v>
      </c>
      <c r="V63" s="143" t="n">
        <v>2</v>
      </c>
      <c r="W63" s="142" t="s"/>
      <c r="X63" s="78" t="s"/>
      <c r="Y63" s="78" t="s">
        <v>41</v>
      </c>
      <c r="Z63" s="142" t="s"/>
      <c r="AA63" s="79" t="n">
        <v>9450</v>
      </c>
      <c r="AB63" s="80" t="n">
        <v>9450</v>
      </c>
      <c r="AC63" s="81" t="n">
        <v>10990</v>
      </c>
      <c r="AD63" s="82" t="n">
        <v>1</v>
      </c>
      <c r="AE63" s="81" t="n">
        <v>9990</v>
      </c>
      <c r="AF63" s="82" t="n">
        <v>1</v>
      </c>
      <c r="AG63" s="81" t="n">
        <v>9990</v>
      </c>
      <c r="AH63" s="82" t="n">
        <v>1</v>
      </c>
      <c r="AI63" s="142" t="s"/>
      <c r="AJ63" s="78" t="s"/>
      <c r="AK63" s="78" t="s">
        <v>30</v>
      </c>
      <c r="AL63" s="142" t="s"/>
      <c r="AM63" s="79" t="n">
        <v>10990</v>
      </c>
      <c r="AN63" s="80" t="s"/>
      <c r="AO63" s="145" t="s"/>
      <c r="AP63" s="83" t="n"/>
      <c r="AQ63" s="83" t="n"/>
      <c r="AR63" s="83">
        <f>+IF(IF(AN63="",AC63,AN63)-IF(AB63="",Q63,AB63)&lt;1000,"Error","")</f>
        <v/>
      </c>
      <c r="AS63" s="154">
        <f>IFERROR(IF(AV63&lt;=AU63,(AU63-AV63)+2000,0),0)</f>
        <v/>
      </c>
      <c r="AT63" s="154">
        <f>IFERROR(IF(AW63&lt;=AV63,(AV63-AW63)+1000,0),0)</f>
        <v/>
      </c>
      <c r="AU63" s="154">
        <f>IF(P63&lt;&gt;"",P63,O63)</f>
        <v/>
      </c>
      <c r="AV63" s="154">
        <f>IF(AB63&lt;&gt;"",AB63,AA63)</f>
        <v/>
      </c>
      <c r="AW63" s="154">
        <f>IF(AN63&lt;&gt;"",AN63,AM63)</f>
        <v/>
      </c>
    </row>
    <row customHeight="1" ht="12.95" r="64" s="165" spans="1:49">
      <c r="B64" s="5" t="s">
        <v>98</v>
      </c>
      <c r="C64" s="62" t="s">
        <v>78</v>
      </c>
      <c r="D64" s="63" t="n">
        <v>135</v>
      </c>
      <c r="E64" s="142" t="n">
        <v>4990</v>
      </c>
      <c r="F64" s="142" t="n">
        <v>1</v>
      </c>
      <c r="G64" s="78" t="n">
        <v>4500</v>
      </c>
      <c r="H64" s="142" t="n">
        <v>1</v>
      </c>
      <c r="I64" s="79" t="n">
        <v>4990</v>
      </c>
      <c r="J64" s="143" t="n">
        <v>4</v>
      </c>
      <c r="K64" s="81" t="s"/>
      <c r="L64" s="82" t="s"/>
      <c r="M64" s="81" t="s">
        <v>30</v>
      </c>
      <c r="N64" s="82" t="s"/>
      <c r="O64" s="81" t="n">
        <v>4990</v>
      </c>
      <c r="P64" s="82" t="s"/>
      <c r="Q64" s="142" t="n">
        <v>11990</v>
      </c>
      <c r="R64" s="142" t="n">
        <v>2</v>
      </c>
      <c r="S64" s="78" t="n">
        <v>11990</v>
      </c>
      <c r="T64" s="142" t="n">
        <v>1</v>
      </c>
      <c r="U64" s="79" t="n">
        <v>11990</v>
      </c>
      <c r="V64" s="143" t="n">
        <v>4</v>
      </c>
      <c r="W64" s="142" t="s"/>
      <c r="X64" s="78" t="s"/>
      <c r="Y64" s="78" t="s">
        <v>29</v>
      </c>
      <c r="Z64" s="142" t="s"/>
      <c r="AA64" s="79" t="n">
        <v>11990</v>
      </c>
      <c r="AB64" s="80" t="s"/>
      <c r="AC64" s="81" t="n">
        <v>13990</v>
      </c>
      <c r="AD64" s="82" t="n">
        <v>1</v>
      </c>
      <c r="AE64" s="81" t="n">
        <v>12990</v>
      </c>
      <c r="AF64" s="82" t="n">
        <v>1</v>
      </c>
      <c r="AG64" s="81" t="n">
        <v>11990</v>
      </c>
      <c r="AH64" s="82" t="n">
        <v>4</v>
      </c>
      <c r="AI64" s="142" t="s"/>
      <c r="AJ64" s="78" t="s"/>
      <c r="AK64" s="78" t="s">
        <v>30</v>
      </c>
      <c r="AL64" s="142" t="s"/>
      <c r="AM64" s="79" t="n">
        <v>13990</v>
      </c>
      <c r="AN64" s="80" t="s"/>
      <c r="AO64" s="145" t="s"/>
      <c r="AP64" s="83" t="n"/>
      <c r="AQ64" s="83" t="n"/>
      <c r="AR64" s="83">
        <f>+IF(IF(AN64="",AC64,AN64)-IF(AB64="",Q64,AB64)&lt;1000,"Error","")</f>
        <v/>
      </c>
      <c r="AS64" s="154">
        <f>IFERROR(IF(AV64&lt;=AU64,(AU64-AV64)+2000,0),0)</f>
        <v/>
      </c>
      <c r="AT64" s="154">
        <f>IFERROR(IF(AW64&lt;=AV64,(AV64-AW64)+1000,0),0)</f>
        <v/>
      </c>
      <c r="AU64" s="154">
        <f>IF(P64&lt;&gt;"",P64,O64)</f>
        <v/>
      </c>
      <c r="AV64" s="154">
        <f>IF(AB64&lt;&gt;"",AB64,AA64)</f>
        <v/>
      </c>
      <c r="AW64" s="154">
        <f>IF(AN64&lt;&gt;"",AN64,AM64)</f>
        <v/>
      </c>
    </row>
    <row customHeight="1" ht="12.95" r="65" s="165" spans="1:49">
      <c r="B65" s="5" t="s">
        <v>99</v>
      </c>
      <c r="C65" s="62" t="s">
        <v>78</v>
      </c>
      <c r="D65" s="63" t="n">
        <v>11</v>
      </c>
      <c r="E65" s="142" t="n">
        <v>9990</v>
      </c>
      <c r="F65" s="142" t="n">
        <v>5</v>
      </c>
      <c r="G65" s="78" t="n">
        <v>9990</v>
      </c>
      <c r="H65" s="142" t="n">
        <v>4</v>
      </c>
      <c r="I65" s="146" t="n">
        <v>9990</v>
      </c>
      <c r="J65" s="143" t="n">
        <v>6</v>
      </c>
      <c r="K65" s="81" t="s"/>
      <c r="L65" s="82" t="s"/>
      <c r="M65" s="81" t="s">
        <v>29</v>
      </c>
      <c r="N65" s="82" t="s"/>
      <c r="O65" s="81" t="n">
        <v>9990</v>
      </c>
      <c r="P65" s="82" t="s"/>
      <c r="Q65" s="142" t="n">
        <v>31990</v>
      </c>
      <c r="R65" s="142" t="n">
        <v>5</v>
      </c>
      <c r="S65" s="78" t="n">
        <v>23990</v>
      </c>
      <c r="T65" s="142" t="n">
        <v>4</v>
      </c>
      <c r="U65" s="146" t="n">
        <v>21990</v>
      </c>
      <c r="V65" s="143" t="n">
        <v>6</v>
      </c>
      <c r="W65" s="142" t="s"/>
      <c r="X65" s="78" t="s"/>
      <c r="Y65" s="78" t="s">
        <v>41</v>
      </c>
      <c r="Z65" s="142" t="s"/>
      <c r="AA65" s="146" t="n">
        <v>31990</v>
      </c>
      <c r="AB65" s="80" t="n">
        <v>31990</v>
      </c>
      <c r="AC65" s="81" t="n">
        <v>41990</v>
      </c>
      <c r="AD65" s="82" t="n">
        <v>5</v>
      </c>
      <c r="AE65" s="81" t="n">
        <v>23990</v>
      </c>
      <c r="AF65" s="82" t="n">
        <v>4</v>
      </c>
      <c r="AG65" s="81" t="n">
        <v>21990</v>
      </c>
      <c r="AH65" s="82" t="n">
        <v>6</v>
      </c>
      <c r="AI65" s="142" t="s"/>
      <c r="AJ65" s="78" t="s"/>
      <c r="AK65" s="78" t="s">
        <v>41</v>
      </c>
      <c r="AL65" s="142" t="s"/>
      <c r="AM65" s="146" t="n">
        <v>41990</v>
      </c>
      <c r="AN65" s="80" t="n">
        <v>41990</v>
      </c>
      <c r="AO65" s="145" t="s"/>
      <c r="AP65" s="83" t="n"/>
      <c r="AQ65" s="83" t="n"/>
      <c r="AR65" s="83">
        <f>+IF(IF(AN65="",AC65,AN65)-IF(AB65="",Q65,AB65)&lt;1000,"Error","")</f>
        <v/>
      </c>
      <c r="AS65" s="154">
        <f>IFERROR(IF(AV65&lt;=AU65,(AU65-AV65)+2000,0),0)</f>
        <v/>
      </c>
      <c r="AT65" s="154">
        <f>IFERROR(IF(AW65&lt;=AV65,(AV65-AW65)+1000,0),0)</f>
        <v/>
      </c>
      <c r="AU65" s="154">
        <f>IF(P65&lt;&gt;"",P65,O65)</f>
        <v/>
      </c>
      <c r="AV65" s="154">
        <f>IF(AB65&lt;&gt;"",AB65,AA65)</f>
        <v/>
      </c>
      <c r="AW65" s="154">
        <f>IF(AN65&lt;&gt;"",AN65,AM65)</f>
        <v/>
      </c>
    </row>
    <row customHeight="1" ht="12.95" r="66" s="165" spans="1:49">
      <c r="B66" s="5" t="s">
        <v>100</v>
      </c>
      <c r="C66" s="62" t="s">
        <v>78</v>
      </c>
      <c r="D66" s="63" t="n">
        <v>393</v>
      </c>
      <c r="E66" s="142" t="n">
        <v>6490</v>
      </c>
      <c r="F66" s="142" t="n">
        <v>2</v>
      </c>
      <c r="G66" s="78" t="n">
        <v>5990</v>
      </c>
      <c r="H66" s="142" t="n">
        <v>2</v>
      </c>
      <c r="I66" s="79" t="n">
        <v>4990</v>
      </c>
      <c r="J66" s="143" t="n">
        <v>5</v>
      </c>
      <c r="K66" s="81" t="s"/>
      <c r="L66" s="82" t="s"/>
      <c r="M66" s="81" t="s">
        <v>30</v>
      </c>
      <c r="N66" s="82" t="s"/>
      <c r="O66" s="81" t="n">
        <v>6490</v>
      </c>
      <c r="P66" s="82" t="s"/>
      <c r="Q66" s="142" t="n">
        <v>14990</v>
      </c>
      <c r="R66" s="142" t="n">
        <v>1</v>
      </c>
      <c r="S66" s="78" t="n">
        <v>10990</v>
      </c>
      <c r="T66" s="142" t="n">
        <v>1</v>
      </c>
      <c r="U66" s="79" t="n">
        <v>14990</v>
      </c>
      <c r="V66" s="143" t="n">
        <v>4</v>
      </c>
      <c r="W66" s="142" t="s"/>
      <c r="X66" s="78" t="s"/>
      <c r="Y66" s="78" t="s">
        <v>30</v>
      </c>
      <c r="Z66" s="142" t="s"/>
      <c r="AA66" s="79" t="n">
        <v>14990</v>
      </c>
      <c r="AB66" s="80" t="s"/>
      <c r="AC66" s="81" t="n">
        <v>15990</v>
      </c>
      <c r="AD66" s="82" t="n">
        <v>2</v>
      </c>
      <c r="AE66" s="81" t="n">
        <v>15990</v>
      </c>
      <c r="AF66" s="82" t="n">
        <v>1</v>
      </c>
      <c r="AG66" s="81" t="n">
        <v>14990</v>
      </c>
      <c r="AH66" s="82" t="n">
        <v>4</v>
      </c>
      <c r="AI66" s="142" t="s"/>
      <c r="AJ66" s="78" t="s"/>
      <c r="AK66" s="78" t="s">
        <v>29</v>
      </c>
      <c r="AL66" s="142" t="s"/>
      <c r="AM66" s="79" t="n">
        <v>15990</v>
      </c>
      <c r="AN66" s="80" t="s"/>
      <c r="AO66" s="145" t="s"/>
      <c r="AP66" s="83" t="n"/>
      <c r="AQ66" s="83" t="n"/>
      <c r="AR66" s="83">
        <f>+IF(IF(AN66="",AC66,AN66)-IF(AB66="",Q66,AB66)&lt;1000,"Error","")</f>
        <v/>
      </c>
      <c r="AS66" s="154">
        <f>IFERROR(IF(AV66&lt;=AU66,(AU66-AV66)+2000,0),0)</f>
        <v/>
      </c>
      <c r="AT66" s="154">
        <f>IFERROR(IF(AW66&lt;=AV66,(AV66-AW66)+1000,0),0)</f>
        <v/>
      </c>
      <c r="AU66" s="154">
        <f>IF(P66&lt;&gt;"",P66,O66)</f>
        <v/>
      </c>
      <c r="AV66" s="154">
        <f>IF(AB66&lt;&gt;"",AB66,AA66)</f>
        <v/>
      </c>
      <c r="AW66" s="154">
        <f>IF(AN66&lt;&gt;"",AN66,AM66)</f>
        <v/>
      </c>
    </row>
    <row customHeight="1" ht="12.95" r="67" s="165" spans="1:49">
      <c r="B67" s="5" t="s">
        <v>101</v>
      </c>
      <c r="C67" s="62" t="s">
        <v>78</v>
      </c>
      <c r="D67" s="63" t="n">
        <v>89</v>
      </c>
      <c r="E67" s="142" t="n">
        <v>5990</v>
      </c>
      <c r="F67" s="142" t="n">
        <v>1</v>
      </c>
      <c r="G67" s="78" t="n">
        <v>5850</v>
      </c>
      <c r="H67" s="142" t="n">
        <v>1</v>
      </c>
      <c r="I67" s="79" t="n">
        <v>3990</v>
      </c>
      <c r="J67" s="143" t="n">
        <v>1</v>
      </c>
      <c r="K67" s="81" t="s"/>
      <c r="L67" s="82" t="s"/>
      <c r="M67" s="81" t="s">
        <v>30</v>
      </c>
      <c r="N67" s="82" t="s"/>
      <c r="O67" s="81" t="n">
        <v>5990</v>
      </c>
      <c r="P67" s="82" t="s"/>
      <c r="Q67" s="142" t="n">
        <v>9990</v>
      </c>
      <c r="R67" s="142" t="n">
        <v>2</v>
      </c>
      <c r="S67" s="78" t="n">
        <v>9450</v>
      </c>
      <c r="T67" s="142" t="n">
        <v>1</v>
      </c>
      <c r="U67" s="79" t="n">
        <v>9990</v>
      </c>
      <c r="V67" s="143" t="n">
        <v>1</v>
      </c>
      <c r="W67" s="142" t="s"/>
      <c r="X67" s="78" t="s"/>
      <c r="Y67" s="78" t="s">
        <v>41</v>
      </c>
      <c r="Z67" s="142" t="s"/>
      <c r="AA67" s="79" t="n">
        <v>9450</v>
      </c>
      <c r="AB67" s="80" t="n">
        <v>9450</v>
      </c>
      <c r="AC67" s="81" t="n">
        <v>10990</v>
      </c>
      <c r="AD67" s="82" t="n">
        <v>1</v>
      </c>
      <c r="AE67" s="81" t="n">
        <v>9990</v>
      </c>
      <c r="AF67" s="82" t="n">
        <v>1</v>
      </c>
      <c r="AG67" s="81" t="n">
        <v>9990</v>
      </c>
      <c r="AH67" s="82" t="n">
        <v>1</v>
      </c>
      <c r="AI67" s="142" t="s"/>
      <c r="AJ67" s="78" t="s"/>
      <c r="AK67" s="78" t="s">
        <v>30</v>
      </c>
      <c r="AL67" s="142" t="s"/>
      <c r="AM67" s="79" t="n">
        <v>10990</v>
      </c>
      <c r="AN67" s="80" t="s"/>
      <c r="AO67" s="145" t="s"/>
      <c r="AP67" s="83" t="n"/>
      <c r="AQ67" s="83" t="n"/>
      <c r="AR67" s="83">
        <f>+IF(IF(AN67="",AC67,AN67)-IF(AB67="",Q67,AB67)&lt;1000,"Error","")</f>
        <v/>
      </c>
      <c r="AS67" s="154">
        <f>IFERROR(IF(AV67&lt;=AU67,(AU67-AV67)+2000,0),0)</f>
        <v/>
      </c>
      <c r="AT67" s="154">
        <f>IFERROR(IF(AW67&lt;=AV67,(AV67-AW67)+1000,0),0)</f>
        <v/>
      </c>
      <c r="AU67" s="154">
        <f>IF(P67&lt;&gt;"",P67,O67)</f>
        <v/>
      </c>
      <c r="AV67" s="154">
        <f>IF(AB67&lt;&gt;"",AB67,AA67)</f>
        <v/>
      </c>
      <c r="AW67" s="154">
        <f>IF(AN67&lt;&gt;"",AN67,AM67)</f>
        <v/>
      </c>
    </row>
    <row customHeight="1" ht="12.95" r="68" s="165" spans="1:49">
      <c r="B68" s="5" t="s">
        <v>102</v>
      </c>
      <c r="C68" s="62" t="s">
        <v>78</v>
      </c>
      <c r="D68" s="63" t="n">
        <v>209</v>
      </c>
      <c r="E68" s="142" t="n">
        <v>6490</v>
      </c>
      <c r="F68" s="142" t="n">
        <v>2</v>
      </c>
      <c r="G68" s="78" t="n">
        <v>5990</v>
      </c>
      <c r="H68" s="142" t="n">
        <v>2</v>
      </c>
      <c r="I68" s="79" t="n">
        <v>4990</v>
      </c>
      <c r="J68" s="143" t="n">
        <v>5</v>
      </c>
      <c r="K68" s="81" t="s"/>
      <c r="L68" s="82" t="s"/>
      <c r="M68" s="81" t="s">
        <v>30</v>
      </c>
      <c r="N68" s="82" t="s"/>
      <c r="O68" s="81" t="n">
        <v>6490</v>
      </c>
      <c r="P68" s="82" t="s"/>
      <c r="Q68" s="142" t="n">
        <v>14990</v>
      </c>
      <c r="R68" s="142" t="n">
        <v>1</v>
      </c>
      <c r="S68" s="78" t="n">
        <v>14990</v>
      </c>
      <c r="T68" s="142" t="n">
        <v>1</v>
      </c>
      <c r="U68" s="79" t="n">
        <v>14990</v>
      </c>
      <c r="V68" s="143" t="n">
        <v>4</v>
      </c>
      <c r="W68" s="142" t="s"/>
      <c r="X68" s="78" t="s"/>
      <c r="Y68" s="78" t="s">
        <v>28</v>
      </c>
      <c r="Z68" s="142" t="s"/>
      <c r="AA68" s="79" t="n">
        <v>14990</v>
      </c>
      <c r="AB68" s="80" t="s"/>
      <c r="AC68" s="81" t="n">
        <v>15990</v>
      </c>
      <c r="AD68" s="82" t="n">
        <v>2</v>
      </c>
      <c r="AE68" s="81" t="n">
        <v>14990</v>
      </c>
      <c r="AF68" s="82" t="n">
        <v>1</v>
      </c>
      <c r="AG68" s="81" t="n">
        <v>14990</v>
      </c>
      <c r="AH68" s="82" t="n">
        <v>4</v>
      </c>
      <c r="AI68" s="142" t="s"/>
      <c r="AJ68" s="78" t="s"/>
      <c r="AK68" s="78" t="s">
        <v>41</v>
      </c>
      <c r="AL68" s="142" t="s"/>
      <c r="AM68" s="79" t="n">
        <v>14990</v>
      </c>
      <c r="AN68" s="80" t="n">
        <v>14990</v>
      </c>
      <c r="AO68" s="145" t="s"/>
      <c r="AP68" s="83" t="n"/>
      <c r="AQ68" s="83" t="n"/>
      <c r="AR68" s="83">
        <f>+IF(IF(AN68="",AC68,AN68)-IF(AB68="",Q68,AB68)&lt;1000,"Error","")</f>
        <v/>
      </c>
      <c r="AS68" s="154">
        <f>IFERROR(IF(AV68&lt;=AU68,(AU68-AV68)+2000,0),0)</f>
        <v/>
      </c>
      <c r="AT68" s="154">
        <f>IFERROR(IF(AW68&lt;=AV68,(AV68-AW68)+1000,0),0)</f>
        <v/>
      </c>
      <c r="AU68" s="154">
        <f>IF(P68&lt;&gt;"",P68,O68)</f>
        <v/>
      </c>
      <c r="AV68" s="154">
        <f>IF(AB68&lt;&gt;"",AB68,AA68)</f>
        <v/>
      </c>
      <c r="AW68" s="154">
        <f>IF(AN68&lt;&gt;"",AN68,AM68)</f>
        <v/>
      </c>
    </row>
    <row customHeight="1" ht="12.95" r="69" s="165" spans="1:49">
      <c r="B69" s="5" t="s">
        <v>103</v>
      </c>
      <c r="C69" s="62" t="s">
        <v>78</v>
      </c>
      <c r="D69" s="63" t="n">
        <v>295</v>
      </c>
      <c r="E69" s="142" t="n">
        <v>15990</v>
      </c>
      <c r="F69" s="142" t="n">
        <v>13</v>
      </c>
      <c r="G69" s="78" t="s">
        <v>63</v>
      </c>
      <c r="H69" s="142" t="s">
        <v>63</v>
      </c>
      <c r="I69" s="79" t="s">
        <v>63</v>
      </c>
      <c r="J69" s="143" t="s">
        <v>63</v>
      </c>
      <c r="K69" s="81" t="s"/>
      <c r="L69" s="82" t="s"/>
      <c r="M69" s="81" t="s"/>
      <c r="N69" s="82" t="s"/>
      <c r="O69" s="81" t="s">
        <v>64</v>
      </c>
      <c r="P69" s="82" t="s">
        <v>64</v>
      </c>
      <c r="Q69" s="142" t="n">
        <v>31490</v>
      </c>
      <c r="R69" s="142" t="n">
        <v>12</v>
      </c>
      <c r="S69" s="78" t="s">
        <v>63</v>
      </c>
      <c r="T69" s="142" t="s">
        <v>63</v>
      </c>
      <c r="U69" s="79" t="s">
        <v>63</v>
      </c>
      <c r="V69" s="143" t="s">
        <v>63</v>
      </c>
      <c r="W69" s="142" t="s"/>
      <c r="X69" s="78" t="s"/>
      <c r="Y69" s="78" t="s"/>
      <c r="Z69" s="142" t="s"/>
      <c r="AA69" s="79" t="s">
        <v>64</v>
      </c>
      <c r="AB69" s="80" t="s">
        <v>64</v>
      </c>
      <c r="AC69" s="81" t="n">
        <v>98490</v>
      </c>
      <c r="AD69" s="82" t="n">
        <v>13</v>
      </c>
      <c r="AE69" s="81" t="s">
        <v>63</v>
      </c>
      <c r="AF69" s="82" t="s">
        <v>63</v>
      </c>
      <c r="AG69" s="81" t="s">
        <v>63</v>
      </c>
      <c r="AH69" s="82" t="s">
        <v>63</v>
      </c>
      <c r="AI69" s="142" t="s"/>
      <c r="AJ69" s="78" t="s"/>
      <c r="AK69" s="78" t="s"/>
      <c r="AL69" s="142" t="s"/>
      <c r="AM69" s="79" t="s">
        <v>64</v>
      </c>
      <c r="AN69" s="80" t="s">
        <v>64</v>
      </c>
      <c r="AO69" s="145" t="s"/>
      <c r="AP69" s="83" t="n"/>
      <c r="AQ69" s="83" t="n"/>
      <c r="AR69" s="83">
        <f>+IF(IF(AN69="",AC69,AN69)-IF(AB69="",Q69,AB69)&lt;1000,"Error","")</f>
        <v/>
      </c>
      <c r="AS69" s="154">
        <f>IFERROR(IF(AV69&lt;=AU69,(AU69-AV69)+2000,0),0)</f>
        <v/>
      </c>
      <c r="AT69" s="154">
        <f>IFERROR(IF(AW69&lt;=AV69,(AV69-AW69)+1000,0),0)</f>
        <v/>
      </c>
      <c r="AU69" s="154">
        <f>IF(P69&lt;&gt;"",P69,O69)</f>
        <v/>
      </c>
      <c r="AV69" s="154">
        <f>IF(AB69&lt;&gt;"",AB69,AA69)</f>
        <v/>
      </c>
      <c r="AW69" s="154">
        <f>IF(AN69&lt;&gt;"",AN69,AM69)</f>
        <v/>
      </c>
    </row>
    <row customHeight="1" ht="12.95" r="70" s="165" spans="1:49">
      <c r="B70" s="5" t="s">
        <v>104</v>
      </c>
      <c r="C70" s="62" t="s">
        <v>78</v>
      </c>
      <c r="D70" s="63" t="n">
        <v>126</v>
      </c>
      <c r="E70" s="142" t="n">
        <v>5990</v>
      </c>
      <c r="F70" s="142" t="n">
        <v>1</v>
      </c>
      <c r="G70" s="78" t="n">
        <v>5990</v>
      </c>
      <c r="H70" s="142" t="n">
        <v>1</v>
      </c>
      <c r="I70" s="79" t="n">
        <v>5990</v>
      </c>
      <c r="J70" s="143" t="n">
        <v>4</v>
      </c>
      <c r="K70" s="81" t="s"/>
      <c r="L70" s="82" t="s"/>
      <c r="M70" s="81" t="s">
        <v>28</v>
      </c>
      <c r="N70" s="82" t="s"/>
      <c r="O70" s="81" t="n">
        <v>5990</v>
      </c>
      <c r="P70" s="82" t="s"/>
      <c r="Q70" s="142" t="n">
        <v>11990</v>
      </c>
      <c r="R70" s="142" t="n">
        <v>2</v>
      </c>
      <c r="S70" s="78" t="n">
        <v>10850</v>
      </c>
      <c r="T70" s="142" t="n">
        <v>1</v>
      </c>
      <c r="U70" s="79" t="n">
        <v>10990</v>
      </c>
      <c r="V70" s="143" t="n">
        <v>4</v>
      </c>
      <c r="W70" s="142" t="s"/>
      <c r="X70" s="78" t="s"/>
      <c r="Y70" s="78" t="s">
        <v>41</v>
      </c>
      <c r="Z70" s="142" t="s"/>
      <c r="AA70" s="79" t="n">
        <v>10850</v>
      </c>
      <c r="AB70" s="80" t="n">
        <v>10850</v>
      </c>
      <c r="AC70" s="81" t="n">
        <v>12990</v>
      </c>
      <c r="AD70" s="82" t="n">
        <v>1</v>
      </c>
      <c r="AE70" s="81" t="n">
        <v>10990</v>
      </c>
      <c r="AF70" s="82" t="n">
        <v>1</v>
      </c>
      <c r="AG70" s="81" t="n">
        <v>10990</v>
      </c>
      <c r="AH70" s="82" t="n">
        <v>4</v>
      </c>
      <c r="AI70" s="142" t="s"/>
      <c r="AJ70" s="78" t="s"/>
      <c r="AK70" s="78" t="s">
        <v>30</v>
      </c>
      <c r="AL70" s="142" t="s"/>
      <c r="AM70" s="79" t="n">
        <v>12990</v>
      </c>
      <c r="AN70" s="80" t="s"/>
      <c r="AO70" s="145" t="s"/>
      <c r="AP70" s="83" t="n"/>
      <c r="AQ70" s="83" t="n"/>
      <c r="AR70" s="83">
        <f>+IF(IF(AN70="",AC70,AN70)-IF(AB70="",Q70,AB70)&lt;1000,"Error","")</f>
        <v/>
      </c>
      <c r="AS70" s="154">
        <f>IFERROR(IF(AV70&lt;=AU70,(AU70-AV70)+2000,0),0)</f>
        <v/>
      </c>
      <c r="AT70" s="154">
        <f>IFERROR(IF(AW70&lt;=AV70,(AV70-AW70)+1000,0),0)</f>
        <v/>
      </c>
      <c r="AU70" s="154">
        <f>IF(P70&lt;&gt;"",P70,O70)</f>
        <v/>
      </c>
      <c r="AV70" s="154">
        <f>IF(AB70&lt;&gt;"",AB70,AA70)</f>
        <v/>
      </c>
      <c r="AW70" s="154">
        <f>IF(AN70&lt;&gt;"",AN70,AM70)</f>
        <v/>
      </c>
    </row>
    <row customHeight="1" ht="12.95" r="71" s="165" spans="1:49">
      <c r="B71" s="5" t="s">
        <v>105</v>
      </c>
      <c r="C71" s="62" t="s">
        <v>78</v>
      </c>
      <c r="D71" s="63" t="n">
        <v>6</v>
      </c>
      <c r="E71" s="142" t="n">
        <v>11990</v>
      </c>
      <c r="F71" s="142" t="n">
        <v>4</v>
      </c>
      <c r="G71" s="78" t="n">
        <v>11850</v>
      </c>
      <c r="H71" s="142" t="n">
        <v>5</v>
      </c>
      <c r="I71" s="146" t="n">
        <v>10990</v>
      </c>
      <c r="J71" s="143" t="n">
        <v>8</v>
      </c>
      <c r="K71" s="81" t="s"/>
      <c r="L71" s="82" t="s"/>
      <c r="M71" s="81" t="s">
        <v>89</v>
      </c>
      <c r="N71" s="82" t="s"/>
      <c r="O71" s="81" t="n">
        <v>12490</v>
      </c>
      <c r="P71" s="82" t="n">
        <v>12490</v>
      </c>
      <c r="Q71" s="142" t="n">
        <v>21990</v>
      </c>
      <c r="R71" s="142" t="n">
        <v>5</v>
      </c>
      <c r="S71" s="78" t="n">
        <v>21990</v>
      </c>
      <c r="T71" s="142" t="n">
        <v>5</v>
      </c>
      <c r="U71" s="146" t="n">
        <v>24990</v>
      </c>
      <c r="V71" s="143" t="n">
        <v>7</v>
      </c>
      <c r="W71" s="142" t="s"/>
      <c r="X71" s="78" t="s"/>
      <c r="Y71" s="78" t="s">
        <v>28</v>
      </c>
      <c r="Z71" s="142" t="s"/>
      <c r="AA71" s="146" t="n">
        <v>21990</v>
      </c>
      <c r="AB71" s="80" t="n">
        <v>21990</v>
      </c>
      <c r="AC71" s="81" t="n">
        <v>29990</v>
      </c>
      <c r="AD71" s="82" t="n">
        <v>4</v>
      </c>
      <c r="AE71" s="81" t="n">
        <v>29990</v>
      </c>
      <c r="AF71" s="82" t="n">
        <v>5</v>
      </c>
      <c r="AG71" s="81" t="n">
        <v>24990</v>
      </c>
      <c r="AH71" s="82" t="n">
        <v>7</v>
      </c>
      <c r="AI71" s="142" t="s"/>
      <c r="AJ71" s="78" t="s"/>
      <c r="AK71" s="78" t="s">
        <v>86</v>
      </c>
      <c r="AL71" s="142" t="s"/>
      <c r="AM71" s="146" t="n">
        <v>29990</v>
      </c>
      <c r="AN71" s="80" t="n">
        <v>29990</v>
      </c>
      <c r="AO71" s="145" t="s"/>
      <c r="AP71" s="83" t="n"/>
      <c r="AQ71" s="83" t="n"/>
      <c r="AR71" s="83">
        <f>+IF(IF(AN71="",AC71,AN71)-IF(AB71="",Q71,AB71)&lt;1000,"Error","")</f>
        <v/>
      </c>
      <c r="AS71" s="154">
        <f>IFERROR(IF(AV71&lt;=AU71,(AU71-AV71)+2000,0),0)</f>
        <v/>
      </c>
      <c r="AT71" s="154">
        <f>IFERROR(IF(AW71&lt;=AV71,(AV71-AW71)+1000,0),0)</f>
        <v/>
      </c>
      <c r="AU71" s="154">
        <f>IF(P71&lt;&gt;"",P71,O71)</f>
        <v/>
      </c>
      <c r="AV71" s="154">
        <f>IF(AB71&lt;&gt;"",AB71,AA71)</f>
        <v/>
      </c>
      <c r="AW71" s="154">
        <f>IF(AN71&lt;&gt;"",AN71,AM71)</f>
        <v/>
      </c>
    </row>
    <row customHeight="1" ht="12.95" r="72" s="165" spans="1:49">
      <c r="B72" s="5" t="s">
        <v>106</v>
      </c>
      <c r="C72" s="62" t="s">
        <v>78</v>
      </c>
      <c r="D72" s="63" t="n">
        <v>83</v>
      </c>
      <c r="E72" s="142" t="n">
        <v>6990</v>
      </c>
      <c r="F72" s="142" t="n">
        <v>1</v>
      </c>
      <c r="G72" s="78" t="n">
        <v>6650</v>
      </c>
      <c r="H72" s="142" t="n">
        <v>1</v>
      </c>
      <c r="I72" s="79" t="n">
        <v>4990</v>
      </c>
      <c r="J72" s="143" t="n">
        <v>5</v>
      </c>
      <c r="K72" s="81" t="s"/>
      <c r="L72" s="82" t="s"/>
      <c r="M72" s="81" t="s">
        <v>30</v>
      </c>
      <c r="N72" s="82" t="s"/>
      <c r="O72" s="81" t="n">
        <v>6990</v>
      </c>
      <c r="P72" s="82" t="s"/>
      <c r="Q72" s="142" t="n">
        <v>11990</v>
      </c>
      <c r="R72" s="142" t="n">
        <v>2</v>
      </c>
      <c r="S72" s="78" t="n">
        <v>11750</v>
      </c>
      <c r="T72" s="142" t="n">
        <v>1</v>
      </c>
      <c r="U72" s="79" t="n">
        <v>9990</v>
      </c>
      <c r="V72" s="143" t="n">
        <v>5</v>
      </c>
      <c r="W72" s="142" t="s"/>
      <c r="X72" s="78" t="s"/>
      <c r="Y72" s="78" t="s">
        <v>41</v>
      </c>
      <c r="Z72" s="142" t="s"/>
      <c r="AA72" s="79" t="n">
        <v>11750</v>
      </c>
      <c r="AB72" s="80" t="n">
        <v>11750</v>
      </c>
      <c r="AC72" s="81" t="n">
        <v>12990</v>
      </c>
      <c r="AD72" s="82" t="n">
        <v>1</v>
      </c>
      <c r="AE72" s="81" t="n">
        <v>11990</v>
      </c>
      <c r="AF72" s="82" t="n">
        <v>1</v>
      </c>
      <c r="AG72" s="81" t="n">
        <v>9990</v>
      </c>
      <c r="AH72" s="82" t="n">
        <v>5</v>
      </c>
      <c r="AI72" s="142" t="s"/>
      <c r="AJ72" s="78" t="s"/>
      <c r="AK72" s="78" t="s">
        <v>30</v>
      </c>
      <c r="AL72" s="142" t="s"/>
      <c r="AM72" s="79" t="n">
        <v>12990</v>
      </c>
      <c r="AN72" s="80" t="s"/>
      <c r="AO72" s="145" t="s"/>
      <c r="AP72" s="83" t="n"/>
      <c r="AQ72" s="83" t="n"/>
      <c r="AR72" s="83">
        <f>+IF(IF(AN72="",AC72,AN72)-IF(AB72="",Q72,AB72)&lt;1000,"Error","")</f>
        <v/>
      </c>
      <c r="AS72" s="154">
        <f>IFERROR(IF(AV72&lt;=AU72,(AU72-AV72)+2000,0),0)</f>
        <v/>
      </c>
      <c r="AT72" s="154">
        <f>IFERROR(IF(AW72&lt;=AV72,(AV72-AW72)+1000,0),0)</f>
        <v/>
      </c>
      <c r="AU72" s="154">
        <f>IF(P72&lt;&gt;"",P72,O72)</f>
        <v/>
      </c>
      <c r="AV72" s="154">
        <f>IF(AB72&lt;&gt;"",AB72,AA72)</f>
        <v/>
      </c>
      <c r="AW72" s="154">
        <f>IF(AN72&lt;&gt;"",AN72,AM72)</f>
        <v/>
      </c>
    </row>
    <row customHeight="1" ht="12.95" r="73" s="165" spans="1:49">
      <c r="B73" s="5" t="s">
        <v>107</v>
      </c>
      <c r="C73" s="62" t="s">
        <v>78</v>
      </c>
      <c r="D73" s="63" t="n">
        <v>310</v>
      </c>
      <c r="E73" s="142" t="n">
        <v>10990</v>
      </c>
      <c r="F73" s="142" t="n">
        <v>12</v>
      </c>
      <c r="G73" s="78" t="n">
        <v>9790</v>
      </c>
      <c r="H73" s="142" t="n">
        <v>14</v>
      </c>
      <c r="I73" s="146" t="s">
        <v>63</v>
      </c>
      <c r="J73" s="143" t="s">
        <v>63</v>
      </c>
      <c r="K73" s="81" t="s"/>
      <c r="L73" s="82" t="s"/>
      <c r="M73" s="81" t="s">
        <v>89</v>
      </c>
      <c r="N73" s="82" t="s"/>
      <c r="O73" s="81" t="n">
        <v>11490</v>
      </c>
      <c r="P73" s="82" t="n">
        <v>11490</v>
      </c>
      <c r="Q73" s="142" t="n">
        <v>39990</v>
      </c>
      <c r="R73" s="142" t="n">
        <v>13</v>
      </c>
      <c r="S73" s="78" t="s">
        <v>63</v>
      </c>
      <c r="T73" s="142" t="s">
        <v>63</v>
      </c>
      <c r="U73" s="146" t="s">
        <v>63</v>
      </c>
      <c r="V73" s="143" t="s">
        <v>63</v>
      </c>
      <c r="W73" s="142" t="s"/>
      <c r="X73" s="78" t="s"/>
      <c r="Y73" s="78" t="s"/>
      <c r="Z73" s="142" t="s"/>
      <c r="AA73" s="146" t="n">
        <v>39990</v>
      </c>
      <c r="AB73" s="80" t="n">
        <v>39990</v>
      </c>
      <c r="AC73" s="81" t="n">
        <v>79990</v>
      </c>
      <c r="AD73" s="82" t="n">
        <v>13</v>
      </c>
      <c r="AE73" s="81" t="n">
        <v>49990</v>
      </c>
      <c r="AF73" s="82" t="n">
        <v>16</v>
      </c>
      <c r="AG73" s="81" t="s">
        <v>63</v>
      </c>
      <c r="AH73" s="82" t="s">
        <v>63</v>
      </c>
      <c r="AI73" s="142" t="s"/>
      <c r="AJ73" s="78" t="s"/>
      <c r="AK73" s="78" t="s">
        <v>85</v>
      </c>
      <c r="AL73" s="142" t="s"/>
      <c r="AM73" s="146" t="n">
        <v>79990</v>
      </c>
      <c r="AN73" s="80" t="n">
        <v>79990</v>
      </c>
      <c r="AO73" s="145" t="s"/>
      <c r="AP73" s="83" t="n"/>
      <c r="AQ73" s="83" t="n"/>
      <c r="AR73" s="83">
        <f>+IF(IF(AN73="",AC73,AN73)-IF(AB73="",Q73,AB73)&lt;1000,"Error","")</f>
        <v/>
      </c>
      <c r="AS73" s="154">
        <f>IFERROR(IF(AV73&lt;=AU73,(AU73-AV73)+2000,0),0)</f>
        <v/>
      </c>
      <c r="AT73" s="154">
        <f>IFERROR(IF(AW73&lt;=AV73,(AV73-AW73)+1000,0),0)</f>
        <v/>
      </c>
      <c r="AU73" s="154">
        <f>IF(P73&lt;&gt;"",P73,O73)</f>
        <v/>
      </c>
      <c r="AV73" s="154">
        <f>IF(AB73&lt;&gt;"",AB73,AA73)</f>
        <v/>
      </c>
      <c r="AW73" s="154">
        <f>IF(AN73&lt;&gt;"",AN73,AM73)</f>
        <v/>
      </c>
    </row>
    <row customHeight="1" ht="12.95" r="74" s="165" spans="1:49">
      <c r="B74" s="5" t="s">
        <v>108</v>
      </c>
      <c r="C74" s="62" t="s">
        <v>78</v>
      </c>
      <c r="D74" s="63" t="n">
        <v>173</v>
      </c>
      <c r="E74" s="142" t="n">
        <v>6990</v>
      </c>
      <c r="F74" s="142" t="n">
        <v>2</v>
      </c>
      <c r="G74" s="78" t="n">
        <v>6490</v>
      </c>
      <c r="H74" s="142" t="n">
        <v>2</v>
      </c>
      <c r="I74" s="79" t="n">
        <v>4990</v>
      </c>
      <c r="J74" s="143" t="n">
        <v>5</v>
      </c>
      <c r="K74" s="81" t="s"/>
      <c r="L74" s="82" t="s"/>
      <c r="M74" s="81" t="s">
        <v>30</v>
      </c>
      <c r="N74" s="82" t="s"/>
      <c r="O74" s="81" t="n">
        <v>6990</v>
      </c>
      <c r="P74" s="82" t="s"/>
      <c r="Q74" s="142" t="n">
        <v>14990</v>
      </c>
      <c r="R74" s="142" t="n">
        <v>1</v>
      </c>
      <c r="S74" s="78" t="n">
        <v>11990</v>
      </c>
      <c r="T74" s="142" t="n">
        <v>1</v>
      </c>
      <c r="U74" s="79" t="n">
        <v>14990</v>
      </c>
      <c r="V74" s="143" t="n">
        <v>4</v>
      </c>
      <c r="W74" s="142" t="s"/>
      <c r="X74" s="78" t="s"/>
      <c r="Y74" s="78" t="s">
        <v>30</v>
      </c>
      <c r="Z74" s="142" t="s"/>
      <c r="AA74" s="79" t="n">
        <v>14990</v>
      </c>
      <c r="AB74" s="80" t="s"/>
      <c r="AC74" s="81" t="n">
        <v>15990</v>
      </c>
      <c r="AD74" s="82" t="n">
        <v>2</v>
      </c>
      <c r="AE74" s="81" t="n">
        <v>14990</v>
      </c>
      <c r="AF74" s="82" t="n">
        <v>1</v>
      </c>
      <c r="AG74" s="81" t="n">
        <v>14990</v>
      </c>
      <c r="AH74" s="82" t="n">
        <v>4</v>
      </c>
      <c r="AI74" s="142" t="s"/>
      <c r="AJ74" s="78" t="s"/>
      <c r="AK74" s="78" t="s">
        <v>41</v>
      </c>
      <c r="AL74" s="142" t="s"/>
      <c r="AM74" s="79" t="n">
        <v>14990</v>
      </c>
      <c r="AN74" s="80" t="n">
        <v>14990</v>
      </c>
      <c r="AO74" s="145" t="s"/>
      <c r="AP74" s="83" t="n"/>
      <c r="AQ74" s="83" t="n"/>
      <c r="AR74" s="83">
        <f>+IF(IF(AN74="",AC74,AN74)-IF(AB74="",Q74,AB74)&lt;1000,"Error","")</f>
        <v/>
      </c>
      <c r="AS74" s="154">
        <f>IFERROR(IF(AV74&lt;=AU74,(AU74-AV74)+2000,0),0)</f>
        <v/>
      </c>
      <c r="AT74" s="154">
        <f>IFERROR(IF(AW74&lt;=AV74,(AV74-AW74)+1000,0),0)</f>
        <v/>
      </c>
      <c r="AU74" s="154">
        <f>IF(P74&lt;&gt;"",P74,O74)</f>
        <v/>
      </c>
      <c r="AV74" s="154">
        <f>IF(AB74&lt;&gt;"",AB74,AA74)</f>
        <v/>
      </c>
      <c r="AW74" s="154">
        <f>IF(AN74&lt;&gt;"",AN74,AM74)</f>
        <v/>
      </c>
    </row>
    <row customHeight="1" ht="12.95" r="75" s="165" spans="1:49">
      <c r="B75" s="5" t="s">
        <v>109</v>
      </c>
      <c r="C75" s="62" t="s">
        <v>78</v>
      </c>
      <c r="D75" s="63" t="n">
        <v>249</v>
      </c>
      <c r="E75" s="142" t="n">
        <v>10490</v>
      </c>
      <c r="F75" s="142" t="n">
        <v>4</v>
      </c>
      <c r="G75" s="78" t="n">
        <v>7990</v>
      </c>
      <c r="H75" s="142" t="n">
        <v>6</v>
      </c>
      <c r="I75" s="79" t="n">
        <v>9990</v>
      </c>
      <c r="J75" s="143" t="n">
        <v>19</v>
      </c>
      <c r="K75" s="81" t="s"/>
      <c r="L75" s="82" t="s"/>
      <c r="M75" s="81" t="s">
        <v>89</v>
      </c>
      <c r="N75" s="82" t="s"/>
      <c r="O75" s="81" t="n">
        <v>10990</v>
      </c>
      <c r="P75" s="82" t="n">
        <v>10990</v>
      </c>
      <c r="Q75" s="142" t="n">
        <v>15990</v>
      </c>
      <c r="R75" s="142" t="n">
        <v>2</v>
      </c>
      <c r="S75" s="78" t="n">
        <v>11990</v>
      </c>
      <c r="T75" s="142" t="n">
        <v>19</v>
      </c>
      <c r="U75" s="79" t="n">
        <v>14990</v>
      </c>
      <c r="V75" s="143" t="n">
        <v>19</v>
      </c>
      <c r="W75" s="142" t="s"/>
      <c r="X75" s="78" t="s"/>
      <c r="Y75" s="78" t="s">
        <v>85</v>
      </c>
      <c r="Z75" s="142" t="s"/>
      <c r="AA75" s="79" t="n">
        <v>16990</v>
      </c>
      <c r="AB75" s="80" t="n">
        <v>16990</v>
      </c>
      <c r="AC75" s="81" t="n">
        <v>16990</v>
      </c>
      <c r="AD75" s="82" t="n">
        <v>4</v>
      </c>
      <c r="AE75" s="81" t="n">
        <v>13990</v>
      </c>
      <c r="AF75" s="82" t="n">
        <v>19</v>
      </c>
      <c r="AG75" s="81" t="n">
        <v>14990</v>
      </c>
      <c r="AH75" s="82" t="n">
        <v>19</v>
      </c>
      <c r="AI75" s="142" t="s"/>
      <c r="AJ75" s="78" t="s"/>
      <c r="AK75" s="78" t="s">
        <v>85</v>
      </c>
      <c r="AL75" s="142" t="s"/>
      <c r="AM75" s="79" t="n">
        <v>17990</v>
      </c>
      <c r="AN75" s="80" t="n">
        <v>17990</v>
      </c>
      <c r="AO75" s="145" t="s"/>
      <c r="AP75" s="83" t="n"/>
      <c r="AQ75" s="83" t="n"/>
      <c r="AR75" s="83">
        <f>+IF(IF(AN75="",AC75,AN75)-IF(AB75="",Q75,AB75)&lt;1000,"Error","")</f>
        <v/>
      </c>
      <c r="AS75" s="154">
        <f>IFERROR(IF(AV75&lt;=AU75,(AU75-AV75)+2000,0),0)</f>
        <v/>
      </c>
      <c r="AT75" s="154">
        <f>IFERROR(IF(AW75&lt;=AV75,(AV75-AW75)+1000,0),0)</f>
        <v/>
      </c>
      <c r="AU75" s="154">
        <f>IF(P75&lt;&gt;"",P75,O75)</f>
        <v/>
      </c>
      <c r="AV75" s="154">
        <f>IF(AB75&lt;&gt;"",AB75,AA75)</f>
        <v/>
      </c>
      <c r="AW75" s="154">
        <f>IF(AN75&lt;&gt;"",AN75,AM75)</f>
        <v/>
      </c>
    </row>
    <row customHeight="1" ht="12.95" r="76" s="165" spans="1:49">
      <c r="B76" s="5" t="s">
        <v>110</v>
      </c>
      <c r="C76" s="62" t="s">
        <v>78</v>
      </c>
      <c r="D76" s="63" t="n">
        <v>76</v>
      </c>
      <c r="E76" s="142" t="n">
        <v>4990</v>
      </c>
      <c r="F76" s="142" t="n">
        <v>1</v>
      </c>
      <c r="G76" s="78" t="n">
        <v>4990</v>
      </c>
      <c r="H76" s="142" t="n">
        <v>2</v>
      </c>
      <c r="I76" s="79" t="n">
        <v>3990</v>
      </c>
      <c r="J76" s="143" t="n">
        <v>1</v>
      </c>
      <c r="K76" s="81" t="s"/>
      <c r="L76" s="82" t="s"/>
      <c r="M76" s="81" t="s">
        <v>30</v>
      </c>
      <c r="N76" s="82" t="s"/>
      <c r="O76" s="81" t="n">
        <v>4990</v>
      </c>
      <c r="P76" s="82" t="s"/>
      <c r="Q76" s="142" t="n">
        <v>10490</v>
      </c>
      <c r="R76" s="142" t="n">
        <v>2</v>
      </c>
      <c r="S76" s="78" t="n">
        <v>8590</v>
      </c>
      <c r="T76" s="142" t="n">
        <v>2</v>
      </c>
      <c r="U76" s="79" t="n">
        <v>9990</v>
      </c>
      <c r="V76" s="143" t="n">
        <v>2</v>
      </c>
      <c r="W76" s="142" t="s"/>
      <c r="X76" s="78" t="s"/>
      <c r="Y76" s="78" t="s">
        <v>30</v>
      </c>
      <c r="Z76" s="142" t="s"/>
      <c r="AA76" s="79" t="n">
        <v>10490</v>
      </c>
      <c r="AB76" s="80" t="s"/>
      <c r="AC76" s="81" t="n">
        <v>10990</v>
      </c>
      <c r="AD76" s="82" t="n">
        <v>1</v>
      </c>
      <c r="AE76" s="81" t="n">
        <v>9990</v>
      </c>
      <c r="AF76" s="82" t="n">
        <v>2</v>
      </c>
      <c r="AG76" s="81" t="n">
        <v>9990</v>
      </c>
      <c r="AH76" s="82" t="n">
        <v>2</v>
      </c>
      <c r="AI76" s="142" t="s"/>
      <c r="AJ76" s="78" t="s"/>
      <c r="AK76" s="78" t="s">
        <v>89</v>
      </c>
      <c r="AL76" s="142" t="s"/>
      <c r="AM76" s="79" t="n">
        <v>11490</v>
      </c>
      <c r="AN76" s="80" t="n">
        <v>11490</v>
      </c>
      <c r="AO76" s="145" t="s"/>
      <c r="AP76" s="83" t="n"/>
      <c r="AQ76" s="83" t="n"/>
      <c r="AR76" s="83">
        <f>+IF(IF(AN76="",AC76,AN76)-IF(AB76="",Q76,AB76)&lt;1000,"Error","")</f>
        <v/>
      </c>
      <c r="AS76" s="154">
        <f>IFERROR(IF(AV76&lt;=AU76,(AU76-AV76)+2000,0),0)</f>
        <v/>
      </c>
      <c r="AT76" s="154">
        <f>IFERROR(IF(AW76&lt;=AV76,(AV76-AW76)+1000,0),0)</f>
        <v/>
      </c>
      <c r="AU76" s="154">
        <f>IF(P76&lt;&gt;"",P76,O76)</f>
        <v/>
      </c>
      <c r="AV76" s="154">
        <f>IF(AB76&lt;&gt;"",AB76,AA76)</f>
        <v/>
      </c>
      <c r="AW76" s="154">
        <f>IF(AN76&lt;&gt;"",AN76,AM76)</f>
        <v/>
      </c>
    </row>
    <row customHeight="1" ht="12.95" r="77" s="165" spans="1:49">
      <c r="B77" s="5" t="s">
        <v>111</v>
      </c>
      <c r="C77" s="62" t="s">
        <v>78</v>
      </c>
      <c r="D77" s="63" t="n">
        <v>278</v>
      </c>
      <c r="E77" s="142" t="n">
        <v>7990</v>
      </c>
      <c r="F77" s="142" t="n">
        <v>1</v>
      </c>
      <c r="G77" s="78" t="n">
        <v>6990</v>
      </c>
      <c r="H77" s="142" t="n">
        <v>4</v>
      </c>
      <c r="I77" s="79" t="n">
        <v>6990</v>
      </c>
      <c r="J77" s="143" t="n">
        <v>5</v>
      </c>
      <c r="K77" s="81" t="s"/>
      <c r="L77" s="82" t="s"/>
      <c r="M77" s="81" t="s">
        <v>85</v>
      </c>
      <c r="N77" s="82" t="s"/>
      <c r="O77" s="81" t="n">
        <v>8990</v>
      </c>
      <c r="P77" s="82" t="n">
        <v>8990</v>
      </c>
      <c r="Q77" s="142" t="n">
        <v>19990</v>
      </c>
      <c r="R77" s="142" t="n">
        <v>4</v>
      </c>
      <c r="S77" s="78" t="n">
        <v>11550</v>
      </c>
      <c r="T77" s="142" t="n">
        <v>2</v>
      </c>
      <c r="U77" s="79" t="n">
        <v>19990</v>
      </c>
      <c r="V77" s="143" t="n">
        <v>5</v>
      </c>
      <c r="W77" s="142" t="s"/>
      <c r="X77" s="78" t="s"/>
      <c r="Y77" s="78" t="s">
        <v>41</v>
      </c>
      <c r="Z77" s="142" t="s"/>
      <c r="AA77" s="79" t="n">
        <v>11550</v>
      </c>
      <c r="AB77" s="80" t="n">
        <v>11550</v>
      </c>
      <c r="AC77" s="81" t="n">
        <v>20990</v>
      </c>
      <c r="AD77" s="82" t="n">
        <v>1</v>
      </c>
      <c r="AE77" s="81" t="n">
        <v>13990</v>
      </c>
      <c r="AF77" s="82" t="n">
        <v>2</v>
      </c>
      <c r="AG77" s="81" t="n">
        <v>19990</v>
      </c>
      <c r="AH77" s="82" t="n">
        <v>5</v>
      </c>
      <c r="AI77" s="142" t="s"/>
      <c r="AJ77" s="78" t="s"/>
      <c r="AK77" s="78" t="s">
        <v>89</v>
      </c>
      <c r="AL77" s="142" t="s"/>
      <c r="AM77" s="79" t="n">
        <v>21490</v>
      </c>
      <c r="AN77" s="80" t="n">
        <v>21490</v>
      </c>
      <c r="AO77" s="145" t="s"/>
      <c r="AP77" s="83" t="n"/>
      <c r="AQ77" s="83" t="n"/>
      <c r="AR77" s="83">
        <f>+IF(IF(AN77="",AC77,AN77)-IF(AB77="",Q77,AB77)&lt;1000,"Error","")</f>
        <v/>
      </c>
      <c r="AS77" s="154">
        <f>IFERROR(IF(AV77&lt;=AU77,(AU77-AV77)+2000,0),0)</f>
        <v/>
      </c>
      <c r="AT77" s="154">
        <f>IFERROR(IF(AW77&lt;=AV77,(AV77-AW77)+1000,0),0)</f>
        <v/>
      </c>
      <c r="AU77" s="154">
        <f>IF(P77&lt;&gt;"",P77,O77)</f>
        <v/>
      </c>
      <c r="AV77" s="154">
        <f>IF(AB77&lt;&gt;"",AB77,AA77)</f>
        <v/>
      </c>
      <c r="AW77" s="154">
        <f>IF(AN77&lt;&gt;"",AN77,AM77)</f>
        <v/>
      </c>
    </row>
    <row customHeight="1" ht="12.95" r="78" s="165" spans="1:49">
      <c r="B78" s="5" t="s">
        <v>112</v>
      </c>
      <c r="C78" s="62" t="s">
        <v>78</v>
      </c>
      <c r="D78" s="63" t="n">
        <v>81</v>
      </c>
      <c r="E78" s="142" t="n">
        <v>6990</v>
      </c>
      <c r="F78" s="142" t="n">
        <v>1</v>
      </c>
      <c r="G78" s="78" t="n">
        <v>6650</v>
      </c>
      <c r="H78" s="142" t="n">
        <v>2</v>
      </c>
      <c r="I78" s="79" t="n">
        <v>4990</v>
      </c>
      <c r="J78" s="143" t="n">
        <v>1</v>
      </c>
      <c r="K78" s="81" t="s"/>
      <c r="L78" s="82" t="s"/>
      <c r="M78" s="81" t="s">
        <v>30</v>
      </c>
      <c r="N78" s="82" t="s"/>
      <c r="O78" s="81" t="n">
        <v>6990</v>
      </c>
      <c r="P78" s="82" t="s"/>
      <c r="Q78" s="142" t="n">
        <v>10990</v>
      </c>
      <c r="R78" s="142" t="n">
        <v>2</v>
      </c>
      <c r="S78" s="78" t="n">
        <v>9990</v>
      </c>
      <c r="T78" s="142" t="n">
        <v>2</v>
      </c>
      <c r="U78" s="79" t="n">
        <v>9990</v>
      </c>
      <c r="V78" s="143" t="n">
        <v>2</v>
      </c>
      <c r="W78" s="142" t="s"/>
      <c r="X78" s="78" t="s"/>
      <c r="Y78" s="78" t="s">
        <v>30</v>
      </c>
      <c r="Z78" s="142" t="s"/>
      <c r="AA78" s="79" t="n">
        <v>10990</v>
      </c>
      <c r="AB78" s="80" t="s"/>
      <c r="AC78" s="81" t="n">
        <v>11990</v>
      </c>
      <c r="AD78" s="82" t="n">
        <v>1</v>
      </c>
      <c r="AE78" s="81" t="n">
        <v>10990</v>
      </c>
      <c r="AF78" s="82" t="n">
        <v>2</v>
      </c>
      <c r="AG78" s="81" t="n">
        <v>9990</v>
      </c>
      <c r="AH78" s="82" t="n">
        <v>2</v>
      </c>
      <c r="AI78" s="142" t="s"/>
      <c r="AJ78" s="78" t="s"/>
      <c r="AK78" s="78" t="s">
        <v>89</v>
      </c>
      <c r="AL78" s="142" t="s"/>
      <c r="AM78" s="79" t="n">
        <v>12490</v>
      </c>
      <c r="AN78" s="80" t="n">
        <v>12490</v>
      </c>
      <c r="AO78" s="145" t="s"/>
      <c r="AP78" s="83" t="n"/>
      <c r="AQ78" s="83" t="n"/>
      <c r="AR78" s="83">
        <f>+IF(IF(AN78="",AC78,AN78)-IF(AB78="",Q78,AB78)&lt;1000,"Error","")</f>
        <v/>
      </c>
      <c r="AS78" s="154">
        <f>IFERROR(IF(AV78&lt;=AU78,(AU78-AV78)+2000,0),0)</f>
        <v/>
      </c>
      <c r="AT78" s="154">
        <f>IFERROR(IF(AW78&lt;=AV78,(AV78-AW78)+1000,0),0)</f>
        <v/>
      </c>
      <c r="AU78" s="154">
        <f>IF(P78&lt;&gt;"",P78,O78)</f>
        <v/>
      </c>
      <c r="AV78" s="154">
        <f>IF(AB78&lt;&gt;"",AB78,AA78)</f>
        <v/>
      </c>
      <c r="AW78" s="154">
        <f>IF(AN78&lt;&gt;"",AN78,AM78)</f>
        <v/>
      </c>
    </row>
    <row customHeight="1" ht="12.95" r="79" s="165" spans="1:49">
      <c r="B79" s="5" t="s">
        <v>113</v>
      </c>
      <c r="C79" s="62" t="s">
        <v>78</v>
      </c>
      <c r="D79" s="63" t="n">
        <v>30</v>
      </c>
      <c r="E79" s="142" t="n">
        <v>6990</v>
      </c>
      <c r="F79" s="142" t="n">
        <v>6</v>
      </c>
      <c r="G79" s="78" t="n">
        <v>5990</v>
      </c>
      <c r="H79" s="142" t="n">
        <v>4</v>
      </c>
      <c r="I79" s="79" t="n">
        <v>12990</v>
      </c>
      <c r="J79" s="143" t="n">
        <v>20</v>
      </c>
      <c r="K79" s="81" t="s"/>
      <c r="L79" s="82" t="s"/>
      <c r="M79" s="81" t="s">
        <v>41</v>
      </c>
      <c r="N79" s="82" t="s"/>
      <c r="O79" s="81" t="n">
        <v>5990</v>
      </c>
      <c r="P79" s="82" t="n">
        <v>5990</v>
      </c>
      <c r="Q79" s="142" t="n">
        <v>10990</v>
      </c>
      <c r="R79" s="142" t="n">
        <v>5</v>
      </c>
      <c r="S79" s="78" t="n">
        <v>9990</v>
      </c>
      <c r="T79" s="142" t="n">
        <v>4</v>
      </c>
      <c r="U79" s="79" t="n">
        <v>24990</v>
      </c>
      <c r="V79" s="143" t="n">
        <v>20</v>
      </c>
      <c r="W79" s="142" t="s"/>
      <c r="X79" s="78" t="s"/>
      <c r="Y79" s="78" t="s">
        <v>41</v>
      </c>
      <c r="Z79" s="142" t="s"/>
      <c r="AA79" s="79" t="n">
        <v>9990</v>
      </c>
      <c r="AB79" s="80" t="n">
        <v>9990</v>
      </c>
      <c r="AC79" s="81" t="n">
        <v>25990</v>
      </c>
      <c r="AD79" s="82" t="n">
        <v>5</v>
      </c>
      <c r="AE79" s="81" t="n">
        <v>22990</v>
      </c>
      <c r="AF79" s="82" t="n">
        <v>4</v>
      </c>
      <c r="AG79" s="81" t="n">
        <v>24990</v>
      </c>
      <c r="AH79" s="82" t="n">
        <v>20</v>
      </c>
      <c r="AI79" s="142" t="s"/>
      <c r="AJ79" s="78" t="s"/>
      <c r="AK79" s="78" t="s">
        <v>41</v>
      </c>
      <c r="AL79" s="142" t="s"/>
      <c r="AM79" s="79" t="n">
        <v>22990</v>
      </c>
      <c r="AN79" s="80" t="n">
        <v>22990</v>
      </c>
      <c r="AO79" s="145" t="s"/>
      <c r="AP79" s="83" t="n"/>
      <c r="AQ79" s="83" t="n"/>
      <c r="AR79" s="83">
        <f>+IF(IF(AN79="",AC79,AN79)-IF(AB79="",Q79,AB79)&lt;1000,"Error","")</f>
        <v/>
      </c>
      <c r="AS79" s="154">
        <f>IFERROR(IF(AV79&lt;=AU79,(AU79-AV79)+2000,0),0)</f>
        <v/>
      </c>
      <c r="AT79" s="154">
        <f>IFERROR(IF(AW79&lt;=AV79,(AV79-AW79)+1000,0),0)</f>
        <v/>
      </c>
      <c r="AU79" s="154">
        <f>IF(P79&lt;&gt;"",P79,O79)</f>
        <v/>
      </c>
      <c r="AV79" s="154">
        <f>IF(AB79&lt;&gt;"",AB79,AA79)</f>
        <v/>
      </c>
      <c r="AW79" s="154">
        <f>IF(AN79&lt;&gt;"",AN79,AM79)</f>
        <v/>
      </c>
    </row>
    <row customHeight="1" ht="12.95" r="80" s="165" spans="1:49">
      <c r="B80" s="5" t="s">
        <v>114</v>
      </c>
      <c r="C80" s="62" t="s">
        <v>45</v>
      </c>
      <c r="D80" s="63" t="n">
        <v>349</v>
      </c>
      <c r="E80" s="142" t="n">
        <v>5490</v>
      </c>
      <c r="F80" s="142" t="n">
        <v>1</v>
      </c>
      <c r="G80" s="78" t="n">
        <v>4990</v>
      </c>
      <c r="H80" s="142" t="n">
        <v>2</v>
      </c>
      <c r="I80" s="79" t="n">
        <v>3990</v>
      </c>
      <c r="J80" s="143" t="n">
        <v>1</v>
      </c>
      <c r="K80" s="81" t="s"/>
      <c r="L80" s="82" t="s"/>
      <c r="M80" s="81" t="s">
        <v>30</v>
      </c>
      <c r="N80" s="82" t="s"/>
      <c r="O80" s="81" t="n">
        <v>5490</v>
      </c>
      <c r="P80" s="82" t="s"/>
      <c r="Q80" s="142" t="n">
        <v>10990</v>
      </c>
      <c r="R80" s="142" t="n">
        <v>4</v>
      </c>
      <c r="S80" s="78" t="n">
        <v>9490</v>
      </c>
      <c r="T80" s="142" t="n">
        <v>1</v>
      </c>
      <c r="U80" s="79" t="n">
        <v>10990</v>
      </c>
      <c r="V80" s="143" t="n">
        <v>2</v>
      </c>
      <c r="W80" s="142" t="s"/>
      <c r="X80" s="78" t="s"/>
      <c r="Y80" s="78" t="s">
        <v>60</v>
      </c>
      <c r="Z80" s="142" t="s"/>
      <c r="AA80" s="79" t="n">
        <v>9480</v>
      </c>
      <c r="AB80" s="80" t="n">
        <v>9480</v>
      </c>
      <c r="AC80" s="81" t="n">
        <v>12490</v>
      </c>
      <c r="AD80" s="82" t="n">
        <v>1</v>
      </c>
      <c r="AE80" s="81" t="n">
        <v>11490</v>
      </c>
      <c r="AF80" s="82" t="n">
        <v>1</v>
      </c>
      <c r="AG80" s="81" t="n">
        <v>10990</v>
      </c>
      <c r="AH80" s="82" t="n">
        <v>2</v>
      </c>
      <c r="AI80" s="142" t="s"/>
      <c r="AJ80" s="78" t="s"/>
      <c r="AK80" s="78" t="s">
        <v>30</v>
      </c>
      <c r="AL80" s="142" t="s"/>
      <c r="AM80" s="79" t="n">
        <v>12490</v>
      </c>
      <c r="AN80" s="80" t="s"/>
      <c r="AO80" s="144" t="s"/>
      <c r="AP80" s="83" t="n"/>
      <c r="AQ80" s="83" t="n"/>
      <c r="AR80" s="83">
        <f>+IF(IF(AN80="",AC80,AN80)-IF(AB80="",Q80,AB80)&lt;1000,"Error","")</f>
        <v/>
      </c>
      <c r="AS80" s="154">
        <f>IFERROR(IF(AV80&lt;=AU80,(AU80-AV80)+2000,0),0)</f>
        <v/>
      </c>
      <c r="AT80" s="154">
        <f>IFERROR(IF(AW80&lt;=AV80,(AV80-AW80)+1000,0),0)</f>
        <v/>
      </c>
      <c r="AU80" s="154">
        <f>IF(P80&lt;&gt;"",P80,O80)</f>
        <v/>
      </c>
      <c r="AV80" s="154">
        <f>IF(AB80&lt;&gt;"",AB80,AA80)</f>
        <v/>
      </c>
      <c r="AW80" s="154">
        <f>IF(AN80&lt;&gt;"",AN80,AM80)</f>
        <v/>
      </c>
    </row>
    <row customHeight="1" ht="12.95" r="81" s="165" spans="1:49">
      <c r="B81" s="5" t="s">
        <v>115</v>
      </c>
      <c r="C81" s="62" t="s">
        <v>78</v>
      </c>
      <c r="D81" s="63" t="n">
        <v>54</v>
      </c>
      <c r="E81" s="142" t="n">
        <v>4990</v>
      </c>
      <c r="F81" s="142" t="n">
        <v>1</v>
      </c>
      <c r="G81" s="78" t="n">
        <v>4990</v>
      </c>
      <c r="H81" s="142" t="n">
        <v>1</v>
      </c>
      <c r="I81" s="79" t="n">
        <v>3990</v>
      </c>
      <c r="J81" s="143" t="n">
        <v>1</v>
      </c>
      <c r="K81" s="81" t="s"/>
      <c r="L81" s="82" t="s"/>
      <c r="M81" s="81" t="s">
        <v>28</v>
      </c>
      <c r="N81" s="82" t="s"/>
      <c r="O81" s="81" t="n">
        <v>4990</v>
      </c>
      <c r="P81" s="82" t="s"/>
      <c r="Q81" s="142" t="n">
        <v>9990</v>
      </c>
      <c r="R81" s="142" t="n">
        <v>2</v>
      </c>
      <c r="S81" s="78" t="n">
        <v>8590</v>
      </c>
      <c r="T81" s="142" t="n">
        <v>1</v>
      </c>
      <c r="U81" s="79" t="n">
        <v>9990</v>
      </c>
      <c r="V81" s="143" t="n">
        <v>1</v>
      </c>
      <c r="W81" s="142" t="s"/>
      <c r="X81" s="78" t="s"/>
      <c r="Y81" s="78" t="s">
        <v>41</v>
      </c>
      <c r="Z81" s="142" t="s"/>
      <c r="AA81" s="79" t="n">
        <v>8590</v>
      </c>
      <c r="AB81" s="80" t="n">
        <v>8590</v>
      </c>
      <c r="AC81" s="81" t="n">
        <v>11490</v>
      </c>
      <c r="AD81" s="82" t="n">
        <v>1</v>
      </c>
      <c r="AE81" s="81" t="n">
        <v>10990</v>
      </c>
      <c r="AF81" s="82" t="n">
        <v>1</v>
      </c>
      <c r="AG81" s="81" t="n">
        <v>9990</v>
      </c>
      <c r="AH81" s="82" t="n">
        <v>1</v>
      </c>
      <c r="AI81" s="142" t="s"/>
      <c r="AJ81" s="78" t="s"/>
      <c r="AK81" s="78" t="s">
        <v>30</v>
      </c>
      <c r="AL81" s="142" t="s"/>
      <c r="AM81" s="79" t="n">
        <v>11490</v>
      </c>
      <c r="AN81" s="80" t="s"/>
      <c r="AO81" s="145" t="s"/>
      <c r="AP81" s="83" t="n"/>
      <c r="AQ81" s="83" t="n"/>
      <c r="AR81" s="83">
        <f>+IF(IF(AN81="",AC81,AN81)-IF(AB81="",Q81,AB81)&lt;1000,"Error","")</f>
        <v/>
      </c>
      <c r="AS81" s="154">
        <f>IFERROR(IF(AV81&lt;=AU81,(AU81-AV81)+2000,0),0)</f>
        <v/>
      </c>
      <c r="AT81" s="154">
        <f>IFERROR(IF(AW81&lt;=AV81,(AV81-AW81)+1000,0),0)</f>
        <v/>
      </c>
      <c r="AU81" s="154">
        <f>IF(P81&lt;&gt;"",P81,O81)</f>
        <v/>
      </c>
      <c r="AV81" s="154">
        <f>IF(AB81&lt;&gt;"",AB81,AA81)</f>
        <v/>
      </c>
      <c r="AW81" s="154">
        <f>IF(AN81&lt;&gt;"",AN81,AM81)</f>
        <v/>
      </c>
    </row>
    <row customHeight="1" ht="12.95" r="82" s="165" spans="1:49">
      <c r="B82" s="5" t="s">
        <v>116</v>
      </c>
      <c r="C82" s="62" t="s">
        <v>78</v>
      </c>
      <c r="D82" s="63" t="n">
        <v>371</v>
      </c>
      <c r="E82" s="142" t="n">
        <v>6990</v>
      </c>
      <c r="F82" s="142" t="n">
        <v>2</v>
      </c>
      <c r="G82" s="78" t="n">
        <v>6490</v>
      </c>
      <c r="H82" s="142" t="n">
        <v>2</v>
      </c>
      <c r="I82" s="79" t="n">
        <v>4990</v>
      </c>
      <c r="J82" s="143" t="n">
        <v>5</v>
      </c>
      <c r="K82" s="81" t="s"/>
      <c r="L82" s="82" t="s"/>
      <c r="M82" s="81" t="s">
        <v>30</v>
      </c>
      <c r="N82" s="82" t="s"/>
      <c r="O82" s="81" t="n">
        <v>6990</v>
      </c>
      <c r="P82" s="82" t="s"/>
      <c r="Q82" s="142" t="n">
        <v>14990</v>
      </c>
      <c r="R82" s="142" t="n">
        <v>1</v>
      </c>
      <c r="S82" s="78" t="n">
        <v>12990</v>
      </c>
      <c r="T82" s="142" t="n">
        <v>1</v>
      </c>
      <c r="U82" s="79" t="n">
        <v>14990</v>
      </c>
      <c r="V82" s="143" t="n">
        <v>4</v>
      </c>
      <c r="W82" s="142" t="s"/>
      <c r="X82" s="78" t="s"/>
      <c r="Y82" s="78" t="s">
        <v>30</v>
      </c>
      <c r="Z82" s="142" t="s"/>
      <c r="AA82" s="79" t="n">
        <v>14990</v>
      </c>
      <c r="AB82" s="80" t="s"/>
      <c r="AC82" s="81" t="n">
        <v>15990</v>
      </c>
      <c r="AD82" s="82" t="n">
        <v>2</v>
      </c>
      <c r="AE82" s="81" t="n">
        <v>14990</v>
      </c>
      <c r="AF82" s="82" t="n">
        <v>1</v>
      </c>
      <c r="AG82" s="81" t="n">
        <v>14990</v>
      </c>
      <c r="AH82" s="82" t="n">
        <v>4</v>
      </c>
      <c r="AI82" s="142" t="s"/>
      <c r="AJ82" s="78" t="s"/>
      <c r="AK82" s="78" t="s">
        <v>41</v>
      </c>
      <c r="AL82" s="142" t="s"/>
      <c r="AM82" s="79" t="n">
        <v>14990</v>
      </c>
      <c r="AN82" s="80" t="n">
        <v>14990</v>
      </c>
      <c r="AO82" s="145" t="s"/>
      <c r="AP82" s="83" t="n"/>
      <c r="AQ82" s="83" t="n"/>
      <c r="AR82" s="83">
        <f>+IF(IF(AN82="",AC82,AN82)-IF(AB82="",Q82,AB82)&lt;1000,"Error","")</f>
        <v/>
      </c>
      <c r="AS82" s="154">
        <f>IFERROR(IF(AV82&lt;=AU82,(AU82-AV82)+2000,0),0)</f>
        <v/>
      </c>
      <c r="AT82" s="154">
        <f>IFERROR(IF(AW82&lt;=AV82,(AV82-AW82)+1000,0),0)</f>
        <v/>
      </c>
      <c r="AU82" s="154">
        <f>IF(P82&lt;&gt;"",P82,O82)</f>
        <v/>
      </c>
      <c r="AV82" s="154">
        <f>IF(AB82&lt;&gt;"",AB82,AA82)</f>
        <v/>
      </c>
      <c r="AW82" s="154">
        <f>IF(AN82&lt;&gt;"",AN82,AM82)</f>
        <v/>
      </c>
    </row>
    <row customHeight="1" ht="12.95" r="83" s="165" spans="1:49">
      <c r="B83" s="5" t="s">
        <v>117</v>
      </c>
      <c r="C83" s="62" t="s">
        <v>78</v>
      </c>
      <c r="D83" s="63" t="n">
        <v>106</v>
      </c>
      <c r="E83" s="142" t="n">
        <v>5490</v>
      </c>
      <c r="F83" s="142" t="n">
        <v>1</v>
      </c>
      <c r="G83" s="78" t="n">
        <v>4990</v>
      </c>
      <c r="H83" s="142" t="n">
        <v>1</v>
      </c>
      <c r="I83" s="79" t="n">
        <v>5990</v>
      </c>
      <c r="J83" s="143" t="n">
        <v>2</v>
      </c>
      <c r="K83" s="81" t="s"/>
      <c r="L83" s="82" t="s"/>
      <c r="M83" s="81" t="s">
        <v>30</v>
      </c>
      <c r="N83" s="82" t="s"/>
      <c r="O83" s="81" t="n">
        <v>5490</v>
      </c>
      <c r="P83" s="82" t="s"/>
      <c r="Q83" s="142" t="n">
        <v>10990</v>
      </c>
      <c r="R83" s="142" t="n">
        <v>2</v>
      </c>
      <c r="S83" s="78" t="n">
        <v>10990</v>
      </c>
      <c r="T83" s="142" t="n">
        <v>1</v>
      </c>
      <c r="U83" s="79" t="n">
        <v>10990</v>
      </c>
      <c r="V83" s="143" t="n">
        <v>2</v>
      </c>
      <c r="W83" s="142" t="s"/>
      <c r="X83" s="78" t="s"/>
      <c r="Y83" s="78" t="s">
        <v>29</v>
      </c>
      <c r="Z83" s="142" t="s"/>
      <c r="AA83" s="79" t="n">
        <v>10990</v>
      </c>
      <c r="AB83" s="80" t="s"/>
      <c r="AC83" s="81" t="n">
        <v>13990</v>
      </c>
      <c r="AD83" s="82" t="n">
        <v>1</v>
      </c>
      <c r="AE83" s="81" t="n">
        <v>12990</v>
      </c>
      <c r="AF83" s="82" t="n">
        <v>1</v>
      </c>
      <c r="AG83" s="81" t="n">
        <v>10990</v>
      </c>
      <c r="AH83" s="82" t="n">
        <v>2</v>
      </c>
      <c r="AI83" s="142" t="s"/>
      <c r="AJ83" s="78" t="s"/>
      <c r="AK83" s="78" t="s">
        <v>30</v>
      </c>
      <c r="AL83" s="142" t="s"/>
      <c r="AM83" s="79" t="n">
        <v>13990</v>
      </c>
      <c r="AN83" s="80" t="s"/>
      <c r="AO83" s="145" t="s"/>
      <c r="AP83" s="83" t="n"/>
      <c r="AQ83" s="83" t="n"/>
      <c r="AR83" s="83">
        <f>+IF(IF(AN83="",AC83,AN83)-IF(AB83="",Q83,AB83)&lt;1000,"Error","")</f>
        <v/>
      </c>
      <c r="AS83" s="154">
        <f>IFERROR(IF(AV83&lt;=AU83,(AU83-AV83)+2000,0),0)</f>
        <v/>
      </c>
      <c r="AT83" s="154">
        <f>IFERROR(IF(AW83&lt;=AV83,(AV83-AW83)+1000,0),0)</f>
        <v/>
      </c>
      <c r="AU83" s="154">
        <f>IF(P83&lt;&gt;"",P83,O83)</f>
        <v/>
      </c>
      <c r="AV83" s="154">
        <f>IF(AB83&lt;&gt;"",AB83,AA83)</f>
        <v/>
      </c>
      <c r="AW83" s="154">
        <f>IF(AN83&lt;&gt;"",AN83,AM83)</f>
        <v/>
      </c>
    </row>
    <row customHeight="1" ht="12.95" r="84" s="165" spans="1:49">
      <c r="B84" s="5" t="s">
        <v>118</v>
      </c>
      <c r="C84" s="62" t="s">
        <v>78</v>
      </c>
      <c r="D84" s="63" t="n">
        <v>35</v>
      </c>
      <c r="E84" s="142" t="n">
        <v>9490</v>
      </c>
      <c r="F84" s="142" t="n">
        <v>2</v>
      </c>
      <c r="G84" s="78" t="n">
        <v>9000</v>
      </c>
      <c r="H84" s="142" t="n">
        <v>4</v>
      </c>
      <c r="I84" s="79" t="n">
        <v>5990</v>
      </c>
      <c r="J84" s="143" t="n">
        <v>6</v>
      </c>
      <c r="K84" s="81" t="s"/>
      <c r="L84" s="82" t="s"/>
      <c r="M84" s="81" t="s">
        <v>89</v>
      </c>
      <c r="N84" s="82" t="s"/>
      <c r="O84" s="81" t="n">
        <v>9990</v>
      </c>
      <c r="P84" s="82" t="n">
        <v>9990</v>
      </c>
      <c r="Q84" s="142" t="n">
        <v>19990</v>
      </c>
      <c r="R84" s="142" t="n">
        <v>4</v>
      </c>
      <c r="S84" s="78" t="n">
        <v>19000</v>
      </c>
      <c r="T84" s="142" t="n">
        <v>5</v>
      </c>
      <c r="U84" s="79" t="n">
        <v>14990</v>
      </c>
      <c r="V84" s="143" t="n">
        <v>6</v>
      </c>
      <c r="W84" s="142" t="s"/>
      <c r="X84" s="78" t="s"/>
      <c r="Y84" s="78" t="s">
        <v>89</v>
      </c>
      <c r="Z84" s="142" t="s"/>
      <c r="AA84" s="79" t="n">
        <v>20490</v>
      </c>
      <c r="AB84" s="80" t="n">
        <v>20490</v>
      </c>
      <c r="AC84" s="81" t="n">
        <v>20990</v>
      </c>
      <c r="AD84" s="82" t="n">
        <v>2</v>
      </c>
      <c r="AE84" s="81" t="n">
        <v>19000</v>
      </c>
      <c r="AF84" s="82" t="n">
        <v>5</v>
      </c>
      <c r="AG84" s="81" t="n">
        <v>14990</v>
      </c>
      <c r="AH84" s="82" t="n">
        <v>6</v>
      </c>
      <c r="AI84" s="142" t="s"/>
      <c r="AJ84" s="78" t="s"/>
      <c r="AK84" s="78" t="s">
        <v>85</v>
      </c>
      <c r="AL84" s="142" t="s"/>
      <c r="AM84" s="79" t="n">
        <v>21990</v>
      </c>
      <c r="AN84" s="80" t="n">
        <v>21990</v>
      </c>
      <c r="AO84" s="145" t="s"/>
      <c r="AP84" s="83" t="n"/>
      <c r="AQ84" s="83" t="n"/>
      <c r="AR84" s="83">
        <f>+IF(IF(AN84="",AC84,AN84)-IF(AB84="",Q84,AB84)&lt;1000,"Error","")</f>
        <v/>
      </c>
      <c r="AS84" s="154">
        <f>IFERROR(IF(AV84&lt;=AU84,(AU84-AV84)+2000,0),0)</f>
        <v/>
      </c>
      <c r="AT84" s="154">
        <f>IFERROR(IF(AW84&lt;=AV84,(AV84-AW84)+1000,0),0)</f>
        <v/>
      </c>
      <c r="AU84" s="154">
        <f>IF(P84&lt;&gt;"",P84,O84)</f>
        <v/>
      </c>
      <c r="AV84" s="154">
        <f>IF(AB84&lt;&gt;"",AB84,AA84)</f>
        <v/>
      </c>
      <c r="AW84" s="154">
        <f>IF(AN84&lt;&gt;"",AN84,AM84)</f>
        <v/>
      </c>
    </row>
    <row customHeight="1" ht="12.95" r="85" s="165" spans="1:49">
      <c r="B85" s="5" t="s">
        <v>119</v>
      </c>
      <c r="C85" s="62" t="s">
        <v>78</v>
      </c>
      <c r="D85" s="63" t="n">
        <v>44</v>
      </c>
      <c r="E85" s="142" t="n">
        <v>9490</v>
      </c>
      <c r="F85" s="142" t="n">
        <v>2</v>
      </c>
      <c r="G85" s="78" t="n">
        <v>9000</v>
      </c>
      <c r="H85" s="142" t="n">
        <v>4</v>
      </c>
      <c r="I85" s="79" t="n">
        <v>5990</v>
      </c>
      <c r="J85" s="143" t="n">
        <v>6</v>
      </c>
      <c r="K85" s="81" t="s"/>
      <c r="L85" s="82" t="s"/>
      <c r="M85" s="81" t="s">
        <v>89</v>
      </c>
      <c r="N85" s="82" t="s"/>
      <c r="O85" s="81" t="n">
        <v>9990</v>
      </c>
      <c r="P85" s="82" t="n">
        <v>9990</v>
      </c>
      <c r="Q85" s="142" t="n">
        <v>19990</v>
      </c>
      <c r="R85" s="142" t="n">
        <v>7</v>
      </c>
      <c r="S85" s="78" t="n">
        <v>19000</v>
      </c>
      <c r="T85" s="142" t="n">
        <v>5</v>
      </c>
      <c r="U85" s="79" t="n">
        <v>14990</v>
      </c>
      <c r="V85" s="143" t="n">
        <v>6</v>
      </c>
      <c r="W85" s="142" t="s"/>
      <c r="X85" s="78" t="s"/>
      <c r="Y85" s="78" t="s">
        <v>41</v>
      </c>
      <c r="Z85" s="142" t="s"/>
      <c r="AA85" s="79" t="n">
        <v>19000</v>
      </c>
      <c r="AB85" s="80" t="n">
        <v>19000</v>
      </c>
      <c r="AC85" s="81" t="n">
        <v>20990</v>
      </c>
      <c r="AD85" s="82" t="n">
        <v>2</v>
      </c>
      <c r="AE85" s="81" t="n">
        <v>19000</v>
      </c>
      <c r="AF85" s="82" t="n">
        <v>5</v>
      </c>
      <c r="AG85" s="81" t="n">
        <v>14990</v>
      </c>
      <c r="AH85" s="82" t="n">
        <v>6</v>
      </c>
      <c r="AI85" s="142" t="s"/>
      <c r="AJ85" s="78" t="s"/>
      <c r="AK85" s="78" t="s">
        <v>85</v>
      </c>
      <c r="AL85" s="142" t="s"/>
      <c r="AM85" s="79" t="n">
        <v>21990</v>
      </c>
      <c r="AN85" s="80" t="n">
        <v>21990</v>
      </c>
      <c r="AO85" s="145" t="s"/>
      <c r="AP85" s="83" t="n"/>
      <c r="AQ85" s="83" t="n"/>
      <c r="AR85" s="83">
        <f>+IF(IF(AN85="",AC85,AN85)-IF(AB85="",Q85,AB85)&lt;1000,"Error","")</f>
        <v/>
      </c>
      <c r="AS85" s="154">
        <f>IFERROR(IF(AV85&lt;=AU85,(AU85-AV85)+2000,0),0)</f>
        <v/>
      </c>
      <c r="AT85" s="154">
        <f>IFERROR(IF(AW85&lt;=AV85,(AV85-AW85)+1000,0),0)</f>
        <v/>
      </c>
      <c r="AU85" s="154">
        <f>IF(P85&lt;&gt;"",P85,O85)</f>
        <v/>
      </c>
      <c r="AV85" s="154">
        <f>IF(AB85&lt;&gt;"",AB85,AA85)</f>
        <v/>
      </c>
      <c r="AW85" s="154">
        <f>IF(AN85&lt;&gt;"",AN85,AM85)</f>
        <v/>
      </c>
    </row>
    <row customHeight="1" ht="12.95" r="86" s="165" spans="1:49">
      <c r="B86" s="5" t="s">
        <v>120</v>
      </c>
      <c r="C86" s="62" t="s">
        <v>78</v>
      </c>
      <c r="D86" s="63" t="n">
        <v>38</v>
      </c>
      <c r="E86" s="142" t="n">
        <v>9490</v>
      </c>
      <c r="F86" s="142" t="n">
        <v>2</v>
      </c>
      <c r="G86" s="78" t="n">
        <v>9000</v>
      </c>
      <c r="H86" s="142" t="n">
        <v>4</v>
      </c>
      <c r="I86" s="79" t="n">
        <v>5990</v>
      </c>
      <c r="J86" s="143" t="n">
        <v>6</v>
      </c>
      <c r="K86" s="81" t="s"/>
      <c r="L86" s="82" t="s"/>
      <c r="M86" s="81" t="s">
        <v>89</v>
      </c>
      <c r="N86" s="82" t="s"/>
      <c r="O86" s="81" t="n">
        <v>9990</v>
      </c>
      <c r="P86" s="82" t="n">
        <v>9990</v>
      </c>
      <c r="Q86" s="142" t="n">
        <v>19490</v>
      </c>
      <c r="R86" s="142" t="n">
        <v>4</v>
      </c>
      <c r="S86" s="78" t="n">
        <v>19000</v>
      </c>
      <c r="T86" s="142" t="n">
        <v>2</v>
      </c>
      <c r="U86" s="79" t="n">
        <v>14990</v>
      </c>
      <c r="V86" s="143" t="n">
        <v>6</v>
      </c>
      <c r="W86" s="142" t="s"/>
      <c r="X86" s="78" t="s"/>
      <c r="Y86" s="78" t="s">
        <v>41</v>
      </c>
      <c r="Z86" s="142" t="s"/>
      <c r="AA86" s="79" t="n">
        <v>19000</v>
      </c>
      <c r="AB86" s="80" t="n">
        <v>19000</v>
      </c>
      <c r="AC86" s="81" t="n">
        <v>20490</v>
      </c>
      <c r="AD86" s="82" t="n">
        <v>2</v>
      </c>
      <c r="AE86" s="81" t="n">
        <v>19000</v>
      </c>
      <c r="AF86" s="82" t="n">
        <v>2</v>
      </c>
      <c r="AG86" s="81" t="n">
        <v>14990</v>
      </c>
      <c r="AH86" s="82" t="n">
        <v>6</v>
      </c>
      <c r="AI86" s="142" t="s"/>
      <c r="AJ86" s="78" t="s"/>
      <c r="AK86" s="78" t="s">
        <v>30</v>
      </c>
      <c r="AL86" s="142" t="s"/>
      <c r="AM86" s="79" t="n">
        <v>20490</v>
      </c>
      <c r="AN86" s="80" t="s"/>
      <c r="AO86" s="145" t="s"/>
      <c r="AP86" s="83" t="n"/>
      <c r="AQ86" s="83" t="n"/>
      <c r="AR86" s="83">
        <f>+IF(IF(AN86="",AC86,AN86)-IF(AB86="",Q86,AB86)&lt;1000,"Error","")</f>
        <v/>
      </c>
      <c r="AS86" s="154">
        <f>IFERROR(IF(AV86&lt;=AU86,(AU86-AV86)+2000,0),0)</f>
        <v/>
      </c>
      <c r="AT86" s="154">
        <f>IFERROR(IF(AW86&lt;=AV86,(AV86-AW86)+1000,0),0)</f>
        <v/>
      </c>
      <c r="AU86" s="154">
        <f>IF(P86&lt;&gt;"",P86,O86)</f>
        <v/>
      </c>
      <c r="AV86" s="154">
        <f>IF(AB86&lt;&gt;"",AB86,AA86)</f>
        <v/>
      </c>
      <c r="AW86" s="154">
        <f>IF(AN86&lt;&gt;"",AN86,AM86)</f>
        <v/>
      </c>
    </row>
    <row customHeight="1" ht="12.95" r="87" s="165" spans="1:49">
      <c r="B87" s="5" t="s">
        <v>121</v>
      </c>
      <c r="C87" s="62" t="s">
        <v>78</v>
      </c>
      <c r="D87" s="63" t="n">
        <v>139</v>
      </c>
      <c r="E87" s="142" t="n">
        <v>8990</v>
      </c>
      <c r="F87" s="142" t="n">
        <v>1</v>
      </c>
      <c r="G87" s="78" t="n">
        <v>7000</v>
      </c>
      <c r="H87" s="142" t="n">
        <v>2</v>
      </c>
      <c r="I87" s="79" t="n">
        <v>7990</v>
      </c>
      <c r="J87" s="143" t="n">
        <v>8</v>
      </c>
      <c r="K87" s="81" t="s"/>
      <c r="L87" s="82" t="s"/>
      <c r="M87" s="81" t="s">
        <v>89</v>
      </c>
      <c r="N87" s="82" t="s"/>
      <c r="O87" s="81" t="n">
        <v>9490</v>
      </c>
      <c r="P87" s="82" t="n">
        <v>9490</v>
      </c>
      <c r="Q87" s="142" t="n">
        <v>15490</v>
      </c>
      <c r="R87" s="142" t="n">
        <v>2</v>
      </c>
      <c r="S87" s="78" t="n">
        <v>15000</v>
      </c>
      <c r="T87" s="142" t="n">
        <v>2</v>
      </c>
      <c r="U87" s="79" t="n">
        <v>14990</v>
      </c>
      <c r="V87" s="143" t="n">
        <v>8</v>
      </c>
      <c r="W87" s="142" t="s"/>
      <c r="X87" s="78" t="s"/>
      <c r="Y87" s="78" t="s">
        <v>30</v>
      </c>
      <c r="Z87" s="142" t="s"/>
      <c r="AA87" s="79" t="n">
        <v>15490</v>
      </c>
      <c r="AB87" s="80" t="s"/>
      <c r="AC87" s="81" t="n">
        <v>15990</v>
      </c>
      <c r="AD87" s="82" t="n">
        <v>1</v>
      </c>
      <c r="AE87" s="81" t="n">
        <v>15000</v>
      </c>
      <c r="AF87" s="82" t="n">
        <v>2</v>
      </c>
      <c r="AG87" s="81" t="n">
        <v>14990</v>
      </c>
      <c r="AH87" s="82" t="n">
        <v>8</v>
      </c>
      <c r="AI87" s="142" t="s"/>
      <c r="AJ87" s="78" t="s"/>
      <c r="AK87" s="78" t="s">
        <v>89</v>
      </c>
      <c r="AL87" s="142" t="s"/>
      <c r="AM87" s="79" t="n">
        <v>16490</v>
      </c>
      <c r="AN87" s="80" t="n">
        <v>16490</v>
      </c>
      <c r="AO87" s="145" t="s"/>
      <c r="AP87" s="83" t="n"/>
      <c r="AQ87" s="83" t="n"/>
      <c r="AR87" s="83" t="n"/>
      <c r="AS87" s="154">
        <f>IFERROR(IF(AV87&lt;=AU87,(AU87-AV87)+2000,0),0)</f>
        <v/>
      </c>
      <c r="AT87" s="154">
        <f>IFERROR(IF(AW87&lt;=AV87,(AV87-AW87)+1000,0),0)</f>
        <v/>
      </c>
      <c r="AU87" s="154">
        <f>IF(P87&lt;&gt;"",P87,O87)</f>
        <v/>
      </c>
      <c r="AV87" s="154">
        <f>IF(AB87&lt;&gt;"",AB87,AA87)</f>
        <v/>
      </c>
      <c r="AW87" s="154">
        <f>IF(AN87&lt;&gt;"",AN87,AM87)</f>
        <v/>
      </c>
    </row>
    <row customHeight="1" ht="12.95" r="88" s="165" spans="1:49">
      <c r="B88" s="5" t="s">
        <v>122</v>
      </c>
      <c r="C88" s="62" t="s">
        <v>78</v>
      </c>
      <c r="D88" s="63" t="n">
        <v>237</v>
      </c>
      <c r="E88" s="142" t="n">
        <v>9490</v>
      </c>
      <c r="F88" s="142" t="n">
        <v>2</v>
      </c>
      <c r="G88" s="78" t="n">
        <v>8550</v>
      </c>
      <c r="H88" s="142" t="n">
        <v>4</v>
      </c>
      <c r="I88" s="79" t="n">
        <v>8990</v>
      </c>
      <c r="J88" s="143" t="n">
        <v>7</v>
      </c>
      <c r="K88" s="81" t="s"/>
      <c r="L88" s="82" t="s"/>
      <c r="M88" s="81" t="s">
        <v>89</v>
      </c>
      <c r="N88" s="82" t="s"/>
      <c r="O88" s="81" t="n">
        <v>9990</v>
      </c>
      <c r="P88" s="82" t="n">
        <v>9990</v>
      </c>
      <c r="Q88" s="142" t="n">
        <v>14490</v>
      </c>
      <c r="R88" s="142" t="n">
        <v>2</v>
      </c>
      <c r="S88" s="78" t="n">
        <v>13550</v>
      </c>
      <c r="T88" s="142" t="n">
        <v>4</v>
      </c>
      <c r="U88" s="79" t="n">
        <v>13990</v>
      </c>
      <c r="V88" s="143" t="n">
        <v>7</v>
      </c>
      <c r="W88" s="142" t="s"/>
      <c r="X88" s="78" t="s"/>
      <c r="Y88" s="78" t="s">
        <v>89</v>
      </c>
      <c r="Z88" s="142" t="s"/>
      <c r="AA88" s="79" t="n">
        <v>14990</v>
      </c>
      <c r="AB88" s="80" t="n">
        <v>14990</v>
      </c>
      <c r="AC88" s="81" t="n">
        <v>14990</v>
      </c>
      <c r="AD88" s="82" t="n">
        <v>2</v>
      </c>
      <c r="AE88" s="81" t="n">
        <v>13550</v>
      </c>
      <c r="AF88" s="82" t="n">
        <v>4</v>
      </c>
      <c r="AG88" s="81" t="n">
        <v>13990</v>
      </c>
      <c r="AH88" s="82" t="n">
        <v>7</v>
      </c>
      <c r="AI88" s="142" t="s"/>
      <c r="AJ88" s="78" t="s"/>
      <c r="AK88" s="78" t="s">
        <v>89</v>
      </c>
      <c r="AL88" s="142" t="s"/>
      <c r="AM88" s="79" t="n">
        <v>15490</v>
      </c>
      <c r="AN88" s="80" t="n">
        <v>15490</v>
      </c>
      <c r="AO88" s="145" t="s"/>
      <c r="AP88" s="83" t="n"/>
      <c r="AQ88" s="83" t="n"/>
      <c r="AR88" s="83" t="n"/>
      <c r="AS88" s="154">
        <f>IFERROR(IF(AV88&lt;=AU88,(AU88-AV88)+2000,0),0)</f>
        <v/>
      </c>
      <c r="AT88" s="154">
        <f>IFERROR(IF(AW88&lt;=AV88,(AV88-AW88)+1000,0),0)</f>
        <v/>
      </c>
      <c r="AU88" s="154">
        <f>IF(P88&lt;&gt;"",P88,O88)</f>
        <v/>
      </c>
      <c r="AV88" s="154">
        <f>IF(AB88&lt;&gt;"",AB88,AA88)</f>
        <v/>
      </c>
      <c r="AW88" s="154">
        <f>IF(AN88&lt;&gt;"",AN88,AM88)</f>
        <v/>
      </c>
    </row>
    <row customHeight="1" ht="12.95" r="89" s="165" spans="1:49">
      <c r="B89" s="5" t="s">
        <v>123</v>
      </c>
      <c r="C89" s="62" t="s">
        <v>78</v>
      </c>
      <c r="D89" s="63" t="n">
        <v>216</v>
      </c>
      <c r="E89" s="142" t="n">
        <v>8990</v>
      </c>
      <c r="F89" s="142" t="n">
        <v>2</v>
      </c>
      <c r="G89" s="78" t="n">
        <v>7990</v>
      </c>
      <c r="H89" s="142" t="n">
        <v>4</v>
      </c>
      <c r="I89" s="79" t="n">
        <v>8990</v>
      </c>
      <c r="J89" s="143" t="n">
        <v>8</v>
      </c>
      <c r="K89" s="81" t="s"/>
      <c r="L89" s="82" t="s"/>
      <c r="M89" s="81" t="s">
        <v>89</v>
      </c>
      <c r="N89" s="82" t="s"/>
      <c r="O89" s="81" t="n">
        <v>9490</v>
      </c>
      <c r="P89" s="82" t="n">
        <v>9490</v>
      </c>
      <c r="Q89" s="142" t="n">
        <v>14990</v>
      </c>
      <c r="R89" s="142" t="n">
        <v>5</v>
      </c>
      <c r="S89" s="78" t="n">
        <v>13550</v>
      </c>
      <c r="T89" s="142" t="n">
        <v>1</v>
      </c>
      <c r="U89" s="79" t="n">
        <v>13990</v>
      </c>
      <c r="V89" s="143" t="n">
        <v>8</v>
      </c>
      <c r="W89" s="142" t="s"/>
      <c r="X89" s="78" t="s"/>
      <c r="Y89" s="78" t="s">
        <v>60</v>
      </c>
      <c r="Z89" s="142" t="s"/>
      <c r="AA89" s="79" t="n">
        <v>13540</v>
      </c>
      <c r="AB89" s="80" t="n">
        <v>13540</v>
      </c>
      <c r="AC89" s="81" t="n">
        <v>15990</v>
      </c>
      <c r="AD89" s="82" t="n">
        <v>2</v>
      </c>
      <c r="AE89" s="81" t="n">
        <v>13550</v>
      </c>
      <c r="AF89" s="82" t="n">
        <v>1</v>
      </c>
      <c r="AG89" s="81" t="n">
        <v>13990</v>
      </c>
      <c r="AH89" s="82" t="n">
        <v>8</v>
      </c>
      <c r="AI89" s="142" t="s"/>
      <c r="AJ89" s="78" t="s"/>
      <c r="AK89" s="78" t="s">
        <v>41</v>
      </c>
      <c r="AL89" s="142" t="s"/>
      <c r="AM89" s="79" t="n">
        <v>13550</v>
      </c>
      <c r="AN89" s="80" t="n">
        <v>13550</v>
      </c>
      <c r="AO89" s="145" t="s"/>
      <c r="AP89" s="83" t="n"/>
      <c r="AQ89" s="83" t="n"/>
      <c r="AR89" s="83">
        <f>+IF(IF(AN89="",AC89,AN89)-IF(AB89="",Q89,AB89)&lt;1000,"Error","")</f>
        <v/>
      </c>
      <c r="AS89" s="154">
        <f>IFERROR(IF(AV89&lt;=AU89,(AU89-AV89)+2000,0),0)</f>
        <v/>
      </c>
      <c r="AT89" s="154">
        <f>IFERROR(IF(AW89&lt;=AV89,(AV89-AW89)+1000,0),0)</f>
        <v/>
      </c>
      <c r="AU89" s="154">
        <f>IF(P89&lt;&gt;"",P89,O89)</f>
        <v/>
      </c>
      <c r="AV89" s="154">
        <f>IF(AB89&lt;&gt;"",AB89,AA89)</f>
        <v/>
      </c>
      <c r="AW89" s="154">
        <f>IF(AN89&lt;&gt;"",AN89,AM89)</f>
        <v/>
      </c>
    </row>
    <row customHeight="1" ht="12.95" r="90" s="165" spans="1:49">
      <c r="B90" s="5" t="s">
        <v>124</v>
      </c>
      <c r="C90" s="62" t="s">
        <v>78</v>
      </c>
      <c r="D90" s="63" t="n">
        <v>67</v>
      </c>
      <c r="E90" s="142" t="n">
        <v>6490</v>
      </c>
      <c r="F90" s="142" t="n">
        <v>1</v>
      </c>
      <c r="G90" s="78" t="n">
        <v>6490</v>
      </c>
      <c r="H90" s="142" t="n">
        <v>1</v>
      </c>
      <c r="I90" s="79" t="n">
        <v>5990</v>
      </c>
      <c r="J90" s="143" t="n">
        <v>5</v>
      </c>
      <c r="K90" s="81" t="s"/>
      <c r="L90" s="82" t="s"/>
      <c r="M90" s="81" t="s">
        <v>28</v>
      </c>
      <c r="N90" s="82" t="s"/>
      <c r="O90" s="81" t="n">
        <v>6490</v>
      </c>
      <c r="P90" s="82" t="s"/>
      <c r="Q90" s="142" t="n">
        <v>11990</v>
      </c>
      <c r="R90" s="142" t="n">
        <v>2</v>
      </c>
      <c r="S90" s="78" t="n">
        <v>10890</v>
      </c>
      <c r="T90" s="142" t="n">
        <v>1</v>
      </c>
      <c r="U90" s="79" t="n">
        <v>11990</v>
      </c>
      <c r="V90" s="143" t="n">
        <v>5</v>
      </c>
      <c r="W90" s="142" t="s"/>
      <c r="X90" s="78" t="s"/>
      <c r="Y90" s="78" t="s">
        <v>41</v>
      </c>
      <c r="Z90" s="142" t="s"/>
      <c r="AA90" s="79" t="n">
        <v>10890</v>
      </c>
      <c r="AB90" s="80" t="n">
        <v>10890</v>
      </c>
      <c r="AC90" s="81" t="n">
        <v>12990</v>
      </c>
      <c r="AD90" s="82" t="n">
        <v>1</v>
      </c>
      <c r="AE90" s="81" t="n">
        <v>11990</v>
      </c>
      <c r="AF90" s="82" t="n">
        <v>1</v>
      </c>
      <c r="AG90" s="81" t="n">
        <v>11990</v>
      </c>
      <c r="AH90" s="82" t="n">
        <v>5</v>
      </c>
      <c r="AI90" s="142" t="s"/>
      <c r="AJ90" s="78" t="s"/>
      <c r="AK90" s="78" t="s">
        <v>30</v>
      </c>
      <c r="AL90" s="142" t="s"/>
      <c r="AM90" s="79" t="n">
        <v>12990</v>
      </c>
      <c r="AN90" s="80" t="s"/>
      <c r="AO90" s="145" t="s"/>
      <c r="AP90" s="83" t="n"/>
      <c r="AQ90" s="83" t="n"/>
      <c r="AR90" s="83">
        <f>+IF(IF(AN90="",AC90,AN90)-IF(AB90="",Q90,AB90)&lt;1000,"Error","")</f>
        <v/>
      </c>
      <c r="AS90" s="154">
        <f>IFERROR(IF(AV90&lt;=AU90,(AU90-AV90)+2000,0),0)</f>
        <v/>
      </c>
      <c r="AT90" s="154">
        <f>IFERROR(IF(AW90&lt;=AV90,(AV90-AW90)+1000,0),0)</f>
        <v/>
      </c>
      <c r="AU90" s="154">
        <f>IF(P90&lt;&gt;"",P90,O90)</f>
        <v/>
      </c>
      <c r="AV90" s="154">
        <f>IF(AB90&lt;&gt;"",AB90,AA90)</f>
        <v/>
      </c>
      <c r="AW90" s="154">
        <f>IF(AN90&lt;&gt;"",AN90,AM90)</f>
        <v/>
      </c>
    </row>
    <row customHeight="1" ht="12.95" r="91" s="165" spans="1:49">
      <c r="B91" s="5" t="s">
        <v>125</v>
      </c>
      <c r="C91" s="62" t="s">
        <v>78</v>
      </c>
      <c r="D91" s="63" t="n">
        <v>40</v>
      </c>
      <c r="E91" s="142" t="n">
        <v>9990</v>
      </c>
      <c r="F91" s="142" t="n">
        <v>1</v>
      </c>
      <c r="G91" s="78" t="n">
        <v>9000</v>
      </c>
      <c r="H91" s="142" t="n">
        <v>4</v>
      </c>
      <c r="I91" s="79" t="n">
        <v>5990</v>
      </c>
      <c r="J91" s="143" t="n">
        <v>4</v>
      </c>
      <c r="K91" s="81" t="s"/>
      <c r="L91" s="82" t="s"/>
      <c r="M91" s="81" t="s">
        <v>85</v>
      </c>
      <c r="N91" s="82" t="s"/>
      <c r="O91" s="81" t="n">
        <v>10990</v>
      </c>
      <c r="P91" s="82" t="n">
        <v>10990</v>
      </c>
      <c r="Q91" s="142" t="n">
        <v>19990</v>
      </c>
      <c r="R91" s="142" t="n">
        <v>2</v>
      </c>
      <c r="S91" s="78" t="n">
        <v>19000</v>
      </c>
      <c r="T91" s="142" t="n">
        <v>2</v>
      </c>
      <c r="U91" s="79" t="n">
        <v>11990</v>
      </c>
      <c r="V91" s="143" t="n">
        <v>4</v>
      </c>
      <c r="W91" s="142" t="s"/>
      <c r="X91" s="78" t="s"/>
      <c r="Y91" s="78" t="s">
        <v>30</v>
      </c>
      <c r="Z91" s="142" t="s"/>
      <c r="AA91" s="79" t="n">
        <v>19990</v>
      </c>
      <c r="AB91" s="80" t="s"/>
      <c r="AC91" s="81" t="n">
        <v>20990</v>
      </c>
      <c r="AD91" s="82" t="n">
        <v>1</v>
      </c>
      <c r="AE91" s="81" t="n">
        <v>19000</v>
      </c>
      <c r="AF91" s="82" t="n">
        <v>2</v>
      </c>
      <c r="AG91" s="81" t="n">
        <v>11990</v>
      </c>
      <c r="AH91" s="82" t="n">
        <v>4</v>
      </c>
      <c r="AI91" s="142" t="s"/>
      <c r="AJ91" s="78" t="s"/>
      <c r="AK91" s="78" t="s">
        <v>89</v>
      </c>
      <c r="AL91" s="142" t="s"/>
      <c r="AM91" s="79" t="n">
        <v>21490</v>
      </c>
      <c r="AN91" s="80" t="n">
        <v>21490</v>
      </c>
      <c r="AO91" s="145" t="s"/>
      <c r="AP91" s="83" t="n"/>
      <c r="AQ91" s="83" t="n"/>
      <c r="AR91" s="83">
        <f>+IF(IF(AN91="",AC91,AN91)-IF(AB91="",Q91,AB91)&lt;1000,"Error","")</f>
        <v/>
      </c>
      <c r="AS91" s="154">
        <f>IFERROR(IF(AV91&lt;=AU91,(AU91-AV91)+2000,0),0)</f>
        <v/>
      </c>
      <c r="AT91" s="154">
        <f>IFERROR(IF(AW91&lt;=AV91,(AV91-AW91)+1000,0),0)</f>
        <v/>
      </c>
      <c r="AU91" s="154">
        <f>IF(P91&lt;&gt;"",P91,O91)</f>
        <v/>
      </c>
      <c r="AV91" s="154">
        <f>IF(AB91&lt;&gt;"",AB91,AA91)</f>
        <v/>
      </c>
      <c r="AW91" s="154">
        <f>IF(AN91&lt;&gt;"",AN91,AM91)</f>
        <v/>
      </c>
    </row>
    <row customHeight="1" ht="12.95" r="92" s="165" spans="1:49">
      <c r="B92" s="5" t="s">
        <v>126</v>
      </c>
      <c r="C92" s="62" t="s">
        <v>78</v>
      </c>
      <c r="D92" s="63" t="n">
        <v>180</v>
      </c>
      <c r="E92" s="142" t="n">
        <v>6490</v>
      </c>
      <c r="F92" s="142" t="n">
        <v>2</v>
      </c>
      <c r="G92" s="78" t="n">
        <v>6490</v>
      </c>
      <c r="H92" s="142" t="n">
        <v>2</v>
      </c>
      <c r="I92" s="79" t="n">
        <v>5990</v>
      </c>
      <c r="J92" s="143" t="n">
        <v>6</v>
      </c>
      <c r="K92" s="81" t="s"/>
      <c r="L92" s="82" t="s"/>
      <c r="M92" s="81" t="s">
        <v>28</v>
      </c>
      <c r="N92" s="82" t="s"/>
      <c r="O92" s="81" t="n">
        <v>6490</v>
      </c>
      <c r="P92" s="82" t="s"/>
      <c r="Q92" s="142" t="n">
        <v>15490</v>
      </c>
      <c r="R92" s="142" t="n">
        <v>2</v>
      </c>
      <c r="S92" s="78" t="n">
        <v>11990</v>
      </c>
      <c r="T92" s="142" t="n">
        <v>6</v>
      </c>
      <c r="U92" s="79" t="n">
        <v>14990</v>
      </c>
      <c r="V92" s="143" t="n">
        <v>4</v>
      </c>
      <c r="W92" s="142" t="s"/>
      <c r="X92" s="78" t="s"/>
      <c r="Y92" s="78" t="s">
        <v>89</v>
      </c>
      <c r="Z92" s="142" t="s"/>
      <c r="AA92" s="79" t="n">
        <v>15990</v>
      </c>
      <c r="AB92" s="80" t="n">
        <v>15990</v>
      </c>
      <c r="AC92" s="81" t="n">
        <v>15990</v>
      </c>
      <c r="AD92" s="82" t="n">
        <v>2</v>
      </c>
      <c r="AE92" s="81" t="n">
        <v>14990</v>
      </c>
      <c r="AF92" s="82" t="n">
        <v>6</v>
      </c>
      <c r="AG92" s="81" t="n">
        <v>14990</v>
      </c>
      <c r="AH92" s="82" t="n">
        <v>4</v>
      </c>
      <c r="AI92" s="142" t="s"/>
      <c r="AJ92" s="78" t="s"/>
      <c r="AK92" s="78" t="s">
        <v>89</v>
      </c>
      <c r="AL92" s="142" t="s"/>
      <c r="AM92" s="79" t="n">
        <v>16490</v>
      </c>
      <c r="AN92" s="80" t="n">
        <v>16490</v>
      </c>
      <c r="AO92" s="145" t="s"/>
      <c r="AP92" s="83" t="n"/>
      <c r="AQ92" s="83" t="n"/>
      <c r="AR92" s="83" t="n"/>
      <c r="AS92" s="154">
        <f>IFERROR(IF(AV92&lt;=AU92,(AU92-AV92)+2000,0),0)</f>
        <v/>
      </c>
      <c r="AT92" s="154">
        <f>IFERROR(IF(AW92&lt;=AV92,(AV92-AW92)+1000,0),0)</f>
        <v/>
      </c>
      <c r="AU92" s="154">
        <f>IF(P92&lt;&gt;"",P92,O92)</f>
        <v/>
      </c>
      <c r="AV92" s="154">
        <f>IF(AB92&lt;&gt;"",AB92,AA92)</f>
        <v/>
      </c>
      <c r="AW92" s="154">
        <f>IF(AN92&lt;&gt;"",AN92,AM92)</f>
        <v/>
      </c>
    </row>
    <row customHeight="1" ht="12.95" r="93" s="165" spans="1:49">
      <c r="B93" s="5" t="s">
        <v>127</v>
      </c>
      <c r="C93" s="62" t="s">
        <v>78</v>
      </c>
      <c r="D93" s="63" t="n">
        <v>161</v>
      </c>
      <c r="E93" s="142" t="n">
        <v>6990</v>
      </c>
      <c r="F93" s="142" t="n">
        <v>2</v>
      </c>
      <c r="G93" s="78" t="n">
        <v>6990</v>
      </c>
      <c r="H93" s="142" t="n">
        <v>2</v>
      </c>
      <c r="I93" s="79" t="n">
        <v>5990</v>
      </c>
      <c r="J93" s="143" t="n">
        <v>8</v>
      </c>
      <c r="K93" s="81" t="s"/>
      <c r="L93" s="82" t="s"/>
      <c r="M93" s="81" t="s">
        <v>28</v>
      </c>
      <c r="N93" s="82" t="s"/>
      <c r="O93" s="81" t="n">
        <v>6990</v>
      </c>
      <c r="P93" s="82" t="s"/>
      <c r="Q93" s="142" t="n">
        <v>9990</v>
      </c>
      <c r="R93" s="142" t="n">
        <v>2</v>
      </c>
      <c r="S93" s="78" t="n">
        <v>8990</v>
      </c>
      <c r="T93" s="142" t="n">
        <v>1</v>
      </c>
      <c r="U93" s="79" t="n">
        <v>14990</v>
      </c>
      <c r="V93" s="143" t="n">
        <v>6</v>
      </c>
      <c r="W93" s="142" t="s"/>
      <c r="X93" s="78" t="s"/>
      <c r="Y93" s="78" t="s">
        <v>41</v>
      </c>
      <c r="Z93" s="142" t="s"/>
      <c r="AA93" s="79" t="n">
        <v>8990</v>
      </c>
      <c r="AB93" s="80" t="n">
        <v>8990</v>
      </c>
      <c r="AC93" s="81" t="n">
        <v>15990</v>
      </c>
      <c r="AD93" s="82" t="n">
        <v>2</v>
      </c>
      <c r="AE93" s="81" t="n">
        <v>13990</v>
      </c>
      <c r="AF93" s="82" t="n">
        <v>1</v>
      </c>
      <c r="AG93" s="81" t="n">
        <v>14990</v>
      </c>
      <c r="AH93" s="82" t="n">
        <v>6</v>
      </c>
      <c r="AI93" s="142" t="s"/>
      <c r="AJ93" s="78" t="s"/>
      <c r="AK93" s="78" t="s">
        <v>41</v>
      </c>
      <c r="AL93" s="142" t="s"/>
      <c r="AM93" s="79" t="n">
        <v>13990</v>
      </c>
      <c r="AN93" s="80" t="n">
        <v>13990</v>
      </c>
      <c r="AO93" s="145" t="s"/>
      <c r="AP93" s="83" t="n"/>
      <c r="AQ93" s="83" t="n"/>
      <c r="AR93" s="83">
        <f>+IF(IF(AN93="",AC93,AN93)-IF(AB93="",Q93,AB93)&lt;1000,"Error","")</f>
        <v/>
      </c>
      <c r="AS93" s="154">
        <f>IFERROR(IF(AV93&lt;=AU93,(AU93-AV93)+2000,0),0)</f>
        <v/>
      </c>
      <c r="AT93" s="154">
        <f>IFERROR(IF(AW93&lt;=AV93,(AV93-AW93)+1000,0),0)</f>
        <v/>
      </c>
      <c r="AU93" s="154">
        <f>IF(P93&lt;&gt;"",P93,O93)</f>
        <v/>
      </c>
      <c r="AV93" s="154">
        <f>IF(AB93&lt;&gt;"",AB93,AA93)</f>
        <v/>
      </c>
      <c r="AW93" s="154">
        <f>IF(AN93&lt;&gt;"",AN93,AM93)</f>
        <v/>
      </c>
    </row>
    <row customHeight="1" ht="12.95" r="94" s="165" spans="1:49">
      <c r="B94" s="5" t="s">
        <v>128</v>
      </c>
      <c r="C94" s="62" t="s">
        <v>78</v>
      </c>
      <c r="D94" s="63" t="n">
        <v>122</v>
      </c>
      <c r="E94" s="142" t="n">
        <v>5490</v>
      </c>
      <c r="F94" s="142" t="n">
        <v>5</v>
      </c>
      <c r="G94" s="78" t="n">
        <v>5550</v>
      </c>
      <c r="H94" s="142" t="n">
        <v>1</v>
      </c>
      <c r="I94" s="79" t="n">
        <v>5990</v>
      </c>
      <c r="J94" s="143" t="n">
        <v>4</v>
      </c>
      <c r="K94" s="81" t="s"/>
      <c r="L94" s="82" t="s"/>
      <c r="M94" s="81" t="s">
        <v>60</v>
      </c>
      <c r="N94" s="82" t="s"/>
      <c r="O94" s="81" t="n">
        <v>5480</v>
      </c>
      <c r="P94" s="82" t="n">
        <v>5480</v>
      </c>
      <c r="Q94" s="142" t="n">
        <v>10990</v>
      </c>
      <c r="R94" s="142" t="n">
        <v>5</v>
      </c>
      <c r="S94" s="78" t="n">
        <v>11650</v>
      </c>
      <c r="T94" s="142" t="n">
        <v>1</v>
      </c>
      <c r="U94" s="79" t="n">
        <v>10990</v>
      </c>
      <c r="V94" s="143" t="n">
        <v>4</v>
      </c>
      <c r="W94" s="142" t="s"/>
      <c r="X94" s="78" t="s"/>
      <c r="Y94" s="78" t="s">
        <v>60</v>
      </c>
      <c r="Z94" s="142" t="s"/>
      <c r="AA94" s="79" t="n">
        <v>10980</v>
      </c>
      <c r="AB94" s="80" t="n">
        <v>10980</v>
      </c>
      <c r="AC94" s="81" t="n">
        <v>12490</v>
      </c>
      <c r="AD94" s="82" t="n">
        <v>5</v>
      </c>
      <c r="AE94" s="81" t="n">
        <v>14990</v>
      </c>
      <c r="AF94" s="82" t="n">
        <v>1</v>
      </c>
      <c r="AG94" s="81" t="n">
        <v>10990</v>
      </c>
      <c r="AH94" s="82" t="n">
        <v>4</v>
      </c>
      <c r="AI94" s="142" t="s"/>
      <c r="AJ94" s="78" t="s"/>
      <c r="AK94" s="78" t="s">
        <v>60</v>
      </c>
      <c r="AL94" s="142" t="s"/>
      <c r="AM94" s="79" t="n">
        <v>12480</v>
      </c>
      <c r="AN94" s="80" t="n">
        <v>12480</v>
      </c>
      <c r="AO94" s="145" t="s"/>
      <c r="AP94" s="83" t="n"/>
      <c r="AQ94" s="83" t="n"/>
      <c r="AR94" s="83">
        <f>+IF(IF(AN94="",AC94,AN94)-IF(AB94="",Q94,AB94)&lt;1000,"Error","")</f>
        <v/>
      </c>
      <c r="AS94" s="154">
        <f>IFERROR(IF(AV94&lt;=AU94,(AU94-AV94)+2000,0),0)</f>
        <v/>
      </c>
      <c r="AT94" s="154">
        <f>IFERROR(IF(AW94&lt;=AV94,(AV94-AW94)+1000,0),0)</f>
        <v/>
      </c>
      <c r="AU94" s="154">
        <f>IF(P94&lt;&gt;"",P94,O94)</f>
        <v/>
      </c>
      <c r="AV94" s="154">
        <f>IF(AB94&lt;&gt;"",AB94,AA94)</f>
        <v/>
      </c>
      <c r="AW94" s="154">
        <f>IF(AN94&lt;&gt;"",AN94,AM94)</f>
        <v/>
      </c>
    </row>
    <row customHeight="1" ht="12.95" r="95" s="165" spans="1:49">
      <c r="B95" s="5" t="s">
        <v>129</v>
      </c>
      <c r="C95" s="62" t="s">
        <v>78</v>
      </c>
      <c r="D95" s="63" t="n">
        <v>246</v>
      </c>
      <c r="E95" s="142" t="n">
        <v>9490</v>
      </c>
      <c r="F95" s="142" t="n">
        <v>2</v>
      </c>
      <c r="G95" s="78" t="n">
        <v>7990</v>
      </c>
      <c r="H95" s="142" t="n">
        <v>4</v>
      </c>
      <c r="I95" s="79" t="n">
        <v>8990</v>
      </c>
      <c r="J95" s="143" t="n">
        <v>7</v>
      </c>
      <c r="K95" s="81" t="s"/>
      <c r="L95" s="82" t="s"/>
      <c r="M95" s="81" t="s">
        <v>89</v>
      </c>
      <c r="N95" s="82" t="s"/>
      <c r="O95" s="81" t="n">
        <v>9990</v>
      </c>
      <c r="P95" s="82" t="n">
        <v>9990</v>
      </c>
      <c r="Q95" s="142" t="n">
        <v>15490</v>
      </c>
      <c r="R95" s="142" t="n">
        <v>2</v>
      </c>
      <c r="S95" s="78" t="n">
        <v>13550</v>
      </c>
      <c r="T95" s="142" t="n">
        <v>4</v>
      </c>
      <c r="U95" s="79" t="n">
        <v>13990</v>
      </c>
      <c r="V95" s="143" t="n">
        <v>7</v>
      </c>
      <c r="W95" s="142" t="s"/>
      <c r="X95" s="78" t="s"/>
      <c r="Y95" s="78" t="s">
        <v>89</v>
      </c>
      <c r="Z95" s="142" t="s"/>
      <c r="AA95" s="79" t="n">
        <v>15990</v>
      </c>
      <c r="AB95" s="80" t="n">
        <v>15990</v>
      </c>
      <c r="AC95" s="81" t="n">
        <v>15990</v>
      </c>
      <c r="AD95" s="82" t="n">
        <v>2</v>
      </c>
      <c r="AE95" s="81" t="n">
        <v>13550</v>
      </c>
      <c r="AF95" s="82" t="n">
        <v>4</v>
      </c>
      <c r="AG95" s="81" t="n">
        <v>13990</v>
      </c>
      <c r="AH95" s="82" t="n">
        <v>7</v>
      </c>
      <c r="AI95" s="142" t="s"/>
      <c r="AJ95" s="78" t="s"/>
      <c r="AK95" s="78" t="s">
        <v>89</v>
      </c>
      <c r="AL95" s="142" t="s"/>
      <c r="AM95" s="79" t="n">
        <v>16490</v>
      </c>
      <c r="AN95" s="80" t="n">
        <v>16490</v>
      </c>
      <c r="AO95" s="145" t="s"/>
      <c r="AP95" s="83" t="n"/>
      <c r="AQ95" s="83" t="n"/>
      <c r="AR95" s="83" t="n"/>
      <c r="AS95" s="154">
        <f>IFERROR(IF(AV95&lt;=AU95,(AU95-AV95)+2000,0),0)</f>
        <v/>
      </c>
      <c r="AT95" s="154">
        <f>IFERROR(IF(AW95&lt;=AV95,(AV95-AW95)+1000,0),0)</f>
        <v/>
      </c>
      <c r="AU95" s="154">
        <f>IF(P95&lt;&gt;"",P95,O95)</f>
        <v/>
      </c>
      <c r="AV95" s="154">
        <f>IF(AB95&lt;&gt;"",AB95,AA95)</f>
        <v/>
      </c>
      <c r="AW95" s="154">
        <f>IF(AN95&lt;&gt;"",AN95,AM95)</f>
        <v/>
      </c>
    </row>
    <row customHeight="1" ht="12.95" r="96" s="165" spans="1:49">
      <c r="B96" s="5" t="s">
        <v>130</v>
      </c>
      <c r="C96" s="62" t="s">
        <v>78</v>
      </c>
      <c r="D96" s="63" t="n">
        <v>263</v>
      </c>
      <c r="E96" s="142" t="n">
        <v>7990</v>
      </c>
      <c r="F96" s="142" t="n">
        <v>4</v>
      </c>
      <c r="G96" s="78" t="n">
        <v>7990</v>
      </c>
      <c r="H96" s="142" t="n">
        <v>4</v>
      </c>
      <c r="I96" s="79" t="n">
        <v>6990</v>
      </c>
      <c r="J96" s="143" t="n">
        <v>7</v>
      </c>
      <c r="K96" s="81" t="s"/>
      <c r="L96" s="82" t="s"/>
      <c r="M96" s="81" t="s">
        <v>28</v>
      </c>
      <c r="N96" s="82" t="s"/>
      <c r="O96" s="81" t="n">
        <v>7990</v>
      </c>
      <c r="P96" s="82" t="s"/>
      <c r="Q96" s="142" t="n">
        <v>20990</v>
      </c>
      <c r="R96" s="142" t="n">
        <v>4</v>
      </c>
      <c r="S96" s="78" t="n">
        <v>13550</v>
      </c>
      <c r="T96" s="142" t="n">
        <v>13</v>
      </c>
      <c r="U96" s="79" t="n">
        <v>19990</v>
      </c>
      <c r="V96" s="143" t="n">
        <v>7</v>
      </c>
      <c r="W96" s="142" t="s"/>
      <c r="X96" s="78" t="s"/>
      <c r="Y96" s="78" t="s">
        <v>85</v>
      </c>
      <c r="Z96" s="142" t="s"/>
      <c r="AA96" s="79" t="n">
        <v>21990</v>
      </c>
      <c r="AB96" s="80" t="n">
        <v>21990</v>
      </c>
      <c r="AC96" s="81" t="n">
        <v>21990</v>
      </c>
      <c r="AD96" s="82" t="n">
        <v>4</v>
      </c>
      <c r="AE96" s="81" t="n">
        <v>15650</v>
      </c>
      <c r="AF96" s="82" t="n">
        <v>13</v>
      </c>
      <c r="AG96" s="81" t="n">
        <v>19990</v>
      </c>
      <c r="AH96" s="82" t="n">
        <v>7</v>
      </c>
      <c r="AI96" s="142" t="s"/>
      <c r="AJ96" s="78" t="s"/>
      <c r="AK96" s="78" t="s">
        <v>85</v>
      </c>
      <c r="AL96" s="142" t="s"/>
      <c r="AM96" s="79" t="n">
        <v>22990</v>
      </c>
      <c r="AN96" s="80" t="n">
        <v>22990</v>
      </c>
      <c r="AO96" s="145" t="s"/>
      <c r="AP96" s="83" t="n"/>
      <c r="AQ96" s="83" t="n"/>
      <c r="AR96" s="83">
        <f>+IF(IF(AN96="",AC96,AN96)-IF(AB96="",Q96,AB96)&lt;1000,"Error","")</f>
        <v/>
      </c>
      <c r="AS96" s="154">
        <f>IFERROR(IF(AV96&lt;=AU96,(AU96-AV96)+2000,0),0)</f>
        <v/>
      </c>
      <c r="AT96" s="154">
        <f>IFERROR(IF(AW96&lt;=AV96,(AV96-AW96)+1000,0),0)</f>
        <v/>
      </c>
      <c r="AU96" s="154">
        <f>IF(P96&lt;&gt;"",P96,O96)</f>
        <v/>
      </c>
      <c r="AV96" s="154">
        <f>IF(AB96&lt;&gt;"",AB96,AA96)</f>
        <v/>
      </c>
      <c r="AW96" s="154">
        <f>IF(AN96&lt;&gt;"",AN96,AM96)</f>
        <v/>
      </c>
    </row>
    <row customHeight="1" ht="12.95" r="97" s="165" spans="1:49">
      <c r="B97" s="5" t="s">
        <v>131</v>
      </c>
      <c r="C97" s="62" t="s">
        <v>78</v>
      </c>
      <c r="D97" s="63" t="n">
        <v>64</v>
      </c>
      <c r="E97" s="142" t="n">
        <v>5990</v>
      </c>
      <c r="F97" s="142" t="n">
        <v>1</v>
      </c>
      <c r="G97" s="78" t="n">
        <v>5650</v>
      </c>
      <c r="H97" s="142" t="n">
        <v>1</v>
      </c>
      <c r="I97" s="79" t="n">
        <v>3990</v>
      </c>
      <c r="J97" s="143" t="n">
        <v>2</v>
      </c>
      <c r="K97" s="81" t="s"/>
      <c r="L97" s="82" t="s"/>
      <c r="M97" s="81" t="s">
        <v>30</v>
      </c>
      <c r="N97" s="82" t="s"/>
      <c r="O97" s="81" t="n">
        <v>5990</v>
      </c>
      <c r="P97" s="82" t="s"/>
      <c r="Q97" s="142" t="n">
        <v>9490</v>
      </c>
      <c r="R97" s="142" t="n">
        <v>7</v>
      </c>
      <c r="S97" s="78" t="n">
        <v>9450</v>
      </c>
      <c r="T97" s="142" t="n">
        <v>1</v>
      </c>
      <c r="U97" s="79" t="n">
        <v>9990</v>
      </c>
      <c r="V97" s="143" t="n">
        <v>4</v>
      </c>
      <c r="W97" s="142" t="s"/>
      <c r="X97" s="78" t="s"/>
      <c r="Y97" s="78" t="s">
        <v>60</v>
      </c>
      <c r="Z97" s="142" t="s"/>
      <c r="AA97" s="79" t="n">
        <v>9440</v>
      </c>
      <c r="AB97" s="80" t="n">
        <v>9440</v>
      </c>
      <c r="AC97" s="81" t="n">
        <v>11490</v>
      </c>
      <c r="AD97" s="82" t="n">
        <v>1</v>
      </c>
      <c r="AE97" s="81" t="n">
        <v>10990</v>
      </c>
      <c r="AF97" s="82" t="n">
        <v>1</v>
      </c>
      <c r="AG97" s="81" t="n">
        <v>9990</v>
      </c>
      <c r="AH97" s="82" t="n">
        <v>4</v>
      </c>
      <c r="AI97" s="142" t="s"/>
      <c r="AJ97" s="78" t="s"/>
      <c r="AK97" s="78" t="s">
        <v>30</v>
      </c>
      <c r="AL97" s="142" t="s"/>
      <c r="AM97" s="79" t="n">
        <v>11490</v>
      </c>
      <c r="AN97" s="80" t="s"/>
      <c r="AO97" s="145" t="s"/>
      <c r="AP97" s="83" t="n"/>
      <c r="AQ97" s="83" t="n"/>
      <c r="AR97" s="83">
        <f>+IF(IF(AN97="",AC97,AN97)-IF(AB97="",Q97,AB97)&lt;1000,"Error","")</f>
        <v/>
      </c>
      <c r="AS97" s="154">
        <f>IFERROR(IF(AV97&lt;=AU97,(AU97-AV97)+2000,0),0)</f>
        <v/>
      </c>
      <c r="AT97" s="154">
        <f>IFERROR(IF(AW97&lt;=AV97,(AV97-AW97)+1000,0),0)</f>
        <v/>
      </c>
      <c r="AU97" s="154">
        <f>IF(P97&lt;&gt;"",P97,O97)</f>
        <v/>
      </c>
      <c r="AV97" s="154">
        <f>IF(AB97&lt;&gt;"",AB97,AA97)</f>
        <v/>
      </c>
      <c r="AW97" s="154">
        <f>IF(AN97&lt;&gt;"",AN97,AM97)</f>
        <v/>
      </c>
    </row>
    <row customHeight="1" ht="12.95" r="98" s="165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142" t="n"/>
      <c r="L98" s="78" t="n"/>
      <c r="M98" s="78" t="n"/>
      <c r="N98" s="142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142" t="n"/>
      <c r="X98" s="78" t="n"/>
      <c r="Y98" s="78" t="n"/>
      <c r="Z98" s="142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2" t="n"/>
      <c r="AJ98" s="78" t="n"/>
      <c r="AK98" s="78" t="n"/>
      <c r="AL98" s="142" t="n"/>
      <c r="AM98" s="79" t="n"/>
      <c r="AN98" s="80" t="n"/>
      <c r="AP98" s="83" t="n"/>
      <c r="AS98" s="154">
        <f>IFERROR(IF(AV98&lt;=AU98,(AU98-AV98)+2000,0),0)</f>
        <v/>
      </c>
      <c r="AT98" s="154">
        <f>IFERROR(IF(AW98&lt;=AV98,(AV98-AW98)+1000,0),0)</f>
        <v/>
      </c>
      <c r="AU98" s="154">
        <f>IF(P98&lt;&gt;"",P98,O98)</f>
        <v/>
      </c>
      <c r="AV98" s="154">
        <f>IF(AB98&lt;&gt;"",AB98,AA98)</f>
        <v/>
      </c>
      <c r="AW98" s="154">
        <f>IF(AN98&lt;&gt;"",AN98,AM98)</f>
        <v/>
      </c>
    </row>
    <row customHeight="1" ht="12.95" r="99" s="165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142" t="n"/>
      <c r="L99" s="78" t="n"/>
      <c r="M99" s="78" t="n"/>
      <c r="N99" s="142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142" t="n"/>
      <c r="X99" s="78" t="n"/>
      <c r="Y99" s="78" t="n"/>
      <c r="Z99" s="142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2" t="n"/>
      <c r="AJ99" s="78" t="n"/>
      <c r="AK99" s="78" t="n"/>
      <c r="AL99" s="142" t="n"/>
      <c r="AM99" s="79" t="n"/>
      <c r="AN99" s="80" t="n"/>
      <c r="AP99" s="83" t="n"/>
      <c r="AS99" s="154">
        <f>IFERROR(IF(AV99&lt;=AU99,(AU99-AV99)+2000,0),0)</f>
        <v/>
      </c>
      <c r="AT99" s="154">
        <f>IFERROR(IF(AW99&lt;=AV99,(AV99-AW99)+1000,0),0)</f>
        <v/>
      </c>
      <c r="AU99" s="154">
        <f>IF(P99&lt;&gt;"",P99,O99)</f>
        <v/>
      </c>
      <c r="AV99" s="154">
        <f>IF(AB99&lt;&gt;"",AB99,AA99)</f>
        <v/>
      </c>
      <c r="AW99" s="154">
        <f>IF(AN99&lt;&gt;"",AN99,AM99)</f>
        <v/>
      </c>
    </row>
    <row customHeight="1" ht="12.95" r="100" s="165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142" t="n"/>
      <c r="L100" s="78" t="n"/>
      <c r="M100" s="78" t="n"/>
      <c r="N100" s="142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142" t="n"/>
      <c r="X100" s="78" t="n"/>
      <c r="Y100" s="78" t="n"/>
      <c r="Z100" s="142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2" t="n"/>
      <c r="AJ100" s="78" t="n"/>
      <c r="AK100" s="78" t="n"/>
      <c r="AL100" s="142" t="n"/>
      <c r="AM100" s="79" t="n"/>
      <c r="AN100" s="80" t="n"/>
      <c r="AP100" s="83" t="n"/>
      <c r="AS100" s="154">
        <f>IFERROR(IF(AV100&lt;=AU100,(AU100-AV100)+2000,0),0)</f>
        <v/>
      </c>
      <c r="AT100" s="154">
        <f>IFERROR(IF(AW100&lt;=AV100,(AV100-AW100)+1000,0),0)</f>
        <v/>
      </c>
      <c r="AU100" s="154">
        <f>IF(P100&lt;&gt;"",P100,O100)</f>
        <v/>
      </c>
      <c r="AV100" s="154">
        <f>IF(AB100&lt;&gt;"",AB100,AA100)</f>
        <v/>
      </c>
      <c r="AW100" s="154">
        <f>IF(AN100&lt;&gt;"",AN100,AM100)</f>
        <v/>
      </c>
    </row>
    <row customHeight="1" ht="12.95" r="101" s="165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142" t="n"/>
      <c r="L101" s="78" t="n"/>
      <c r="M101" s="78" t="n"/>
      <c r="N101" s="142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142" t="n"/>
      <c r="X101" s="78" t="n"/>
      <c r="Y101" s="78" t="n"/>
      <c r="Z101" s="142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2" t="n"/>
      <c r="AJ101" s="78" t="n"/>
      <c r="AK101" s="78" t="n"/>
      <c r="AL101" s="142" t="n"/>
      <c r="AM101" s="79" t="n"/>
      <c r="AN101" s="80" t="n"/>
      <c r="AP101" s="83" t="n"/>
      <c r="AS101" s="154">
        <f>IFERROR(IF(AV101&lt;=AU101,(AU101-AV101)+2000,0),0)</f>
        <v/>
      </c>
      <c r="AT101" s="154">
        <f>IFERROR(IF(AW101&lt;=AV101,(AV101-AW101)+1000,0),0)</f>
        <v/>
      </c>
      <c r="AU101" s="154">
        <f>IF(P101&lt;&gt;"",P101,O101)</f>
        <v/>
      </c>
      <c r="AV101" s="154">
        <f>IF(AB101&lt;&gt;"",AB101,AA101)</f>
        <v/>
      </c>
      <c r="AW101" s="154">
        <f>IF(AN101&lt;&gt;"",AN101,AM101)</f>
        <v/>
      </c>
    </row>
    <row customHeight="1" ht="12.95" r="102" s="165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142" t="n"/>
      <c r="L102" s="78" t="n"/>
      <c r="M102" s="78" t="n"/>
      <c r="N102" s="142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142" t="n"/>
      <c r="X102" s="78" t="n"/>
      <c r="Y102" s="78" t="n"/>
      <c r="Z102" s="142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2" t="n"/>
      <c r="AJ102" s="78" t="n"/>
      <c r="AK102" s="78" t="n"/>
      <c r="AL102" s="142" t="n"/>
      <c r="AM102" s="79" t="n"/>
      <c r="AN102" s="80" t="n"/>
      <c r="AP102" s="83" t="n"/>
      <c r="AS102" s="154">
        <f>IFERROR(IF(AV102&lt;=AU102,(AU102-AV102)+2000,0),0)</f>
        <v/>
      </c>
      <c r="AT102" s="154">
        <f>IFERROR(IF(AW102&lt;=AV102,(AV102-AW102)+1000,0),0)</f>
        <v/>
      </c>
      <c r="AU102" s="154">
        <f>IF(P102&lt;&gt;"",P102,O102)</f>
        <v/>
      </c>
      <c r="AV102" s="154">
        <f>IF(AB102&lt;&gt;"",AB102,AA102)</f>
        <v/>
      </c>
      <c r="AW102" s="154">
        <f>IF(AN102&lt;&gt;"",AN102,AM102)</f>
        <v/>
      </c>
    </row>
    <row customHeight="1" ht="12.95" r="103" s="165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142" t="n"/>
      <c r="L103" s="78" t="n"/>
      <c r="M103" s="78" t="n"/>
      <c r="N103" s="142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142" t="n"/>
      <c r="X103" s="78" t="n"/>
      <c r="Y103" s="78" t="n"/>
      <c r="Z103" s="142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2" t="n"/>
      <c r="AJ103" s="78" t="n"/>
      <c r="AK103" s="78" t="n"/>
      <c r="AL103" s="142" t="n"/>
      <c r="AM103" s="79" t="n"/>
      <c r="AN103" s="80" t="n"/>
      <c r="AP103" s="83" t="n"/>
      <c r="AS103" s="154">
        <f>IFERROR(IF(AV103&lt;=AU103,(AU103-AV103)+2000,0),0)</f>
        <v/>
      </c>
      <c r="AT103" s="154">
        <f>IFERROR(IF(AW103&lt;=AV103,(AV103-AW103)+1000,0),0)</f>
        <v/>
      </c>
      <c r="AU103" s="154">
        <f>IF(P103&lt;&gt;"",P103,O103)</f>
        <v/>
      </c>
      <c r="AV103" s="154">
        <f>IF(AB103&lt;&gt;"",AB103,AA103)</f>
        <v/>
      </c>
      <c r="AW103" s="154">
        <f>IF(AN103&lt;&gt;"",AN103,AM103)</f>
        <v/>
      </c>
    </row>
    <row customHeight="1" ht="12.95" r="104" s="165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142" t="n"/>
      <c r="L104" s="78" t="n"/>
      <c r="M104" s="78" t="n"/>
      <c r="N104" s="142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142" t="n"/>
      <c r="X104" s="78" t="n"/>
      <c r="Y104" s="78" t="n"/>
      <c r="Z104" s="142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2" t="n"/>
      <c r="AJ104" s="78" t="n"/>
      <c r="AK104" s="78" t="n"/>
      <c r="AL104" s="142" t="n"/>
      <c r="AM104" s="79" t="n"/>
      <c r="AN104" s="80" t="n"/>
      <c r="AP104" s="83" t="n"/>
      <c r="AS104" s="154">
        <f>IFERROR(IF(AV104&lt;=AU104,(AU104-AV104)+2000,0),0)</f>
        <v/>
      </c>
      <c r="AT104" s="154">
        <f>IFERROR(IF(AW104&lt;=AV104,(AV104-AW104)+1000,0),0)</f>
        <v/>
      </c>
      <c r="AU104" s="154">
        <f>IF(P104&lt;&gt;"",P104,O104)</f>
        <v/>
      </c>
      <c r="AV104" s="154">
        <f>IF(AB104&lt;&gt;"",AB104,AA104)</f>
        <v/>
      </c>
      <c r="AW104" s="154">
        <f>IF(AN104&lt;&gt;"",AN104,AM104)</f>
        <v/>
      </c>
    </row>
    <row customHeight="1" ht="12.95" r="105" s="165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142" t="n"/>
      <c r="L105" s="78" t="n"/>
      <c r="M105" s="78" t="n"/>
      <c r="N105" s="142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142" t="n"/>
      <c r="X105" s="78" t="n"/>
      <c r="Y105" s="78" t="n"/>
      <c r="Z105" s="142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2" t="n"/>
      <c r="AJ105" s="78" t="n"/>
      <c r="AK105" s="78" t="n"/>
      <c r="AL105" s="142" t="n"/>
      <c r="AM105" s="79" t="n"/>
      <c r="AN105" s="80" t="n"/>
      <c r="AP105" s="83" t="n"/>
      <c r="AS105" s="154">
        <f>IFERROR(IF(AV105&lt;=AU105,(AU105-AV105)+2000,0),0)</f>
        <v/>
      </c>
      <c r="AT105" s="154">
        <f>IFERROR(IF(AW105&lt;=AV105,(AV105-AW105)+1000,0),0)</f>
        <v/>
      </c>
      <c r="AU105" s="154">
        <f>IF(P105&lt;&gt;"",P105,O105)</f>
        <v/>
      </c>
      <c r="AV105" s="154">
        <f>IF(AB105&lt;&gt;"",AB105,AA105)</f>
        <v/>
      </c>
      <c r="AW105" s="154">
        <f>IF(AN105&lt;&gt;"",AN105,AM105)</f>
        <v/>
      </c>
    </row>
    <row customHeight="1" ht="12.95" r="106" s="165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142" t="n"/>
      <c r="L106" s="78" t="n"/>
      <c r="M106" s="78" t="n"/>
      <c r="N106" s="142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142" t="n"/>
      <c r="X106" s="78" t="n"/>
      <c r="Y106" s="78" t="n"/>
      <c r="Z106" s="142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2" t="n"/>
      <c r="AJ106" s="78" t="n"/>
      <c r="AK106" s="78" t="n"/>
      <c r="AL106" s="142" t="n"/>
      <c r="AM106" s="79" t="n"/>
      <c r="AN106" s="80" t="n"/>
      <c r="AP106" s="83" t="n"/>
      <c r="AS106" s="154">
        <f>IFERROR(IF(AV106&lt;=AU106,(AU106-AV106)+2000,0),0)</f>
        <v/>
      </c>
      <c r="AT106" s="154">
        <f>IFERROR(IF(AW106&lt;=AV106,(AV106-AW106)+1000,0),0)</f>
        <v/>
      </c>
      <c r="AU106" s="154">
        <f>IF(P106&lt;&gt;"",P106,O106)</f>
        <v/>
      </c>
      <c r="AV106" s="154">
        <f>IF(AB106&lt;&gt;"",AB106,AA106)</f>
        <v/>
      </c>
      <c r="AW106" s="154">
        <f>IF(AN106&lt;&gt;"",AN106,AM106)</f>
        <v/>
      </c>
    </row>
    <row customHeight="1" ht="12.95" r="107" s="165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142" t="n"/>
      <c r="L107" s="78" t="n"/>
      <c r="M107" s="78" t="n"/>
      <c r="N107" s="142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142" t="n"/>
      <c r="X107" s="78" t="n"/>
      <c r="Y107" s="78" t="n"/>
      <c r="Z107" s="142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2" t="n"/>
      <c r="AJ107" s="78" t="n"/>
      <c r="AK107" s="78" t="n"/>
      <c r="AL107" s="142" t="n"/>
      <c r="AM107" s="79" t="n"/>
      <c r="AN107" s="80" t="n"/>
      <c r="AP107" s="83" t="n"/>
      <c r="AS107" s="154">
        <f>IFERROR(IF(AV107&lt;=AU107,(AU107-AV107)+2000,0),0)</f>
        <v/>
      </c>
      <c r="AT107" s="154">
        <f>IFERROR(IF(AW107&lt;=AV107,(AV107-AW107)+1000,0),0)</f>
        <v/>
      </c>
      <c r="AU107" s="154">
        <f>IF(P107&lt;&gt;"",P107,O107)</f>
        <v/>
      </c>
      <c r="AV107" s="154">
        <f>IF(AB107&lt;&gt;"",AB107,AA107)</f>
        <v/>
      </c>
      <c r="AW107" s="154">
        <f>IF(AN107&lt;&gt;"",AN107,AM107)</f>
        <v/>
      </c>
    </row>
    <row customHeight="1" ht="12.95" r="108" s="165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142" t="n"/>
      <c r="L108" s="78" t="n"/>
      <c r="M108" s="78" t="n"/>
      <c r="N108" s="142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142" t="n"/>
      <c r="X108" s="78" t="n"/>
      <c r="Y108" s="78" t="n"/>
      <c r="Z108" s="142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2" t="n"/>
      <c r="AJ108" s="78" t="n"/>
      <c r="AK108" s="78" t="n"/>
      <c r="AL108" s="142" t="n"/>
      <c r="AM108" s="79" t="n"/>
      <c r="AN108" s="80" t="n"/>
      <c r="AP108" s="83" t="n"/>
      <c r="AS108" s="154">
        <f>IFERROR(IF(AV108&lt;=AU108,(AU108-AV108)+2000,0),0)</f>
        <v/>
      </c>
      <c r="AT108" s="154">
        <f>IFERROR(IF(AW108&lt;=AV108,(AV108-AW108)+1000,0),0)</f>
        <v/>
      </c>
      <c r="AU108" s="154">
        <f>IF(P108&lt;&gt;"",P108,O108)</f>
        <v/>
      </c>
      <c r="AV108" s="154">
        <f>IF(AB108&lt;&gt;"",AB108,AA108)</f>
        <v/>
      </c>
      <c r="AW108" s="154">
        <f>IF(AN108&lt;&gt;"",AN108,AM108)</f>
        <v/>
      </c>
    </row>
    <row customHeight="1" ht="12.95" r="109" s="165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142" t="n"/>
      <c r="L109" s="78" t="n"/>
      <c r="M109" s="78" t="n"/>
      <c r="N109" s="142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142" t="n"/>
      <c r="X109" s="78" t="n"/>
      <c r="Y109" s="78" t="n"/>
      <c r="Z109" s="142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2" t="n"/>
      <c r="AJ109" s="78" t="n"/>
      <c r="AK109" s="78" t="n"/>
      <c r="AL109" s="142" t="n"/>
      <c r="AM109" s="79" t="n"/>
      <c r="AN109" s="80" t="n"/>
      <c r="AP109" s="83" t="n"/>
      <c r="AS109" s="154">
        <f>IFERROR(IF(AV109&lt;=AU109,(AU109-AV109)+2000,0),0)</f>
        <v/>
      </c>
      <c r="AT109" s="154">
        <f>IFERROR(IF(AW109&lt;=AV109,(AV109-AW109)+1000,0),0)</f>
        <v/>
      </c>
      <c r="AU109" s="154">
        <f>IF(P109&lt;&gt;"",P109,O109)</f>
        <v/>
      </c>
      <c r="AV109" s="154">
        <f>IF(AB109&lt;&gt;"",AB109,AA109)</f>
        <v/>
      </c>
      <c r="AW109" s="154">
        <f>IF(AN109&lt;&gt;"",AN109,AM109)</f>
        <v/>
      </c>
    </row>
    <row customHeight="1" ht="12.95" r="110" s="165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142" t="n"/>
      <c r="L110" s="78" t="n"/>
      <c r="M110" s="78" t="n"/>
      <c r="N110" s="142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142" t="n"/>
      <c r="X110" s="78" t="n"/>
      <c r="Y110" s="78" t="n"/>
      <c r="Z110" s="142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2" t="n"/>
      <c r="AJ110" s="78" t="n"/>
      <c r="AK110" s="78" t="n"/>
      <c r="AL110" s="142" t="n"/>
      <c r="AM110" s="79" t="n"/>
      <c r="AN110" s="80" t="n"/>
      <c r="AP110" s="83" t="n"/>
      <c r="AS110" s="154">
        <f>IFERROR(IF(AV110&lt;=AU110,(AU110-AV110)+2000,0),0)</f>
        <v/>
      </c>
      <c r="AT110" s="154">
        <f>IFERROR(IF(AW110&lt;=AV110,(AV110-AW110)+1000,0),0)</f>
        <v/>
      </c>
      <c r="AU110" s="154">
        <f>IF(P110&lt;&gt;"",P110,O110)</f>
        <v/>
      </c>
      <c r="AV110" s="154">
        <f>IF(AB110&lt;&gt;"",AB110,AA110)</f>
        <v/>
      </c>
      <c r="AW110" s="154">
        <f>IF(AN110&lt;&gt;"",AN110,AM110)</f>
        <v/>
      </c>
    </row>
    <row customHeight="1" ht="12.95" r="111" s="165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142" t="n"/>
      <c r="L111" s="78" t="n"/>
      <c r="M111" s="78" t="n"/>
      <c r="N111" s="142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142" t="n"/>
      <c r="X111" s="78" t="n"/>
      <c r="Y111" s="78" t="n"/>
      <c r="Z111" s="142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2" t="n"/>
      <c r="AJ111" s="78" t="n"/>
      <c r="AK111" s="78" t="n"/>
      <c r="AL111" s="142" t="n"/>
      <c r="AM111" s="79" t="n"/>
      <c r="AN111" s="80" t="n"/>
      <c r="AP111" s="83" t="n"/>
      <c r="AS111" s="154">
        <f>IFERROR(IF(AV111&lt;=AU111,(AU111-AV111)+2000,0),0)</f>
        <v/>
      </c>
      <c r="AT111" s="154">
        <f>IFERROR(IF(AW111&lt;=AV111,(AV111-AW111)+1000,0),0)</f>
        <v/>
      </c>
      <c r="AU111" s="154">
        <f>IF(P111&lt;&gt;"",P111,O111)</f>
        <v/>
      </c>
      <c r="AV111" s="154">
        <f>IF(AB111&lt;&gt;"",AB111,AA111)</f>
        <v/>
      </c>
      <c r="AW111" s="154">
        <f>IF(AN111&lt;&gt;"",AN111,AM111)</f>
        <v/>
      </c>
    </row>
    <row customHeight="1" ht="12.95" r="112" s="165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142" t="n"/>
      <c r="L112" s="78" t="n"/>
      <c r="M112" s="78" t="n"/>
      <c r="N112" s="142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142" t="n"/>
      <c r="X112" s="78" t="n"/>
      <c r="Y112" s="78" t="n"/>
      <c r="Z112" s="142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2" t="n"/>
      <c r="AJ112" s="78" t="n"/>
      <c r="AK112" s="78" t="n"/>
      <c r="AL112" s="142" t="n"/>
      <c r="AM112" s="79" t="n"/>
      <c r="AN112" s="80" t="n"/>
      <c r="AP112" s="83" t="n"/>
      <c r="AS112" s="154">
        <f>IFERROR(IF(AV112&lt;=AU112,(AU112-AV112)+2000,0),0)</f>
        <v/>
      </c>
      <c r="AT112" s="154">
        <f>IFERROR(IF(AW112&lt;=AV112,(AV112-AW112)+1000,0),0)</f>
        <v/>
      </c>
      <c r="AU112" s="154">
        <f>IF(P112&lt;&gt;"",P112,O112)</f>
        <v/>
      </c>
      <c r="AV112" s="154">
        <f>IF(AB112&lt;&gt;"",AB112,AA112)</f>
        <v/>
      </c>
      <c r="AW112" s="154">
        <f>IF(AN112&lt;&gt;"",AN112,AM112)</f>
        <v/>
      </c>
    </row>
    <row customHeight="1" ht="12.95" r="113" s="165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142" t="n"/>
      <c r="L113" s="78" t="n"/>
      <c r="M113" s="78" t="n"/>
      <c r="N113" s="142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142" t="n"/>
      <c r="X113" s="78" t="n"/>
      <c r="Y113" s="78" t="n"/>
      <c r="Z113" s="142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2" t="n"/>
      <c r="AJ113" s="78" t="n"/>
      <c r="AK113" s="78" t="n"/>
      <c r="AL113" s="142" t="n"/>
      <c r="AM113" s="79" t="n"/>
      <c r="AN113" s="80" t="n"/>
      <c r="AP113" s="83" t="n"/>
      <c r="AS113" s="154">
        <f>IFERROR(IF(AV113&lt;=AU113,(AU113-AV113)+2000,0),0)</f>
        <v/>
      </c>
      <c r="AT113" s="154">
        <f>IFERROR(IF(AW113&lt;=AV113,(AV113-AW113)+1000,0),0)</f>
        <v/>
      </c>
      <c r="AU113" s="154">
        <f>IF(P113&lt;&gt;"",P113,O113)</f>
        <v/>
      </c>
      <c r="AV113" s="154">
        <f>IF(AB113&lt;&gt;"",AB113,AA113)</f>
        <v/>
      </c>
      <c r="AW113" s="154">
        <f>IF(AN113&lt;&gt;"",AN113,AM113)</f>
        <v/>
      </c>
    </row>
    <row customHeight="1" ht="12.95" r="114" s="165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142" t="n"/>
      <c r="L114" s="78" t="n"/>
      <c r="M114" s="78" t="n"/>
      <c r="N114" s="142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142" t="n"/>
      <c r="X114" s="78" t="n"/>
      <c r="Y114" s="78" t="n"/>
      <c r="Z114" s="142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2" t="n"/>
      <c r="AJ114" s="78" t="n"/>
      <c r="AK114" s="78" t="n"/>
      <c r="AL114" s="142" t="n"/>
      <c r="AM114" s="79" t="n"/>
      <c r="AN114" s="80" t="n"/>
      <c r="AP114" s="83" t="n"/>
      <c r="AS114" s="154">
        <f>IFERROR(IF(AV114&lt;=AU114,(AU114-AV114)+2000,0),0)</f>
        <v/>
      </c>
      <c r="AT114" s="154">
        <f>IFERROR(IF(AW114&lt;=AV114,(AV114-AW114)+1000,0),0)</f>
        <v/>
      </c>
      <c r="AU114" s="154">
        <f>IF(P114&lt;&gt;"",P114,O114)</f>
        <v/>
      </c>
      <c r="AV114" s="154">
        <f>IF(AB114&lt;&gt;"",AB114,AA114)</f>
        <v/>
      </c>
      <c r="AW114" s="154">
        <f>IF(AN114&lt;&gt;"",AN114,AM114)</f>
        <v/>
      </c>
    </row>
    <row customHeight="1" ht="12.95" r="115" s="165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142" t="n"/>
      <c r="L115" s="78" t="n"/>
      <c r="M115" s="78" t="n"/>
      <c r="N115" s="142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142" t="n"/>
      <c r="X115" s="78" t="n"/>
      <c r="Y115" s="78" t="n"/>
      <c r="Z115" s="142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2" t="n"/>
      <c r="AJ115" s="78" t="n"/>
      <c r="AK115" s="78" t="n"/>
      <c r="AL115" s="142" t="n"/>
      <c r="AM115" s="79" t="n"/>
      <c r="AN115" s="80" t="n"/>
      <c r="AP115" s="83" t="n"/>
      <c r="AS115" s="154">
        <f>IFERROR(IF(AV115&lt;=AU115,(AU115-AV115)+2000,0),0)</f>
        <v/>
      </c>
      <c r="AT115" s="154">
        <f>IFERROR(IF(AW115&lt;=AV115,(AV115-AW115)+1000,0),0)</f>
        <v/>
      </c>
      <c r="AU115" s="154">
        <f>IF(P115&lt;&gt;"",P115,O115)</f>
        <v/>
      </c>
      <c r="AV115" s="154">
        <f>IF(AB115&lt;&gt;"",AB115,AA115)</f>
        <v/>
      </c>
      <c r="AW115" s="154">
        <f>IF(AN115&lt;&gt;"",AN115,AM115)</f>
        <v/>
      </c>
    </row>
    <row customHeight="1" ht="12.95" r="116" s="165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142" t="n"/>
      <c r="L116" s="78" t="n"/>
      <c r="M116" s="78" t="n"/>
      <c r="N116" s="142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142" t="n"/>
      <c r="X116" s="78" t="n"/>
      <c r="Y116" s="78" t="n"/>
      <c r="Z116" s="142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2" t="n"/>
      <c r="AJ116" s="78" t="n"/>
      <c r="AK116" s="78" t="n"/>
      <c r="AL116" s="142" t="n"/>
      <c r="AM116" s="79" t="n"/>
      <c r="AN116" s="80" t="n"/>
      <c r="AP116" s="83" t="n"/>
      <c r="AS116" s="154">
        <f>IFERROR(IF(AV116&lt;=AU116,(AU116-AV116)+2000,0),0)</f>
        <v/>
      </c>
      <c r="AT116" s="154">
        <f>IFERROR(IF(AW116&lt;=AV116,(AV116-AW116)+1000,0),0)</f>
        <v/>
      </c>
      <c r="AU116" s="154">
        <f>IF(P116&lt;&gt;"",P116,O116)</f>
        <v/>
      </c>
      <c r="AV116" s="154">
        <f>IF(AB116&lt;&gt;"",AB116,AA116)</f>
        <v/>
      </c>
      <c r="AW116" s="154">
        <f>IF(AN116&lt;&gt;"",AN116,AM116)</f>
        <v/>
      </c>
    </row>
    <row customHeight="1" ht="12.95" r="117" s="165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142" t="n"/>
      <c r="L117" s="78" t="n"/>
      <c r="M117" s="78" t="n"/>
      <c r="N117" s="142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142" t="n"/>
      <c r="X117" s="78" t="n"/>
      <c r="Y117" s="78" t="n"/>
      <c r="Z117" s="142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2" t="n"/>
      <c r="AJ117" s="78" t="n"/>
      <c r="AK117" s="78" t="n"/>
      <c r="AL117" s="142" t="n"/>
      <c r="AM117" s="79" t="n"/>
      <c r="AN117" s="80" t="n"/>
      <c r="AP117" s="83" t="n"/>
      <c r="AS117" s="154">
        <f>IFERROR(IF(AV117&lt;=AU117,(AU117-AV117)+2000,0),0)</f>
        <v/>
      </c>
      <c r="AT117" s="154">
        <f>IFERROR(IF(AW117&lt;=AV117,(AV117-AW117)+1000,0),0)</f>
        <v/>
      </c>
      <c r="AU117" s="154">
        <f>IF(P117&lt;&gt;"",P117,O117)</f>
        <v/>
      </c>
      <c r="AV117" s="154">
        <f>IF(AB117&lt;&gt;"",AB117,AA117)</f>
        <v/>
      </c>
      <c r="AW117" s="154">
        <f>IF(AN117&lt;&gt;"",AN117,AM117)</f>
        <v/>
      </c>
    </row>
    <row customHeight="1" ht="12.95" r="118" s="165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142" t="n"/>
      <c r="L118" s="78" t="n"/>
      <c r="M118" s="78" t="n"/>
      <c r="N118" s="142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142" t="n"/>
      <c r="X118" s="78" t="n"/>
      <c r="Y118" s="78" t="n"/>
      <c r="Z118" s="142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2" t="n"/>
      <c r="AJ118" s="78" t="n"/>
      <c r="AK118" s="78" t="n"/>
      <c r="AL118" s="142" t="n"/>
      <c r="AM118" s="79" t="n"/>
      <c r="AN118" s="80" t="n"/>
      <c r="AP118" s="83" t="n"/>
      <c r="AS118" s="154">
        <f>IFERROR(IF(AV118&lt;=AU118,(AU118-AV118)+2000,0),0)</f>
        <v/>
      </c>
      <c r="AT118" s="154">
        <f>IFERROR(IF(AW118&lt;=AV118,(AV118-AW118)+1000,0),0)</f>
        <v/>
      </c>
      <c r="AU118" s="154">
        <f>IF(P118&lt;&gt;"",P118,O118)</f>
        <v/>
      </c>
      <c r="AV118" s="154">
        <f>IF(AB118&lt;&gt;"",AB118,AA118)</f>
        <v/>
      </c>
      <c r="AW118" s="154">
        <f>IF(AN118&lt;&gt;"",AN118,AM118)</f>
        <v/>
      </c>
    </row>
    <row customHeight="1" ht="12.95" r="119" s="165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142" t="n"/>
      <c r="L119" s="78" t="n"/>
      <c r="M119" s="78" t="n"/>
      <c r="N119" s="142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142" t="n"/>
      <c r="X119" s="78" t="n"/>
      <c r="Y119" s="78" t="n"/>
      <c r="Z119" s="142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2" t="n"/>
      <c r="AJ119" s="78" t="n"/>
      <c r="AK119" s="78" t="n"/>
      <c r="AL119" s="142" t="n"/>
      <c r="AM119" s="79" t="n"/>
      <c r="AN119" s="80" t="n"/>
      <c r="AP119" s="83" t="n"/>
      <c r="AS119" s="154">
        <f>IFERROR(IF(AV119&lt;=AU119,(AU119-AV119)+2000,0),0)</f>
        <v/>
      </c>
      <c r="AT119" s="154">
        <f>IFERROR(IF(AW119&lt;=AV119,(AV119-AW119)+1000,0),0)</f>
        <v/>
      </c>
      <c r="AU119" s="154">
        <f>IF(P119&lt;&gt;"",P119,O119)</f>
        <v/>
      </c>
      <c r="AV119" s="154">
        <f>IF(AB119&lt;&gt;"",AB119,AA119)</f>
        <v/>
      </c>
      <c r="AW119" s="154">
        <f>IF(AN119&lt;&gt;"",AN119,AM119)</f>
        <v/>
      </c>
    </row>
    <row customHeight="1" ht="12.95" r="120" s="165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142" t="n"/>
      <c r="L120" s="78" t="n"/>
      <c r="M120" s="78" t="n"/>
      <c r="N120" s="142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142" t="n"/>
      <c r="X120" s="78" t="n"/>
      <c r="Y120" s="78" t="n"/>
      <c r="Z120" s="142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2" t="n"/>
      <c r="AJ120" s="78" t="n"/>
      <c r="AK120" s="78" t="n"/>
      <c r="AL120" s="142" t="n"/>
      <c r="AM120" s="79" t="n"/>
      <c r="AN120" s="80" t="n"/>
      <c r="AP120" s="83" t="n"/>
      <c r="AS120" s="154">
        <f>IFERROR(IF(AV120&lt;=AU120,(AU120-AV120)+2000,0),0)</f>
        <v/>
      </c>
      <c r="AT120" s="154">
        <f>IFERROR(IF(AW120&lt;=AV120,(AV120-AW120)+1000,0),0)</f>
        <v/>
      </c>
      <c r="AU120" s="154">
        <f>IF(P120&lt;&gt;"",P120,O120)</f>
        <v/>
      </c>
      <c r="AV120" s="154">
        <f>IF(AB120&lt;&gt;"",AB120,AA120)</f>
        <v/>
      </c>
      <c r="AW120" s="154">
        <f>IF(AN120&lt;&gt;"",AN120,AM120)</f>
        <v/>
      </c>
    </row>
    <row customHeight="1" ht="12.95" r="121" s="165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142" t="n"/>
      <c r="L121" s="78" t="n"/>
      <c r="M121" s="78" t="n"/>
      <c r="N121" s="142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142" t="n"/>
      <c r="X121" s="78" t="n"/>
      <c r="Y121" s="78" t="n"/>
      <c r="Z121" s="142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2" t="n"/>
      <c r="AJ121" s="78" t="n"/>
      <c r="AK121" s="78" t="n"/>
      <c r="AL121" s="142" t="n"/>
      <c r="AM121" s="79" t="n"/>
      <c r="AN121" s="80" t="n"/>
      <c r="AP121" s="83" t="n"/>
      <c r="AS121" s="154">
        <f>IFERROR(IF(AV121&lt;=AU121,(AU121-AV121)+2000,0),0)</f>
        <v/>
      </c>
      <c r="AT121" s="154">
        <f>IFERROR(IF(AW121&lt;=AV121,(AV121-AW121)+1000,0),0)</f>
        <v/>
      </c>
      <c r="AU121" s="154">
        <f>IF(P121&lt;&gt;"",P121,O121)</f>
        <v/>
      </c>
      <c r="AV121" s="154">
        <f>IF(AB121&lt;&gt;"",AB121,AA121)</f>
        <v/>
      </c>
      <c r="AW121" s="154">
        <f>IF(AN121&lt;&gt;"",AN121,AM121)</f>
        <v/>
      </c>
    </row>
    <row customHeight="1" ht="12.95" r="122" s="165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142" t="n"/>
      <c r="L122" s="78" t="n"/>
      <c r="M122" s="78" t="n"/>
      <c r="N122" s="142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142" t="n"/>
      <c r="X122" s="78" t="n"/>
      <c r="Y122" s="78" t="n"/>
      <c r="Z122" s="142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2" t="n"/>
      <c r="AJ122" s="78" t="n"/>
      <c r="AK122" s="78" t="n"/>
      <c r="AL122" s="142" t="n"/>
      <c r="AM122" s="79" t="n"/>
      <c r="AN122" s="80" t="n"/>
      <c r="AP122" s="83" t="n"/>
      <c r="AS122" s="154">
        <f>IFERROR(IF(AV122&lt;=AU122,(AU122-AV122)+2000,0),0)</f>
        <v/>
      </c>
      <c r="AT122" s="154">
        <f>IFERROR(IF(AW122&lt;=AV122,(AV122-AW122)+1000,0),0)</f>
        <v/>
      </c>
      <c r="AU122" s="154">
        <f>IF(P122&lt;&gt;"",P122,O122)</f>
        <v/>
      </c>
      <c r="AV122" s="154">
        <f>IF(AB122&lt;&gt;"",AB122,AA122)</f>
        <v/>
      </c>
      <c r="AW122" s="154">
        <f>IF(AN122&lt;&gt;"",AN122,AM122)</f>
        <v/>
      </c>
    </row>
    <row customHeight="1" ht="12.95" r="123" s="165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142" t="n"/>
      <c r="L123" s="78" t="n"/>
      <c r="M123" s="78" t="n"/>
      <c r="N123" s="142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142" t="n"/>
      <c r="X123" s="78" t="n"/>
      <c r="Y123" s="78" t="n"/>
      <c r="Z123" s="142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2" t="n"/>
      <c r="AJ123" s="78" t="n"/>
      <c r="AK123" s="78" t="n"/>
      <c r="AL123" s="142" t="n"/>
      <c r="AM123" s="79" t="n"/>
      <c r="AN123" s="80" t="n"/>
      <c r="AP123" s="83" t="n"/>
      <c r="AS123" s="154">
        <f>IFERROR(IF(AV123&lt;=AU123,(AU123-AV123)+2000,0),0)</f>
        <v/>
      </c>
      <c r="AT123" s="154">
        <f>IFERROR(IF(AW123&lt;=AV123,(AV123-AW123)+1000,0),0)</f>
        <v/>
      </c>
      <c r="AU123" s="154">
        <f>IF(P123&lt;&gt;"",P123,O123)</f>
        <v/>
      </c>
      <c r="AV123" s="154">
        <f>IF(AB123&lt;&gt;"",AB123,AA123)</f>
        <v/>
      </c>
      <c r="AW123" s="154">
        <f>IF(AN123&lt;&gt;"",AN123,AM123)</f>
        <v/>
      </c>
    </row>
    <row customHeight="1" ht="12.95" r="124" s="165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142" t="n"/>
      <c r="L124" s="78" t="n"/>
      <c r="M124" s="78" t="n"/>
      <c r="N124" s="142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142" t="n"/>
      <c r="X124" s="78" t="n"/>
      <c r="Y124" s="78" t="n"/>
      <c r="Z124" s="142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2" t="n"/>
      <c r="AJ124" s="78" t="n"/>
      <c r="AK124" s="78" t="n"/>
      <c r="AL124" s="142" t="n"/>
      <c r="AM124" s="79" t="n"/>
      <c r="AN124" s="80" t="n"/>
      <c r="AP124" s="83" t="n"/>
      <c r="AS124" s="154">
        <f>IFERROR(IF(AV124&lt;=AU124,(AU124-AV124)+2000,0),0)</f>
        <v/>
      </c>
      <c r="AT124" s="154">
        <f>IFERROR(IF(AW124&lt;=AV124,(AV124-AW124)+1000,0),0)</f>
        <v/>
      </c>
      <c r="AU124" s="154">
        <f>IF(P124&lt;&gt;"",P124,O124)</f>
        <v/>
      </c>
      <c r="AV124" s="154">
        <f>IF(AB124&lt;&gt;"",AB124,AA124)</f>
        <v/>
      </c>
      <c r="AW124" s="154">
        <f>IF(AN124&lt;&gt;"",AN124,AM124)</f>
        <v/>
      </c>
    </row>
    <row customHeight="1" ht="12.95" r="125" s="165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142" t="n"/>
      <c r="L125" s="78" t="n"/>
      <c r="M125" s="78" t="n"/>
      <c r="N125" s="142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142" t="n"/>
      <c r="X125" s="78" t="n"/>
      <c r="Y125" s="78" t="n"/>
      <c r="Z125" s="142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2" t="n"/>
      <c r="AJ125" s="78" t="n"/>
      <c r="AK125" s="78" t="n"/>
      <c r="AL125" s="142" t="n"/>
      <c r="AM125" s="79" t="n"/>
      <c r="AN125" s="80" t="n"/>
      <c r="AP125" s="83" t="n"/>
      <c r="AS125" s="154">
        <f>IFERROR(IF(AV125&lt;=AU125,(AU125-AV125)+2000,0),0)</f>
        <v/>
      </c>
      <c r="AT125" s="154">
        <f>IFERROR(IF(AW125&lt;=AV125,(AV125-AW125)+1000,0),0)</f>
        <v/>
      </c>
      <c r="AU125" s="154">
        <f>IF(P125&lt;&gt;"",P125,O125)</f>
        <v/>
      </c>
      <c r="AV125" s="154">
        <f>IF(AB125&lt;&gt;"",AB125,AA125)</f>
        <v/>
      </c>
      <c r="AW125" s="154">
        <f>IF(AN125&lt;&gt;"",AN125,AM125)</f>
        <v/>
      </c>
    </row>
    <row customHeight="1" ht="12.95" r="126" s="165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142" t="n"/>
      <c r="L126" s="78" t="n"/>
      <c r="M126" s="78" t="n"/>
      <c r="N126" s="142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142" t="n"/>
      <c r="X126" s="78" t="n"/>
      <c r="Y126" s="78" t="n"/>
      <c r="Z126" s="142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2" t="n"/>
      <c r="AJ126" s="78" t="n"/>
      <c r="AK126" s="78" t="n"/>
      <c r="AL126" s="142" t="n"/>
      <c r="AM126" s="79" t="n"/>
      <c r="AN126" s="80" t="n"/>
      <c r="AP126" s="83" t="n"/>
      <c r="AS126" s="154">
        <f>IFERROR(IF(AV126&lt;=AU126,(AU126-AV126)+2000,0),0)</f>
        <v/>
      </c>
      <c r="AT126" s="154">
        <f>IFERROR(IF(AW126&lt;=AV126,(AV126-AW126)+1000,0),0)</f>
        <v/>
      </c>
      <c r="AU126" s="154">
        <f>IF(P126&lt;&gt;"",P126,O126)</f>
        <v/>
      </c>
      <c r="AV126" s="154">
        <f>IF(AB126&lt;&gt;"",AB126,AA126)</f>
        <v/>
      </c>
      <c r="AW126" s="154">
        <f>IF(AN126&lt;&gt;"",AN126,AM126)</f>
        <v/>
      </c>
    </row>
    <row customHeight="1" ht="12.95" r="127" s="165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142" t="n"/>
      <c r="L127" s="78" t="n"/>
      <c r="M127" s="78" t="n"/>
      <c r="N127" s="142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142" t="n"/>
      <c r="X127" s="78" t="n"/>
      <c r="Y127" s="78" t="n"/>
      <c r="Z127" s="142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2" t="n"/>
      <c r="AJ127" s="78" t="n"/>
      <c r="AK127" s="78" t="n"/>
      <c r="AL127" s="142" t="n"/>
      <c r="AM127" s="79" t="n"/>
      <c r="AN127" s="80" t="n"/>
      <c r="AP127" s="83" t="n"/>
      <c r="AS127" s="154">
        <f>IFERROR(IF(AV127&lt;=AU127,(AU127-AV127)+2000,0),0)</f>
        <v/>
      </c>
      <c r="AT127" s="154">
        <f>IFERROR(IF(AW127&lt;=AV127,(AV127-AW127)+1000,0),0)</f>
        <v/>
      </c>
      <c r="AU127" s="154">
        <f>IF(P127&lt;&gt;"",P127,O127)</f>
        <v/>
      </c>
      <c r="AV127" s="154">
        <f>IF(AB127&lt;&gt;"",AB127,AA127)</f>
        <v/>
      </c>
      <c r="AW127" s="154">
        <f>IF(AN127&lt;&gt;"",AN127,AM127)</f>
        <v/>
      </c>
    </row>
    <row customHeight="1" ht="12.95" r="128" s="165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142" t="n"/>
      <c r="L128" s="78" t="n"/>
      <c r="M128" s="78" t="n"/>
      <c r="N128" s="142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142" t="n"/>
      <c r="X128" s="78" t="n"/>
      <c r="Y128" s="78" t="n"/>
      <c r="Z128" s="142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2" t="n"/>
      <c r="AJ128" s="78" t="n"/>
      <c r="AK128" s="78" t="n"/>
      <c r="AL128" s="142" t="n"/>
      <c r="AM128" s="79" t="n"/>
      <c r="AN128" s="80" t="n"/>
      <c r="AP128" s="83" t="n"/>
      <c r="AS128" s="154">
        <f>IFERROR(IF(AV128&lt;=AU128,(AU128-AV128)+2000,0),0)</f>
        <v/>
      </c>
      <c r="AT128" s="154">
        <f>IFERROR(IF(AW128&lt;=AV128,(AV128-AW128)+1000,0),0)</f>
        <v/>
      </c>
      <c r="AU128" s="154">
        <f>IF(P128&lt;&gt;"",P128,O128)</f>
        <v/>
      </c>
      <c r="AV128" s="154">
        <f>IF(AB128&lt;&gt;"",AB128,AA128)</f>
        <v/>
      </c>
      <c r="AW128" s="154">
        <f>IF(AN128&lt;&gt;"",AN128,AM128)</f>
        <v/>
      </c>
    </row>
    <row customHeight="1" ht="12.95" r="129" s="165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142" t="n"/>
      <c r="L129" s="78" t="n"/>
      <c r="M129" s="78" t="n"/>
      <c r="N129" s="142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142" t="n"/>
      <c r="X129" s="78" t="n"/>
      <c r="Y129" s="78" t="n"/>
      <c r="Z129" s="142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2" t="n"/>
      <c r="AJ129" s="78" t="n"/>
      <c r="AK129" s="78" t="n"/>
      <c r="AL129" s="142" t="n"/>
      <c r="AM129" s="79" t="n"/>
      <c r="AN129" s="80" t="n"/>
      <c r="AP129" s="83" t="n"/>
      <c r="AS129" s="154">
        <f>IFERROR(IF(AV129&lt;=AU129,(AU129-AV129)+2000,0),0)</f>
        <v/>
      </c>
      <c r="AT129" s="154">
        <f>IFERROR(IF(AW129&lt;=AV129,(AV129-AW129)+1000,0),0)</f>
        <v/>
      </c>
      <c r="AU129" s="154">
        <f>IF(P129&lt;&gt;"",P129,O129)</f>
        <v/>
      </c>
      <c r="AV129" s="154">
        <f>IF(AB129&lt;&gt;"",AB129,AA129)</f>
        <v/>
      </c>
      <c r="AW129" s="154">
        <f>IF(AN129&lt;&gt;"",AN129,AM129)</f>
        <v/>
      </c>
    </row>
    <row customHeight="1" ht="12.95" r="130" s="165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142" t="n"/>
      <c r="L130" s="78" t="n"/>
      <c r="M130" s="78" t="n"/>
      <c r="N130" s="142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142" t="n"/>
      <c r="X130" s="78" t="n"/>
      <c r="Y130" s="78" t="n"/>
      <c r="Z130" s="142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2" t="n"/>
      <c r="AJ130" s="78" t="n"/>
      <c r="AK130" s="78" t="n"/>
      <c r="AL130" s="142" t="n"/>
      <c r="AM130" s="79" t="n"/>
      <c r="AN130" s="80" t="n"/>
      <c r="AP130" s="83" t="n"/>
      <c r="AS130" s="154">
        <f>IFERROR(IF(AV130&lt;=AU130,(AU130-AV130)+2000,0),0)</f>
        <v/>
      </c>
      <c r="AT130" s="154">
        <f>IFERROR(IF(AW130&lt;=AV130,(AV130-AW130)+1000,0),0)</f>
        <v/>
      </c>
      <c r="AU130" s="154">
        <f>IF(P130&lt;&gt;"",P130,O130)</f>
        <v/>
      </c>
      <c r="AV130" s="154">
        <f>IF(AB130&lt;&gt;"",AB130,AA130)</f>
        <v/>
      </c>
      <c r="AW130" s="154">
        <f>IF(AN130&lt;&gt;"",AN130,AM130)</f>
        <v/>
      </c>
    </row>
    <row customHeight="1" ht="12.95" r="131" s="165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142" t="n"/>
      <c r="L131" s="78" t="n"/>
      <c r="M131" s="78" t="n"/>
      <c r="N131" s="142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142" t="n"/>
      <c r="X131" s="78" t="n"/>
      <c r="Y131" s="78" t="n"/>
      <c r="Z131" s="142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2" t="n"/>
      <c r="AJ131" s="78" t="n"/>
      <c r="AK131" s="78" t="n"/>
      <c r="AL131" s="142" t="n"/>
      <c r="AM131" s="79" t="n"/>
      <c r="AN131" s="80" t="n"/>
      <c r="AP131" s="83" t="n"/>
      <c r="AS131" s="154">
        <f>IFERROR(IF(AV131&lt;=AU131,(AU131-AV131)+2000,0),0)</f>
        <v/>
      </c>
      <c r="AT131" s="154">
        <f>IFERROR(IF(AW131&lt;=AV131,(AV131-AW131)+1000,0),0)</f>
        <v/>
      </c>
      <c r="AU131" s="154">
        <f>IF(P131&lt;&gt;"",P131,O131)</f>
        <v/>
      </c>
      <c r="AV131" s="154">
        <f>IF(AB131&lt;&gt;"",AB131,AA131)</f>
        <v/>
      </c>
      <c r="AW131" s="154">
        <f>IF(AN131&lt;&gt;"",AN131,AM131)</f>
        <v/>
      </c>
    </row>
    <row customHeight="1" ht="12.95" r="132" s="165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142" t="n"/>
      <c r="L132" s="78" t="n"/>
      <c r="M132" s="78" t="n"/>
      <c r="N132" s="142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142" t="n"/>
      <c r="X132" s="78" t="n"/>
      <c r="Y132" s="78" t="n"/>
      <c r="Z132" s="142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2" t="n"/>
      <c r="AJ132" s="78" t="n"/>
      <c r="AK132" s="78" t="n"/>
      <c r="AL132" s="142" t="n"/>
      <c r="AM132" s="79" t="n"/>
      <c r="AN132" s="80" t="n"/>
      <c r="AP132" s="83" t="n"/>
      <c r="AS132" s="154">
        <f>IFERROR(IF(AV132&lt;=AU132,(AU132-AV132)+2000,0),0)</f>
        <v/>
      </c>
      <c r="AT132" s="154">
        <f>IFERROR(IF(AW132&lt;=AV132,(AV132-AW132)+1000,0),0)</f>
        <v/>
      </c>
      <c r="AU132" s="154">
        <f>IF(P132&lt;&gt;"",P132,O132)</f>
        <v/>
      </c>
      <c r="AV132" s="154">
        <f>IF(AB132&lt;&gt;"",AB132,AA132)</f>
        <v/>
      </c>
      <c r="AW132" s="154">
        <f>IF(AN132&lt;&gt;"",AN132,AM132)</f>
        <v/>
      </c>
    </row>
    <row customHeight="1" ht="12.95" r="133" s="165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142" t="n"/>
      <c r="L133" s="78" t="n"/>
      <c r="M133" s="78" t="n"/>
      <c r="N133" s="142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142" t="n"/>
      <c r="X133" s="78" t="n"/>
      <c r="Y133" s="78" t="n"/>
      <c r="Z133" s="142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2" t="n"/>
      <c r="AJ133" s="78" t="n"/>
      <c r="AK133" s="78" t="n"/>
      <c r="AL133" s="142" t="n"/>
      <c r="AM133" s="79" t="n"/>
      <c r="AN133" s="80" t="n"/>
      <c r="AP133" s="83" t="n"/>
      <c r="AS133" s="154">
        <f>IFERROR(IF(AV133&lt;=AU133,(AU133-AV133)+2000,0),0)</f>
        <v/>
      </c>
      <c r="AT133" s="154">
        <f>IFERROR(IF(AW133&lt;=AV133,(AV133-AW133)+1000,0),0)</f>
        <v/>
      </c>
      <c r="AU133" s="154">
        <f>IF(P133&lt;&gt;"",P133,O133)</f>
        <v/>
      </c>
      <c r="AV133" s="154">
        <f>IF(AB133&lt;&gt;"",AB133,AA133)</f>
        <v/>
      </c>
      <c r="AW133" s="154">
        <f>IF(AN133&lt;&gt;"",AN133,AM133)</f>
        <v/>
      </c>
    </row>
    <row customHeight="1" ht="12.95" r="134" s="165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142" t="n"/>
      <c r="L134" s="78" t="n"/>
      <c r="M134" s="78" t="n"/>
      <c r="N134" s="142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142" t="n"/>
      <c r="X134" s="78" t="n"/>
      <c r="Y134" s="78" t="n"/>
      <c r="Z134" s="142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2" t="n"/>
      <c r="AJ134" s="78" t="n"/>
      <c r="AK134" s="78" t="n"/>
      <c r="AL134" s="142" t="n"/>
      <c r="AM134" s="79" t="n"/>
      <c r="AN134" s="80" t="n"/>
      <c r="AP134" s="83" t="n"/>
      <c r="AS134" s="154">
        <f>IFERROR(IF(AV134&lt;=AU134,(AU134-AV134)+2000,0),0)</f>
        <v/>
      </c>
      <c r="AT134" s="154">
        <f>IFERROR(IF(AW134&lt;=AV134,(AV134-AW134)+1000,0),0)</f>
        <v/>
      </c>
      <c r="AU134" s="154">
        <f>IF(P134&lt;&gt;"",P134,O134)</f>
        <v/>
      </c>
      <c r="AV134" s="154">
        <f>IF(AB134&lt;&gt;"",AB134,AA134)</f>
        <v/>
      </c>
      <c r="AW134" s="154">
        <f>IF(AN134&lt;&gt;"",AN134,AM134)</f>
        <v/>
      </c>
    </row>
    <row customHeight="1" ht="12.95" r="135" s="165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142" t="n"/>
      <c r="L135" s="78" t="n"/>
      <c r="M135" s="78" t="n"/>
      <c r="N135" s="142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142" t="n"/>
      <c r="X135" s="78" t="n"/>
      <c r="Y135" s="78" t="n"/>
      <c r="Z135" s="142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2" t="n"/>
      <c r="AJ135" s="78" t="n"/>
      <c r="AK135" s="78" t="n"/>
      <c r="AL135" s="142" t="n"/>
      <c r="AM135" s="79" t="n"/>
      <c r="AN135" s="80" t="n"/>
      <c r="AP135" s="83" t="n"/>
      <c r="AS135" s="154">
        <f>IFERROR(IF(AV135&lt;=AU135,(AU135-AV135)+2000,0),0)</f>
        <v/>
      </c>
      <c r="AT135" s="154">
        <f>IFERROR(IF(AW135&lt;=AV135,(AV135-AW135)+1000,0),0)</f>
        <v/>
      </c>
      <c r="AU135" s="154">
        <f>IF(P135&lt;&gt;"",P135,O135)</f>
        <v/>
      </c>
      <c r="AV135" s="154">
        <f>IF(AB135&lt;&gt;"",AB135,AA135)</f>
        <v/>
      </c>
      <c r="AW135" s="154">
        <f>IF(AN135&lt;&gt;"",AN135,AM135)</f>
        <v/>
      </c>
    </row>
    <row customHeight="1" ht="12.95" r="136" s="165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142" t="n"/>
      <c r="L136" s="78" t="n"/>
      <c r="M136" s="78" t="n"/>
      <c r="N136" s="142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142" t="n"/>
      <c r="X136" s="78" t="n"/>
      <c r="Y136" s="78" t="n"/>
      <c r="Z136" s="142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2" t="n"/>
      <c r="AJ136" s="78" t="n"/>
      <c r="AK136" s="78" t="n"/>
      <c r="AL136" s="142" t="n"/>
      <c r="AM136" s="79" t="n"/>
      <c r="AN136" s="80" t="n"/>
      <c r="AP136" s="83" t="n"/>
      <c r="AS136" s="154">
        <f>IFERROR(IF(AV136&lt;=AU136,(AU136-AV136)+2000,0),0)</f>
        <v/>
      </c>
      <c r="AT136" s="154">
        <f>IFERROR(IF(AW136&lt;=AV136,(AV136-AW136)+1000,0),0)</f>
        <v/>
      </c>
      <c r="AU136" s="154">
        <f>IF(P136&lt;&gt;"",P136,O136)</f>
        <v/>
      </c>
      <c r="AV136" s="154">
        <f>IF(AB136&lt;&gt;"",AB136,AA136)</f>
        <v/>
      </c>
      <c r="AW136" s="154">
        <f>IF(AN136&lt;&gt;"",AN136,AM136)</f>
        <v/>
      </c>
    </row>
    <row customHeight="1" ht="12.95" r="137" s="165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142" t="n"/>
      <c r="L137" s="78" t="n"/>
      <c r="M137" s="78" t="n"/>
      <c r="N137" s="142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142" t="n"/>
      <c r="X137" s="78" t="n"/>
      <c r="Y137" s="78" t="n"/>
      <c r="Z137" s="142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2" t="n"/>
      <c r="AJ137" s="78" t="n"/>
      <c r="AK137" s="78" t="n"/>
      <c r="AL137" s="142" t="n"/>
      <c r="AM137" s="79" t="n"/>
      <c r="AN137" s="80" t="n"/>
      <c r="AP137" s="83" t="n"/>
      <c r="AS137" s="154">
        <f>IFERROR(IF(AV137&lt;=AU137,(AU137-AV137)+2000,0),0)</f>
        <v/>
      </c>
      <c r="AT137" s="154">
        <f>IFERROR(IF(AW137&lt;=AV137,(AV137-AW137)+1000,0),0)</f>
        <v/>
      </c>
      <c r="AU137" s="154">
        <f>IF(P137&lt;&gt;"",P137,O137)</f>
        <v/>
      </c>
      <c r="AV137" s="154">
        <f>IF(AB137&lt;&gt;"",AB137,AA137)</f>
        <v/>
      </c>
      <c r="AW137" s="154">
        <f>IF(AN137&lt;&gt;"",AN137,AM137)</f>
        <v/>
      </c>
    </row>
    <row customHeight="1" ht="12.95" r="138" s="165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142" t="n"/>
      <c r="L138" s="78" t="n"/>
      <c r="M138" s="78" t="n"/>
      <c r="N138" s="142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142" t="n"/>
      <c r="X138" s="78" t="n"/>
      <c r="Y138" s="78" t="n"/>
      <c r="Z138" s="142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2" t="n"/>
      <c r="AJ138" s="78" t="n"/>
      <c r="AK138" s="78" t="n"/>
      <c r="AL138" s="142" t="n"/>
      <c r="AM138" s="79" t="n"/>
      <c r="AN138" s="80" t="n"/>
      <c r="AP138" s="83" t="n"/>
      <c r="AS138" s="154">
        <f>IFERROR(IF(AV138&lt;=AU138,(AU138-AV138)+2000,0),0)</f>
        <v/>
      </c>
      <c r="AT138" s="154">
        <f>IFERROR(IF(AW138&lt;=AV138,(AV138-AW138)+1000,0),0)</f>
        <v/>
      </c>
      <c r="AU138" s="154">
        <f>IF(P138&lt;&gt;"",P138,O138)</f>
        <v/>
      </c>
      <c r="AV138" s="154">
        <f>IF(AB138&lt;&gt;"",AB138,AA138)</f>
        <v/>
      </c>
      <c r="AW138" s="154">
        <f>IF(AN138&lt;&gt;"",AN138,AM138)</f>
        <v/>
      </c>
    </row>
    <row customHeight="1" ht="12.95" r="139" s="165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142" t="n"/>
      <c r="L139" s="78" t="n"/>
      <c r="M139" s="78" t="n"/>
      <c r="N139" s="142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142" t="n"/>
      <c r="X139" s="78" t="n"/>
      <c r="Y139" s="78" t="n"/>
      <c r="Z139" s="142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2" t="n"/>
      <c r="AJ139" s="78" t="n"/>
      <c r="AK139" s="78" t="n"/>
      <c r="AL139" s="142" t="n"/>
      <c r="AM139" s="79" t="n"/>
      <c r="AN139" s="80" t="n"/>
      <c r="AP139" s="83" t="n"/>
      <c r="AS139" s="154">
        <f>IFERROR(IF(AV139&lt;=AU139,(AU139-AV139)+2000,0),0)</f>
        <v/>
      </c>
      <c r="AT139" s="154">
        <f>IFERROR(IF(AW139&lt;=AV139,(AV139-AW139)+1000,0),0)</f>
        <v/>
      </c>
      <c r="AU139" s="154">
        <f>IF(P139&lt;&gt;"",P139,O139)</f>
        <v/>
      </c>
      <c r="AV139" s="154">
        <f>IF(AB139&lt;&gt;"",AB139,AA139)</f>
        <v/>
      </c>
      <c r="AW139" s="154">
        <f>IF(AN139&lt;&gt;"",AN139,AM139)</f>
        <v/>
      </c>
    </row>
    <row customHeight="1" ht="12.95" r="140" s="165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142" t="n"/>
      <c r="L140" s="78" t="n"/>
      <c r="M140" s="78" t="n"/>
      <c r="N140" s="142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142" t="n"/>
      <c r="X140" s="78" t="n"/>
      <c r="Y140" s="78" t="n"/>
      <c r="Z140" s="142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2" t="n"/>
      <c r="AJ140" s="78" t="n"/>
      <c r="AK140" s="78" t="n"/>
      <c r="AL140" s="142" t="n"/>
      <c r="AM140" s="79" t="n"/>
      <c r="AN140" s="80" t="n"/>
      <c r="AP140" s="83" t="n"/>
      <c r="AS140" s="154">
        <f>IFERROR(IF(AV140&lt;=AU140,(AU140-AV140)+2000,0),0)</f>
        <v/>
      </c>
      <c r="AT140" s="154">
        <f>IFERROR(IF(AW140&lt;=AV140,(AV140-AW140)+1000,0),0)</f>
        <v/>
      </c>
      <c r="AU140" s="154">
        <f>IF(P140&lt;&gt;"",P140,O140)</f>
        <v/>
      </c>
      <c r="AV140" s="154">
        <f>IF(AB140&lt;&gt;"",AB140,AA140)</f>
        <v/>
      </c>
      <c r="AW140" s="154">
        <f>IF(AN140&lt;&gt;"",AN140,AM140)</f>
        <v/>
      </c>
    </row>
    <row customHeight="1" ht="12.95" r="141" s="165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142" t="n"/>
      <c r="L141" s="78" t="n"/>
      <c r="M141" s="78" t="n"/>
      <c r="N141" s="142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142" t="n"/>
      <c r="X141" s="78" t="n"/>
      <c r="Y141" s="78" t="n"/>
      <c r="Z141" s="142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2" t="n"/>
      <c r="AJ141" s="78" t="n"/>
      <c r="AK141" s="78" t="n"/>
      <c r="AL141" s="142" t="n"/>
      <c r="AM141" s="79" t="n"/>
      <c r="AN141" s="80" t="n"/>
      <c r="AP141" s="83" t="n"/>
      <c r="AS141" s="154">
        <f>IFERROR(IF(AV141&lt;=AU141,(AU141-AV141)+2000,0),0)</f>
        <v/>
      </c>
      <c r="AT141" s="154">
        <f>IFERROR(IF(AW141&lt;=AV141,(AV141-AW141)+1000,0),0)</f>
        <v/>
      </c>
      <c r="AU141" s="154">
        <f>IF(P141&lt;&gt;"",P141,O141)</f>
        <v/>
      </c>
      <c r="AV141" s="154">
        <f>IF(AB141&lt;&gt;"",AB141,AA141)</f>
        <v/>
      </c>
      <c r="AW141" s="154">
        <f>IF(AN141&lt;&gt;"",AN141,AM141)</f>
        <v/>
      </c>
    </row>
    <row customHeight="1" ht="12.95" r="142" s="165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142" t="n"/>
      <c r="L142" s="78" t="n"/>
      <c r="M142" s="78" t="n"/>
      <c r="N142" s="142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142" t="n"/>
      <c r="X142" s="78" t="n"/>
      <c r="Y142" s="78" t="n"/>
      <c r="Z142" s="142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2" t="n"/>
      <c r="AJ142" s="78" t="n"/>
      <c r="AK142" s="78" t="n"/>
      <c r="AL142" s="142" t="n"/>
      <c r="AM142" s="79" t="n"/>
      <c r="AN142" s="80" t="n"/>
      <c r="AP142" s="83" t="n"/>
      <c r="AS142" s="154">
        <f>IFERROR(IF(AV142&lt;=AU142,(AU142-AV142)+2000,0),0)</f>
        <v/>
      </c>
      <c r="AT142" s="154">
        <f>IFERROR(IF(AW142&lt;=AV142,(AV142-AW142)+1000,0),0)</f>
        <v/>
      </c>
      <c r="AU142" s="154">
        <f>IF(P142&lt;&gt;"",P142,O142)</f>
        <v/>
      </c>
      <c r="AV142" s="154">
        <f>IF(AB142&lt;&gt;"",AB142,AA142)</f>
        <v/>
      </c>
      <c r="AW142" s="154">
        <f>IF(AN142&lt;&gt;"",AN142,AM142)</f>
        <v/>
      </c>
    </row>
    <row customHeight="1" ht="12.95" r="143" s="165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142" t="n"/>
      <c r="L143" s="78" t="n"/>
      <c r="M143" s="78" t="n"/>
      <c r="N143" s="142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142" t="n"/>
      <c r="X143" s="78" t="n"/>
      <c r="Y143" s="78" t="n"/>
      <c r="Z143" s="142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2" t="n"/>
      <c r="AJ143" s="78" t="n"/>
      <c r="AK143" s="78" t="n"/>
      <c r="AL143" s="142" t="n"/>
      <c r="AM143" s="79" t="n"/>
      <c r="AN143" s="80" t="n"/>
      <c r="AP143" s="83" t="n"/>
      <c r="AS143" s="154">
        <f>IFERROR(IF(AV143&lt;=AU143,(AU143-AV143)+2000,0),0)</f>
        <v/>
      </c>
      <c r="AT143" s="154">
        <f>IFERROR(IF(AW143&lt;=AV143,(AV143-AW143)+1000,0),0)</f>
        <v/>
      </c>
      <c r="AU143" s="154">
        <f>IF(P143&lt;&gt;"",P143,O143)</f>
        <v/>
      </c>
      <c r="AV143" s="154">
        <f>IF(AB143&lt;&gt;"",AB143,AA143)</f>
        <v/>
      </c>
      <c r="AW143" s="154">
        <f>IF(AN143&lt;&gt;"",AN143,AM143)</f>
        <v/>
      </c>
    </row>
    <row customHeight="1" ht="12.95" r="144" s="165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142" t="n"/>
      <c r="L144" s="78" t="n"/>
      <c r="M144" s="78" t="n"/>
      <c r="N144" s="142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142" t="n"/>
      <c r="X144" s="78" t="n"/>
      <c r="Y144" s="78" t="n"/>
      <c r="Z144" s="142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2" t="n"/>
      <c r="AJ144" s="78" t="n"/>
      <c r="AK144" s="78" t="n"/>
      <c r="AL144" s="142" t="n"/>
      <c r="AM144" s="79" t="n"/>
      <c r="AN144" s="80" t="n"/>
      <c r="AS144" s="154">
        <f>IFERROR(IF(AV144&lt;=AU144,(AU144-AV144)+2000,0),0)</f>
        <v/>
      </c>
      <c r="AT144" s="154">
        <f>IFERROR(IF(AW144&lt;=AV144,(AV144-AW144)+1000,0),0)</f>
        <v/>
      </c>
      <c r="AU144" s="154">
        <f>IF(P144&lt;&gt;"",P144,O144)</f>
        <v/>
      </c>
      <c r="AV144" s="154">
        <f>IF(AB144&lt;&gt;"",AB144,AA144)</f>
        <v/>
      </c>
      <c r="AW144" s="154">
        <f>IF(AN144&lt;&gt;"",AN144,AM144)</f>
        <v/>
      </c>
    </row>
    <row customHeight="1" ht="12.95" r="145" s="165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142" t="n"/>
      <c r="L145" s="78" t="n"/>
      <c r="M145" s="78" t="n"/>
      <c r="N145" s="142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142" t="n"/>
      <c r="X145" s="78" t="n"/>
      <c r="Y145" s="78" t="n"/>
      <c r="Z145" s="142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2" t="n"/>
      <c r="AJ145" s="78" t="n"/>
      <c r="AK145" s="78" t="n"/>
      <c r="AL145" s="142" t="n"/>
      <c r="AM145" s="79" t="n"/>
      <c r="AN145" s="80" t="n"/>
      <c r="AS145" s="154">
        <f>IFERROR(IF(AV145&lt;=AU145,(AU145-AV145)+2000,0),0)</f>
        <v/>
      </c>
      <c r="AT145" s="154">
        <f>IFERROR(IF(AW145&lt;=AV145,(AV145-AW145)+1000,0),0)</f>
        <v/>
      </c>
      <c r="AU145" s="154">
        <f>IF(P145&lt;&gt;"",P145,O145)</f>
        <v/>
      </c>
      <c r="AV145" s="154">
        <f>IF(AB145&lt;&gt;"",AB145,AA145)</f>
        <v/>
      </c>
      <c r="AW145" s="154">
        <f>IF(AN145&lt;&gt;"",AN145,AM145)</f>
        <v/>
      </c>
    </row>
    <row customHeight="1" ht="12.95" r="146" s="165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142" t="n"/>
      <c r="L146" s="78" t="n"/>
      <c r="M146" s="78" t="n"/>
      <c r="N146" s="142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142" t="n"/>
      <c r="X146" s="78" t="n"/>
      <c r="Y146" s="78" t="n"/>
      <c r="Z146" s="142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2" t="n"/>
      <c r="AJ146" s="78" t="n"/>
      <c r="AK146" s="78" t="n"/>
      <c r="AL146" s="142" t="n"/>
      <c r="AM146" s="79" t="n"/>
      <c r="AN146" s="80" t="n"/>
      <c r="AS146" s="154">
        <f>IFERROR(IF(AV146&lt;=AU146,(AU146-AV146)+2000,0),0)</f>
        <v/>
      </c>
      <c r="AT146" s="154">
        <f>IFERROR(IF(AW146&lt;=AV146,(AV146-AW146)+1000,0),0)</f>
        <v/>
      </c>
      <c r="AU146" s="154">
        <f>IF(P146&lt;&gt;"",P146,O146)</f>
        <v/>
      </c>
      <c r="AV146" s="154">
        <f>IF(AB146&lt;&gt;"",AB146,AA146)</f>
        <v/>
      </c>
      <c r="AW146" s="154">
        <f>IF(AN146&lt;&gt;"",AN146,AM146)</f>
        <v/>
      </c>
    </row>
    <row customHeight="1" ht="12.95" r="147" s="165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142" t="n"/>
      <c r="L147" s="78" t="n"/>
      <c r="M147" s="78" t="n"/>
      <c r="N147" s="142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142" t="n"/>
      <c r="X147" s="78" t="n"/>
      <c r="Y147" s="78" t="n"/>
      <c r="Z147" s="142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2" t="n"/>
      <c r="AJ147" s="78" t="n"/>
      <c r="AK147" s="78" t="n"/>
      <c r="AL147" s="142" t="n"/>
      <c r="AM147" s="79" t="n"/>
      <c r="AN147" s="80" t="n"/>
      <c r="AS147" s="154">
        <f>IFERROR(IF(AV147&lt;=AU147,(AU147-AV147)+2000,0),0)</f>
        <v/>
      </c>
      <c r="AT147" s="154">
        <f>IFERROR(IF(AW147&lt;=AV147,(AV147-AW147)+1000,0),0)</f>
        <v/>
      </c>
      <c r="AU147" s="154">
        <f>IF(P147&lt;&gt;"",P147,O147)</f>
        <v/>
      </c>
      <c r="AV147" s="154">
        <f>IF(AB147&lt;&gt;"",AB147,AA147)</f>
        <v/>
      </c>
      <c r="AW147" s="154">
        <f>IF(AN147&lt;&gt;"",AN147,AM147)</f>
        <v/>
      </c>
    </row>
    <row customHeight="1" ht="12.95" r="148" s="165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142" t="n"/>
      <c r="L148" s="78" t="n"/>
      <c r="M148" s="78" t="n"/>
      <c r="N148" s="142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142" t="n"/>
      <c r="X148" s="78" t="n"/>
      <c r="Y148" s="78" t="n"/>
      <c r="Z148" s="142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2" t="n"/>
      <c r="AJ148" s="78" t="n"/>
      <c r="AK148" s="78" t="n"/>
      <c r="AL148" s="142" t="n"/>
      <c r="AM148" s="79" t="n"/>
      <c r="AN148" s="80" t="n"/>
      <c r="AS148" s="154">
        <f>IFERROR(IF(AV148&lt;=AU148,(AU148-AV148)+2000,0),0)</f>
        <v/>
      </c>
      <c r="AT148" s="154">
        <f>IFERROR(IF(AW148&lt;=AV148,(AV148-AW148)+1000,0),0)</f>
        <v/>
      </c>
      <c r="AU148" s="154">
        <f>IF(P148&lt;&gt;"",P148,O148)</f>
        <v/>
      </c>
      <c r="AV148" s="154">
        <f>IF(AB148&lt;&gt;"",AB148,AA148)</f>
        <v/>
      </c>
      <c r="AW148" s="154">
        <f>IF(AN148&lt;&gt;"",AN148,AM148)</f>
        <v/>
      </c>
    </row>
    <row customHeight="1" ht="12.95" r="149" s="165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142" t="n"/>
      <c r="L149" s="78" t="n"/>
      <c r="M149" s="78" t="n"/>
      <c r="N149" s="142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142" t="n"/>
      <c r="X149" s="78" t="n"/>
      <c r="Y149" s="78" t="n"/>
      <c r="Z149" s="142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2" t="n"/>
      <c r="AJ149" s="78" t="n"/>
      <c r="AK149" s="78" t="n"/>
      <c r="AL149" s="142" t="n"/>
      <c r="AM149" s="79" t="n"/>
      <c r="AN149" s="80" t="n"/>
      <c r="AS149" s="154">
        <f>IFERROR(IF(AV149&lt;=AU149,(AU149-AV149)+2000,0),0)</f>
        <v/>
      </c>
      <c r="AT149" s="154">
        <f>IFERROR(IF(AW149&lt;=AV149,(AV149-AW149)+1000,0),0)</f>
        <v/>
      </c>
      <c r="AU149" s="154">
        <f>IF(P149&lt;&gt;"",P149,O149)</f>
        <v/>
      </c>
      <c r="AV149" s="154">
        <f>IF(AB149&lt;&gt;"",AB149,AA149)</f>
        <v/>
      </c>
      <c r="AW149" s="154">
        <f>IF(AN149&lt;&gt;"",AN149,AM149)</f>
        <v/>
      </c>
    </row>
    <row customHeight="1" ht="12.95" r="150" s="165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142" t="n"/>
      <c r="L150" s="78" t="n"/>
      <c r="M150" s="78" t="n"/>
      <c r="N150" s="142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142" t="n"/>
      <c r="X150" s="78" t="n"/>
      <c r="Y150" s="78" t="n"/>
      <c r="Z150" s="142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2" t="n"/>
      <c r="AJ150" s="78" t="n"/>
      <c r="AK150" s="78" t="n"/>
      <c r="AL150" s="142" t="n"/>
      <c r="AM150" s="79" t="n"/>
      <c r="AN150" s="80" t="n"/>
      <c r="AS150" s="154">
        <f>IFERROR(IF(AV150&lt;=AU150,(AU150-AV150)+2000,0),0)</f>
        <v/>
      </c>
      <c r="AT150" s="154">
        <f>IFERROR(IF(AW150&lt;=AV150,(AV150-AW150)+1000,0),0)</f>
        <v/>
      </c>
      <c r="AU150" s="154">
        <f>IF(P150&lt;&gt;"",P150,O150)</f>
        <v/>
      </c>
      <c r="AV150" s="154">
        <f>IF(AB150&lt;&gt;"",AB150,AA150)</f>
        <v/>
      </c>
      <c r="AW150" s="154">
        <f>IF(AN150&lt;&gt;"",AN150,AM150)</f>
        <v/>
      </c>
    </row>
    <row customHeight="1" ht="12.95" r="151" s="165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142" t="n"/>
      <c r="L151" s="78" t="n"/>
      <c r="M151" s="78" t="n"/>
      <c r="N151" s="142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142" t="n"/>
      <c r="X151" s="78" t="n"/>
      <c r="Y151" s="78" t="n"/>
      <c r="Z151" s="142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2" t="n"/>
      <c r="AJ151" s="78" t="n"/>
      <c r="AK151" s="78" t="n"/>
      <c r="AL151" s="142" t="n"/>
      <c r="AM151" s="79" t="n"/>
      <c r="AN151" s="80" t="n"/>
      <c r="AS151" s="154">
        <f>IFERROR(IF(AV151&lt;=AU151,(AU151-AV151)+2000,0),0)</f>
        <v/>
      </c>
      <c r="AT151" s="154">
        <f>IFERROR(IF(AW151&lt;=AV151,(AV151-AW151)+1000,0),0)</f>
        <v/>
      </c>
      <c r="AU151" s="154">
        <f>IF(P151&lt;&gt;"",P151,O151)</f>
        <v/>
      </c>
      <c r="AV151" s="154">
        <f>IF(AB151&lt;&gt;"",AB151,AA151)</f>
        <v/>
      </c>
      <c r="AW151" s="154">
        <f>IF(AN151&lt;&gt;"",AN151,AM151)</f>
        <v/>
      </c>
    </row>
    <row customHeight="1" ht="12.95" r="152" s="165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142" t="n"/>
      <c r="L152" s="78" t="n"/>
      <c r="M152" s="78" t="n"/>
      <c r="N152" s="142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142" t="n"/>
      <c r="X152" s="78" t="n"/>
      <c r="Y152" s="78" t="n"/>
      <c r="Z152" s="142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2" t="n"/>
      <c r="AJ152" s="78" t="n"/>
      <c r="AK152" s="78" t="n"/>
      <c r="AL152" s="142" t="n"/>
      <c r="AM152" s="79" t="n"/>
      <c r="AN152" s="80" t="n"/>
      <c r="AS152" s="154">
        <f>IFERROR(IF(AV152&lt;=AU152,(AU152-AV152)+2000,0),0)</f>
        <v/>
      </c>
      <c r="AT152" s="154">
        <f>IFERROR(IF(AW152&lt;=AV152,(AV152-AW152)+1000,0),0)</f>
        <v/>
      </c>
      <c r="AU152" s="154">
        <f>IF(P152&lt;&gt;"",P152,O152)</f>
        <v/>
      </c>
      <c r="AV152" s="154">
        <f>IF(AB152&lt;&gt;"",AB152,AA152)</f>
        <v/>
      </c>
      <c r="AW152" s="154">
        <f>IF(AN152&lt;&gt;"",AN152,AM152)</f>
        <v/>
      </c>
    </row>
    <row customHeight="1" ht="12.95" r="153" s="165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142" t="n"/>
      <c r="L153" s="78" t="n"/>
      <c r="M153" s="78" t="n"/>
      <c r="N153" s="142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142" t="n"/>
      <c r="X153" s="78" t="n"/>
      <c r="Y153" s="78" t="n"/>
      <c r="Z153" s="142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2" t="n"/>
      <c r="AJ153" s="78" t="n"/>
      <c r="AK153" s="78" t="n"/>
      <c r="AL153" s="142" t="n"/>
      <c r="AM153" s="79" t="n"/>
      <c r="AN153" s="80" t="n"/>
      <c r="AS153" s="154">
        <f>IFERROR(IF(AV153&lt;=AU153,(AU153-AV153)+2000,0),0)</f>
        <v/>
      </c>
      <c r="AT153" s="154">
        <f>IFERROR(IF(AW153&lt;=AV153,(AV153-AW153)+1000,0),0)</f>
        <v/>
      </c>
      <c r="AU153" s="154">
        <f>IF(P153&lt;&gt;"",P153,O153)</f>
        <v/>
      </c>
      <c r="AV153" s="154">
        <f>IF(AB153&lt;&gt;"",AB153,AA153)</f>
        <v/>
      </c>
      <c r="AW153" s="154">
        <f>IF(AN153&lt;&gt;"",AN153,AM153)</f>
        <v/>
      </c>
    </row>
    <row customHeight="1" ht="12.95" r="154" s="165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142" t="n"/>
      <c r="L154" s="78" t="n"/>
      <c r="M154" s="78" t="n"/>
      <c r="N154" s="142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142" t="n"/>
      <c r="X154" s="78" t="n"/>
      <c r="Y154" s="78" t="n"/>
      <c r="Z154" s="142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2" t="n"/>
      <c r="AJ154" s="78" t="n"/>
      <c r="AK154" s="78" t="n"/>
      <c r="AL154" s="142" t="n"/>
      <c r="AM154" s="79" t="n"/>
      <c r="AN154" s="80" t="n"/>
      <c r="AS154" s="154">
        <f>IFERROR(IF(AV154&lt;=AU154,(AU154-AV154)+2000,0),0)</f>
        <v/>
      </c>
      <c r="AT154" s="154">
        <f>IFERROR(IF(AW154&lt;=AV154,(AV154-AW154)+1000,0),0)</f>
        <v/>
      </c>
      <c r="AU154" s="154">
        <f>IF(P154&lt;&gt;"",P154,O154)</f>
        <v/>
      </c>
      <c r="AV154" s="154">
        <f>IF(AB154&lt;&gt;"",AB154,AA154)</f>
        <v/>
      </c>
      <c r="AW154" s="154">
        <f>IF(AN154&lt;&gt;"",AN154,AM154)</f>
        <v/>
      </c>
    </row>
    <row customHeight="1" ht="12.95" r="155" s="165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142" t="n"/>
      <c r="L155" s="78" t="n"/>
      <c r="M155" s="78" t="n"/>
      <c r="N155" s="142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142" t="n"/>
      <c r="X155" s="78" t="n"/>
      <c r="Y155" s="78" t="n"/>
      <c r="Z155" s="142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2" t="n"/>
      <c r="AJ155" s="78" t="n"/>
      <c r="AK155" s="78" t="n"/>
      <c r="AL155" s="142" t="n"/>
      <c r="AM155" s="79" t="n"/>
      <c r="AN155" s="80" t="n"/>
      <c r="AS155" s="154">
        <f>IFERROR(IF(AV155&lt;=AU155,(AU155-AV155)+2000,0),0)</f>
        <v/>
      </c>
      <c r="AT155" s="154">
        <f>IFERROR(IF(AW155&lt;=AV155,(AV155-AW155)+1000,0),0)</f>
        <v/>
      </c>
      <c r="AU155" s="154">
        <f>IF(P155&lt;&gt;"",P155,O155)</f>
        <v/>
      </c>
      <c r="AV155" s="154">
        <f>IF(AB155&lt;&gt;"",AB155,AA155)</f>
        <v/>
      </c>
      <c r="AW155" s="154">
        <f>IF(AN155&lt;&gt;"",AN155,AM155)</f>
        <v/>
      </c>
    </row>
    <row customHeight="1" ht="12.95" r="156" s="165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142" t="n"/>
      <c r="L156" s="78" t="n"/>
      <c r="M156" s="78" t="n"/>
      <c r="N156" s="142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142" t="n"/>
      <c r="X156" s="78" t="n"/>
      <c r="Y156" s="78" t="n"/>
      <c r="Z156" s="142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2" t="n"/>
      <c r="AJ156" s="78" t="n"/>
      <c r="AK156" s="78" t="n"/>
      <c r="AL156" s="142" t="n"/>
      <c r="AM156" s="79" t="n"/>
      <c r="AN156" s="80" t="n"/>
      <c r="AS156" s="154">
        <f>IFERROR(IF(AV156&lt;=AU156,(AU156-AV156)+2000,0),0)</f>
        <v/>
      </c>
      <c r="AT156" s="154">
        <f>IFERROR(IF(AW156&lt;=AV156,(AV156-AW156)+1000,0),0)</f>
        <v/>
      </c>
      <c r="AU156" s="154">
        <f>IF(P156&lt;&gt;"",P156,O156)</f>
        <v/>
      </c>
      <c r="AV156" s="154">
        <f>IF(AB156&lt;&gt;"",AB156,AA156)</f>
        <v/>
      </c>
      <c r="AW156" s="154">
        <f>IF(AN156&lt;&gt;"",AN156,AM156)</f>
        <v/>
      </c>
    </row>
    <row customHeight="1" ht="12.95" r="157" s="165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142" t="n"/>
      <c r="L157" s="78" t="n"/>
      <c r="M157" s="78" t="n"/>
      <c r="N157" s="142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142" t="n"/>
      <c r="X157" s="78" t="n"/>
      <c r="Y157" s="78" t="n"/>
      <c r="Z157" s="142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2" t="n"/>
      <c r="AJ157" s="78" t="n"/>
      <c r="AK157" s="78" t="n"/>
      <c r="AL157" s="142" t="n"/>
      <c r="AM157" s="79" t="n"/>
      <c r="AN157" s="80" t="n"/>
      <c r="AS157" s="154">
        <f>IFERROR(IF(AV157&lt;=AU157,(AU157-AV157)+2000,0),0)</f>
        <v/>
      </c>
      <c r="AT157" s="154">
        <f>IFERROR(IF(AW157&lt;=AV157,(AV157-AW157)+1000,0),0)</f>
        <v/>
      </c>
      <c r="AU157" s="154">
        <f>IF(P157&lt;&gt;"",P157,O157)</f>
        <v/>
      </c>
      <c r="AV157" s="154">
        <f>IF(AB157&lt;&gt;"",AB157,AA157)</f>
        <v/>
      </c>
      <c r="AW157" s="154">
        <f>IF(AN157&lt;&gt;"",AN157,AM157)</f>
        <v/>
      </c>
    </row>
    <row customHeight="1" ht="12.95" r="158" s="165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142" t="n"/>
      <c r="L158" s="78" t="n"/>
      <c r="M158" s="78" t="n"/>
      <c r="N158" s="142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142" t="n"/>
      <c r="X158" s="78" t="n"/>
      <c r="Y158" s="78" t="n"/>
      <c r="Z158" s="142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2" t="n"/>
      <c r="AJ158" s="78" t="n"/>
      <c r="AK158" s="78" t="n"/>
      <c r="AL158" s="142" t="n"/>
      <c r="AM158" s="79" t="n"/>
      <c r="AN158" s="80" t="n"/>
      <c r="AS158" s="154">
        <f>IFERROR(IF(AV158&lt;=AU158,(AU158-AV158)+2000,0),0)</f>
        <v/>
      </c>
      <c r="AT158" s="154">
        <f>IFERROR(IF(AW158&lt;=AV158,(AV158-AW158)+1000,0),0)</f>
        <v/>
      </c>
      <c r="AU158" s="154">
        <f>IF(P158&lt;&gt;"",P158,O158)</f>
        <v/>
      </c>
      <c r="AV158" s="154">
        <f>IF(AB158&lt;&gt;"",AB158,AA158)</f>
        <v/>
      </c>
      <c r="AW158" s="154">
        <f>IF(AN158&lt;&gt;"",AN158,AM158)</f>
        <v/>
      </c>
    </row>
    <row customHeight="1" ht="12.95" r="159" s="165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142" t="n"/>
      <c r="L159" s="78" t="n"/>
      <c r="M159" s="78" t="n"/>
      <c r="N159" s="142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142" t="n"/>
      <c r="X159" s="78" t="n"/>
      <c r="Y159" s="78" t="n"/>
      <c r="Z159" s="142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2" t="n"/>
      <c r="AJ159" s="78" t="n"/>
      <c r="AK159" s="78" t="n"/>
      <c r="AL159" s="142" t="n"/>
      <c r="AM159" s="79" t="n"/>
      <c r="AN159" s="80" t="n"/>
      <c r="AS159" s="154">
        <f>IFERROR(IF(AV159&lt;=AU159,(AU159-AV159)+2000,0),0)</f>
        <v/>
      </c>
      <c r="AT159" s="154">
        <f>IFERROR(IF(AW159&lt;=AV159,(AV159-AW159)+1000,0),0)</f>
        <v/>
      </c>
      <c r="AU159" s="154">
        <f>IF(P159&lt;&gt;"",P159,O159)</f>
        <v/>
      </c>
      <c r="AV159" s="154">
        <f>IF(AB159&lt;&gt;"",AB159,AA159)</f>
        <v/>
      </c>
      <c r="AW159" s="154">
        <f>IF(AN159&lt;&gt;"",AN159,AM159)</f>
        <v/>
      </c>
    </row>
    <row customHeight="1" ht="12.95" r="160" s="165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142" t="n"/>
      <c r="L160" s="78" t="n"/>
      <c r="M160" s="78" t="n"/>
      <c r="N160" s="142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142" t="n"/>
      <c r="X160" s="78" t="n"/>
      <c r="Y160" s="78" t="n"/>
      <c r="Z160" s="142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2" t="n"/>
      <c r="AJ160" s="78" t="n"/>
      <c r="AK160" s="78" t="n"/>
      <c r="AL160" s="142" t="n"/>
      <c r="AM160" s="79" t="n"/>
      <c r="AN160" s="80" t="n"/>
      <c r="AS160" s="154">
        <f>IFERROR(IF(AV160&lt;=AU160,(AU160-AV160)+2000,0),0)</f>
        <v/>
      </c>
      <c r="AT160" s="154">
        <f>IFERROR(IF(AW160&lt;=AV160,(AV160-AW160)+1000,0),0)</f>
        <v/>
      </c>
      <c r="AU160" s="154">
        <f>IF(P160&lt;&gt;"",P160,O160)</f>
        <v/>
      </c>
      <c r="AV160" s="154">
        <f>IF(AB160&lt;&gt;"",AB160,AA160)</f>
        <v/>
      </c>
      <c r="AW160" s="154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59" type="cellIs">
      <formula>"Sin Datos"</formula>
    </cfRule>
  </conditionalFormatting>
  <conditionalFormatting sqref="Q98:V160">
    <cfRule dxfId="1" operator="equal" priority="58" type="cellIs">
      <formula>"Sin Datos"</formula>
    </cfRule>
  </conditionalFormatting>
  <conditionalFormatting sqref="AC5:AH160">
    <cfRule dxfId="1" operator="equal" priority="57" type="cellIs">
      <formula>"Sin Datos"</formula>
    </cfRule>
  </conditionalFormatting>
  <conditionalFormatting sqref="O98:O160">
    <cfRule dxfId="7" operator="equal" priority="36" type="cellIs">
      <formula>"Mantener valor"</formula>
    </cfRule>
    <cfRule dxfId="0" priority="56" type="expression">
      <formula>#REF!&lt;&gt;0</formula>
    </cfRule>
  </conditionalFormatting>
  <conditionalFormatting sqref="F98:F160">
    <cfRule dxfId="1" operator="equal" priority="55" type="cellIs">
      <formula>"Sin Datos"</formula>
    </cfRule>
  </conditionalFormatting>
  <conditionalFormatting sqref="E98:E160">
    <cfRule dxfId="1" operator="equal" priority="54" type="cellIs">
      <formula>"Sin Datos"</formula>
    </cfRule>
  </conditionalFormatting>
  <conditionalFormatting sqref="AA5:AA160">
    <cfRule dxfId="7" operator="equal" priority="37" type="cellIs">
      <formula>"Mantener valor"</formula>
    </cfRule>
    <cfRule dxfId="0" priority="53" type="expression">
      <formula>#REF!&lt;&gt;0</formula>
    </cfRule>
  </conditionalFormatting>
  <conditionalFormatting sqref="AM5:AM160">
    <cfRule dxfId="0" priority="52" type="expression">
      <formula>#REF!&lt;&gt;0</formula>
    </cfRule>
  </conditionalFormatting>
  <conditionalFormatting sqref="O1 O3:O4 AA1:AA1048576 AM1:AM1048576 O98:O1048576">
    <cfRule dxfId="7" operator="equal" priority="44" type="cellIs">
      <formula>"Manual"</formula>
    </cfRule>
  </conditionalFormatting>
  <conditionalFormatting sqref="K98:K160">
    <cfRule dxfId="1" operator="greaterThanOrEqual" priority="43" type="cellIs">
      <formula>0</formula>
    </cfRule>
  </conditionalFormatting>
  <conditionalFormatting sqref="W5:W160">
    <cfRule dxfId="1" operator="greaterThanOrEqual" priority="42" type="cellIs">
      <formula>0</formula>
    </cfRule>
  </conditionalFormatting>
  <conditionalFormatting sqref="M98:M160">
    <cfRule dxfId="1" operator="equal" priority="41" type="cellIs">
      <formula>"Falta info"</formula>
    </cfRule>
  </conditionalFormatting>
  <conditionalFormatting sqref="Y5:Y160">
    <cfRule dxfId="1" operator="equal" priority="40" type="cellIs">
      <formula>"Falta info"</formula>
    </cfRule>
  </conditionalFormatting>
  <conditionalFormatting sqref="AK5:AK160">
    <cfRule dxfId="1" operator="equal" priority="39" type="cellIs">
      <formula>"Falta info"</formula>
    </cfRule>
  </conditionalFormatting>
  <conditionalFormatting sqref="AM1:AM1048576">
    <cfRule dxfId="7" operator="equal" priority="38" type="cellIs">
      <formula>"Mantener valor"</formula>
    </cfRule>
  </conditionalFormatting>
  <conditionalFormatting sqref="X5:X160">
    <cfRule dxfId="1" operator="greaterThan" priority="35" type="cellIs">
      <formula>0</formula>
    </cfRule>
  </conditionalFormatting>
  <conditionalFormatting sqref="AJ5:AJ160">
    <cfRule dxfId="1" operator="greaterThan" priority="34" type="cellIs">
      <formula>0</formula>
    </cfRule>
  </conditionalFormatting>
  <conditionalFormatting sqref="K5:P97">
    <cfRule dxfId="1" operator="equal" priority="11" type="cellIs">
      <formula>"Sin Datos"</formula>
    </cfRule>
  </conditionalFormatting>
  <conditionalFormatting sqref="I5:I97">
    <cfRule dxfId="7" operator="equal" priority="3" type="cellIs">
      <formula>"Mantener valor"</formula>
    </cfRule>
    <cfRule dxfId="0" priority="10" type="expression">
      <formula>#REF!&lt;&gt;0</formula>
    </cfRule>
  </conditionalFormatting>
  <conditionalFormatting sqref="U5:U97">
    <cfRule dxfId="0" priority="9" type="expression">
      <formula>#REF!&lt;&gt;0</formula>
    </cfRule>
    <cfRule dxfId="7" operator="equal" priority="4" type="cellIs">
      <formula>"Mantener valor"</formula>
    </cfRule>
  </conditionalFormatting>
  <conditionalFormatting sqref="I5:I97 U5:U97">
    <cfRule dxfId="7" operator="equal" priority="8" type="cellIs">
      <formula>"Manual"</formula>
    </cfRule>
  </conditionalFormatting>
  <conditionalFormatting sqref="E5:E97">
    <cfRule dxfId="1" operator="greaterThanOrEqual" priority="7" type="cellIs">
      <formula>0</formula>
    </cfRule>
  </conditionalFormatting>
  <conditionalFormatting sqref="G5:G97">
    <cfRule dxfId="1" operator="equal" priority="6" type="cellIs">
      <formula>"Falta info"</formula>
    </cfRule>
  </conditionalFormatting>
  <conditionalFormatting sqref="S5:S97">
    <cfRule dxfId="1" operator="equal" priority="5" type="cellIs">
      <formula>"Falta info"</formula>
    </cfRule>
  </conditionalFormatting>
  <conditionalFormatting sqref="F5:F97">
    <cfRule dxfId="1" operator="greaterThan" priority="2" type="cellIs">
      <formula>0</formula>
    </cfRule>
  </conditionalFormatting>
  <conditionalFormatting sqref="R5:R97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workbookViewId="0" zoomScale="80" zoomScaleNormal="80">
      <pane activePane="bottomRight" state="frozen" topLeftCell="AK69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65" width="1.5703125"/>
    <col bestFit="1" customWidth="1" max="2" min="2" style="165" width="5.42578125"/>
    <col customWidth="1" max="3" min="3" style="165" width="16"/>
    <col bestFit="1" customWidth="1" max="7" min="7" style="165" width="8.7109375"/>
    <col customWidth="1" max="8" min="8" style="165" width="2.140625"/>
    <col customWidth="1" max="9" min="9" style="165" width="14.140625"/>
    <col bestFit="1" customWidth="1" max="11" min="10" style="165" width="12.7109375"/>
    <col bestFit="1" customWidth="1" max="12" min="12" style="165" width="10.85546875"/>
    <col bestFit="1" customWidth="1" max="14" min="14" style="165" width="10.7109375"/>
    <col bestFit="1" customWidth="1" max="16" min="16" style="165" width="10.7109375"/>
    <col bestFit="1" customWidth="1" max="19" min="19" style="165" width="10.7109375"/>
    <col bestFit="1" customWidth="1" max="21" min="21" style="165" width="10.7109375"/>
    <col bestFit="1" customWidth="1" max="23" min="23" style="165" width="10.7109375"/>
    <col bestFit="1" customWidth="1" max="26" min="26" style="165" width="10.7109375"/>
    <col bestFit="1" customWidth="1" max="28" min="28" style="165" width="10.7109375"/>
    <col bestFit="1" customWidth="1" max="30" min="30" style="165" width="10.7109375"/>
    <col customWidth="1" max="31" min="31" style="165" width="1.85546875"/>
    <col customWidth="1" max="32" min="32" style="165" width="26"/>
    <col customWidth="1" max="33" min="33" style="165" width="16.28515625"/>
    <col bestFit="1" customWidth="1" max="35" min="35" style="165" width="12.7109375"/>
  </cols>
  <sheetData>
    <row customHeight="1" ht="15.75" r="1" s="165" spans="1:77" thickBot="1">
      <c r="B1" s="30" t="s">
        <v>132</v>
      </c>
      <c r="BH1" s="13" t="n"/>
    </row>
    <row customHeight="1" ht="15.75" r="2" s="165" spans="1:77" thickBot="1">
      <c r="B2" s="9" t="s">
        <v>133</v>
      </c>
      <c r="C2" s="9" t="s">
        <v>134</v>
      </c>
      <c r="D2" s="9" t="s">
        <v>23</v>
      </c>
      <c r="E2" s="9" t="s">
        <v>24</v>
      </c>
      <c r="F2" s="9" t="s">
        <v>25</v>
      </c>
      <c r="G2" s="9" t="s">
        <v>135</v>
      </c>
      <c r="J2" s="169">
        <f>CONCATENATE("MT - ",VLOOKUP("MT",#REF!,2,0))</f>
        <v/>
      </c>
      <c r="Q2" s="169">
        <f>CONCATENATE("BT - ",VLOOKUP("BT",#REF!,2,0))</f>
        <v/>
      </c>
      <c r="X2" s="170">
        <f>CONCATENATE("SBT - ",VLOOKUP("SBT",#REF!,2,0))</f>
        <v/>
      </c>
      <c r="AH2" s="169">
        <f>CONCATENATE("MT - ",VLOOKUP("MT",#REF!,2,0))</f>
        <v/>
      </c>
      <c r="AO2" s="169">
        <f>CONCATENATE("BT - ",VLOOKUP("BT",#REF!,2,0))</f>
        <v/>
      </c>
      <c r="AV2" s="170">
        <f>CONCATENATE("SBT - ",VLOOKUP("SBT",#REF!,2,0))</f>
        <v/>
      </c>
      <c r="BE2" s="21" t="n"/>
      <c r="BF2" s="27" t="n"/>
      <c r="BG2" s="22" t="n"/>
      <c r="BH2" s="174" t="s">
        <v>1</v>
      </c>
      <c r="BN2" s="174" t="s">
        <v>2</v>
      </c>
      <c r="BT2" s="174" t="s">
        <v>3</v>
      </c>
    </row>
    <row customHeight="1" ht="15.75" r="3" s="165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68" t="s">
        <v>5</v>
      </c>
      <c r="M3" s="166" t="s">
        <v>6</v>
      </c>
      <c r="O3" s="167" t="s">
        <v>7</v>
      </c>
      <c r="Q3" s="168" t="s">
        <v>5</v>
      </c>
      <c r="T3" s="166" t="s">
        <v>6</v>
      </c>
      <c r="V3" s="167" t="s">
        <v>7</v>
      </c>
      <c r="X3" s="164" t="s">
        <v>5</v>
      </c>
      <c r="AA3" s="166" t="s">
        <v>6</v>
      </c>
      <c r="AC3" s="167" t="s">
        <v>7</v>
      </c>
      <c r="AH3" s="168" t="s">
        <v>5</v>
      </c>
      <c r="AK3" s="166" t="s">
        <v>6</v>
      </c>
      <c r="AM3" s="167" t="s">
        <v>7</v>
      </c>
      <c r="AO3" s="168" t="s">
        <v>5</v>
      </c>
      <c r="AR3" s="166" t="s">
        <v>6</v>
      </c>
      <c r="AT3" s="167" t="s">
        <v>7</v>
      </c>
      <c r="AV3" s="164" t="s">
        <v>5</v>
      </c>
      <c r="AY3" s="166" t="s">
        <v>6</v>
      </c>
      <c r="BA3" s="167" t="s">
        <v>7</v>
      </c>
      <c r="BE3" s="21" t="n"/>
      <c r="BF3" s="27" t="n"/>
      <c r="BG3" s="22" t="n"/>
      <c r="BH3" s="175" t="s">
        <v>136</v>
      </c>
      <c r="BJ3" s="175" t="s">
        <v>137</v>
      </c>
      <c r="BL3" s="176" t="s">
        <v>138</v>
      </c>
      <c r="BN3" s="175" t="s">
        <v>136</v>
      </c>
      <c r="BP3" s="175" t="s">
        <v>137</v>
      </c>
      <c r="BR3" s="176" t="s">
        <v>138</v>
      </c>
      <c r="BT3" s="175" t="s">
        <v>136</v>
      </c>
      <c r="BV3" s="175" t="s">
        <v>137</v>
      </c>
      <c r="BX3" s="176" t="s">
        <v>138</v>
      </c>
    </row>
    <row customHeight="1" ht="35.1" r="4" s="165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139</v>
      </c>
      <c r="J4" s="86" t="s">
        <v>140</v>
      </c>
      <c r="K4" s="86" t="s">
        <v>141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140</v>
      </c>
      <c r="R4" s="86" t="s">
        <v>141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140</v>
      </c>
      <c r="Y4" s="86" t="s">
        <v>141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140</v>
      </c>
      <c r="AI4" s="86" t="s">
        <v>141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140</v>
      </c>
      <c r="AP4" s="86" t="s">
        <v>141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140</v>
      </c>
      <c r="AW4" s="86" t="s">
        <v>141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142</v>
      </c>
      <c r="BF4" s="178" t="s">
        <v>143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65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79</v>
      </c>
      <c r="AG5" s="16" t="s">
        <v>144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77" t="s">
        <v>145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65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144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77" t="s">
        <v>146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65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144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77" t="s">
        <v>147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65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95</v>
      </c>
      <c r="AG8" s="16" t="s">
        <v>144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77" t="s">
        <v>148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65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144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77" t="s">
        <v>149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65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93</v>
      </c>
      <c r="AG10" s="16" t="s">
        <v>144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77" t="s">
        <v>150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65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88</v>
      </c>
      <c r="AG11" s="16" t="s">
        <v>144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77" t="s">
        <v>151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65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84</v>
      </c>
      <c r="AG12" s="16" t="s">
        <v>144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77" t="s">
        <v>152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65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92</v>
      </c>
      <c r="AG13" s="16" t="s">
        <v>144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77" t="s">
        <v>153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65" spans="1:77" thickBot="1">
      <c r="B14" s="9" t="n">
        <v>362</v>
      </c>
      <c r="C14" s="9" t="s">
        <v>42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94</v>
      </c>
      <c r="AG14" s="16" t="s">
        <v>144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42</v>
      </c>
      <c r="BF14" s="177" t="s">
        <v>154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65" spans="1:77" thickBot="1">
      <c r="B15" s="9" t="n">
        <v>358</v>
      </c>
      <c r="C15" s="9" t="s">
        <v>43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155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90</v>
      </c>
      <c r="AG15" s="16" t="s">
        <v>144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77" t="s">
        <v>156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65" spans="1:77" thickBot="1">
      <c r="B16" s="9" t="n">
        <v>321</v>
      </c>
      <c r="C16" s="9" t="s">
        <v>44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69">
        <f>J2</f>
        <v/>
      </c>
      <c r="Q16" s="169">
        <f>Q2</f>
        <v/>
      </c>
      <c r="X16" s="170">
        <f>X2</f>
        <v/>
      </c>
      <c r="AE16" s="71">
        <f>+LEFT(AG16,2)</f>
        <v/>
      </c>
      <c r="AF16" s="15" t="s">
        <v>107</v>
      </c>
      <c r="AG16" s="16" t="s">
        <v>144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44</v>
      </c>
      <c r="BF16" s="177" t="s">
        <v>157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65" spans="1:77" thickBot="1">
      <c r="B17" s="9" t="n">
        <v>359</v>
      </c>
      <c r="C17" s="9" t="s">
        <v>46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68" t="s">
        <v>5</v>
      </c>
      <c r="M17" s="166" t="s">
        <v>6</v>
      </c>
      <c r="O17" s="167" t="s">
        <v>7</v>
      </c>
      <c r="Q17" s="168" t="s">
        <v>5</v>
      </c>
      <c r="T17" s="166" t="s">
        <v>6</v>
      </c>
      <c r="V17" s="167" t="s">
        <v>7</v>
      </c>
      <c r="X17" s="164" t="s">
        <v>5</v>
      </c>
      <c r="AA17" s="166" t="s">
        <v>6</v>
      </c>
      <c r="AC17" s="167" t="s">
        <v>7</v>
      </c>
      <c r="AE17" s="71">
        <f>+LEFT(AG17,2)</f>
        <v/>
      </c>
      <c r="AF17" s="15" t="s">
        <v>105</v>
      </c>
      <c r="AG17" s="16" t="s">
        <v>144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77" t="s">
        <v>158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65" spans="1:77" thickBot="1">
      <c r="B18" s="9" t="n">
        <v>338</v>
      </c>
      <c r="C18" s="9" t="s">
        <v>47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140</v>
      </c>
      <c r="K18" s="86" t="s">
        <v>141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140</v>
      </c>
      <c r="R18" s="86" t="s">
        <v>141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140</v>
      </c>
      <c r="Y18" s="86" t="s">
        <v>141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144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43</v>
      </c>
      <c r="BF18" s="177" t="s">
        <v>159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65" spans="1:77" thickBot="1">
      <c r="B19" s="9" t="n">
        <v>335</v>
      </c>
      <c r="C19" s="9" t="s">
        <v>48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160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144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79" t="s">
        <v>161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65" spans="1:77" thickBot="1">
      <c r="B20" s="9" t="n">
        <v>327</v>
      </c>
      <c r="C20" s="9" t="s">
        <v>49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162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162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162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81</v>
      </c>
      <c r="AG20" s="16" t="s">
        <v>144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88</v>
      </c>
      <c r="BF20" s="177" t="s">
        <v>163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65" spans="1:77" thickBot="1">
      <c r="B21" s="9" t="n">
        <v>357</v>
      </c>
      <c r="C21" s="9" t="s">
        <v>50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144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77</v>
      </c>
      <c r="BF21" s="177" t="s">
        <v>164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65" spans="1:77" thickBot="1">
      <c r="B22" s="9" t="n">
        <v>360</v>
      </c>
      <c r="C22" s="9" t="s">
        <v>51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69">
        <f>J2</f>
        <v/>
      </c>
      <c r="Q22" s="169">
        <f>Q2</f>
        <v/>
      </c>
      <c r="X22" s="170">
        <f>X2</f>
        <v/>
      </c>
      <c r="AE22" s="71">
        <f>+LEFT(AG22,2)</f>
        <v/>
      </c>
      <c r="AF22" s="15" t="s">
        <v>77</v>
      </c>
      <c r="AG22" s="16" t="s">
        <v>144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81</v>
      </c>
      <c r="BF22" s="177" t="s">
        <v>165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65" spans="1:77" thickBot="1">
      <c r="B23" s="9" t="n">
        <v>326</v>
      </c>
      <c r="C23" s="9" t="s">
        <v>52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71" t="s">
        <v>5</v>
      </c>
      <c r="M23" s="172" t="s">
        <v>6</v>
      </c>
      <c r="O23" s="173" t="s">
        <v>7</v>
      </c>
      <c r="Q23" s="168" t="s">
        <v>5</v>
      </c>
      <c r="T23" s="166" t="s">
        <v>6</v>
      </c>
      <c r="V23" s="167" t="s">
        <v>7</v>
      </c>
      <c r="X23" s="164" t="s">
        <v>5</v>
      </c>
      <c r="AA23" s="166" t="s">
        <v>6</v>
      </c>
      <c r="AC23" s="167" t="s">
        <v>7</v>
      </c>
      <c r="AE23" s="71">
        <f>+LEFT(AG23,2)</f>
        <v/>
      </c>
      <c r="AF23" s="15" t="s">
        <v>87</v>
      </c>
      <c r="AG23" s="16" t="s">
        <v>144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82</v>
      </c>
      <c r="BF23" s="177" t="s">
        <v>166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65" spans="1:77" thickBot="1">
      <c r="B24" s="9" t="n">
        <v>324</v>
      </c>
      <c r="C24" s="9" t="s">
        <v>53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167</v>
      </c>
      <c r="J24" s="86" t="s">
        <v>140</v>
      </c>
      <c r="K24" s="86" t="s">
        <v>141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140</v>
      </c>
      <c r="R24" s="86" t="s">
        <v>141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140</v>
      </c>
      <c r="Y24" s="86" t="s">
        <v>141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80</v>
      </c>
      <c r="AG24" s="16" t="s">
        <v>144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83</v>
      </c>
      <c r="BF24" s="177" t="s">
        <v>168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65" spans="1:77" thickBot="1">
      <c r="B25" s="9" t="n">
        <v>342</v>
      </c>
      <c r="C25" s="9" t="s">
        <v>54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91</v>
      </c>
      <c r="AG25" s="16" t="s">
        <v>144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87</v>
      </c>
      <c r="BF25" s="177" t="s">
        <v>169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65" spans="1:77" thickBot="1">
      <c r="B26" s="9" t="n">
        <v>330</v>
      </c>
      <c r="C26" s="9" t="s">
        <v>55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144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80</v>
      </c>
      <c r="BF26" s="177" t="s">
        <v>170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65" spans="1:77" thickBot="1">
      <c r="B27" s="9" t="n">
        <v>322</v>
      </c>
      <c r="C27" s="9" t="s">
        <v>56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144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90</v>
      </c>
      <c r="BF27" s="177" t="s">
        <v>171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65" spans="1:77" thickBot="1">
      <c r="B28" s="9" t="n">
        <v>328</v>
      </c>
      <c r="C28" s="9" t="s">
        <v>57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82</v>
      </c>
      <c r="AG28" s="16" t="s">
        <v>144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84</v>
      </c>
      <c r="BF28" s="177" t="s">
        <v>172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65" spans="1:77" thickBot="1">
      <c r="B29" s="9" t="n">
        <v>347</v>
      </c>
      <c r="C29" s="9" t="s">
        <v>58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144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92</v>
      </c>
      <c r="BF29" s="180" t="s">
        <v>173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65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144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79" t="s">
        <v>174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65" spans="1:77" thickBot="1">
      <c r="B31" s="9" t="n">
        <v>320</v>
      </c>
      <c r="C31" s="9" t="s">
        <v>61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83</v>
      </c>
      <c r="AG31" s="16" t="s">
        <v>144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77" t="s">
        <v>175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65" spans="1:77" thickBot="1">
      <c r="B32" s="9" t="n">
        <v>331</v>
      </c>
      <c r="C32" s="9" t="s">
        <v>62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45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77" t="s">
        <v>176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65" spans="1:77" thickBot="1">
      <c r="B33" s="9" t="n">
        <v>334</v>
      </c>
      <c r="C33" s="9" t="s">
        <v>65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71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79</v>
      </c>
      <c r="BF33" s="177" t="s">
        <v>177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65" spans="1:77" thickBot="1">
      <c r="B34" s="9" t="n">
        <v>367</v>
      </c>
      <c r="C34" s="9" t="s">
        <v>66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61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95</v>
      </c>
      <c r="BF34" s="177" t="s">
        <v>178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65" spans="1:77" thickBot="1">
      <c r="B35" s="9" t="n">
        <v>340</v>
      </c>
      <c r="C35" s="9" t="s">
        <v>67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155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44</v>
      </c>
      <c r="AG35" s="16" t="s">
        <v>45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77" t="s">
        <v>179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65" spans="1:77" thickBot="1">
      <c r="B36" s="9" t="n">
        <v>350</v>
      </c>
      <c r="C36" s="9" t="s">
        <v>68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69">
        <f>J2</f>
        <v/>
      </c>
      <c r="Q36" s="169">
        <f>Q2</f>
        <v/>
      </c>
      <c r="X36" s="170">
        <f>X2</f>
        <v/>
      </c>
      <c r="AE36" s="71">
        <f>+LEFT(AG36,2)</f>
        <v/>
      </c>
      <c r="AF36" s="15" t="s">
        <v>56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77" t="s">
        <v>180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65" spans="1:77" thickBot="1">
      <c r="B37" s="9" t="n">
        <v>336</v>
      </c>
      <c r="C37" s="9" t="s">
        <v>69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68" t="s">
        <v>5</v>
      </c>
      <c r="M37" s="166" t="s">
        <v>6</v>
      </c>
      <c r="O37" s="167" t="s">
        <v>7</v>
      </c>
      <c r="Q37" s="168" t="s">
        <v>5</v>
      </c>
      <c r="T37" s="166" t="s">
        <v>6</v>
      </c>
      <c r="V37" s="167" t="s">
        <v>7</v>
      </c>
      <c r="X37" s="164" t="s">
        <v>5</v>
      </c>
      <c r="AA37" s="166" t="s">
        <v>6</v>
      </c>
      <c r="AC37" s="167" t="s">
        <v>7</v>
      </c>
      <c r="AE37" s="71">
        <f>+LEFT(AG37,2)</f>
        <v/>
      </c>
      <c r="AF37" s="15" t="s">
        <v>53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79" t="s">
        <v>181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65" spans="1:77" thickBot="1">
      <c r="B38" s="9" t="n">
        <v>333</v>
      </c>
      <c r="C38" s="9" t="s">
        <v>70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140</v>
      </c>
      <c r="K38" s="86" t="s">
        <v>141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140</v>
      </c>
      <c r="R38" s="86" t="s">
        <v>141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140</v>
      </c>
      <c r="Y38" s="86" t="s">
        <v>141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52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65" spans="1:77" thickBot="1">
      <c r="B39" s="9" t="n">
        <v>319</v>
      </c>
      <c r="C39" s="9" t="s">
        <v>71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182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49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65" spans="1:77" thickBot="1">
      <c r="B40" s="9" t="n">
        <v>363</v>
      </c>
      <c r="C40" s="9" t="s">
        <v>72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162</v>
      </c>
      <c r="L40" t="n">
        <v>7666</v>
      </c>
      <c r="R40" s="125" t="s">
        <v>162</v>
      </c>
      <c r="S40" t="n">
        <v>16481</v>
      </c>
      <c r="Y40" s="125" t="s">
        <v>162</v>
      </c>
      <c r="Z40" t="n">
        <v>20296</v>
      </c>
      <c r="AE40" s="71">
        <f>+LEFT(AG40,2)</f>
        <v/>
      </c>
      <c r="AF40" s="15" t="s">
        <v>57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65" spans="1:77" thickBot="1">
      <c r="B41" s="9" t="n">
        <v>352</v>
      </c>
      <c r="C41" s="9" t="s">
        <v>73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55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65" spans="1:77" thickBot="1">
      <c r="B42" s="9" t="n">
        <v>365</v>
      </c>
      <c r="C42" s="9" t="s">
        <v>74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62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65" spans="1:77" thickBot="1">
      <c r="B43" s="9" t="n">
        <v>339</v>
      </c>
      <c r="C43" s="9" t="s">
        <v>75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65" spans="1:77" thickBot="1">
      <c r="B44" s="9" t="n">
        <v>348</v>
      </c>
      <c r="C44" s="9" t="s">
        <v>76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139</v>
      </c>
      <c r="L44" t="n">
        <v>51870</v>
      </c>
      <c r="AE44" s="71">
        <f>+LEFT(AG44,2)</f>
        <v/>
      </c>
      <c r="AF44" s="15" t="s">
        <v>70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65" spans="1:77" thickBot="1">
      <c r="B45" s="70" t="s">
        <v>183</v>
      </c>
      <c r="C45" s="9" t="s">
        <v>77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184</v>
      </c>
      <c r="L45" t="n">
        <v>60850</v>
      </c>
      <c r="AE45" s="71">
        <f>+LEFT(AG45,2)</f>
        <v/>
      </c>
      <c r="AF45" s="15" t="s">
        <v>65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65" spans="1:77" thickBot="1">
      <c r="B46" s="70" t="s">
        <v>185</v>
      </c>
      <c r="C46" s="9" t="s">
        <v>79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48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65" spans="1:77" thickBot="1">
      <c r="B47" s="9" t="n">
        <v>171</v>
      </c>
      <c r="C47" s="9" t="s">
        <v>80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69</v>
      </c>
      <c r="AG47" s="16" t="s">
        <v>45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65" spans="1:77" thickBot="1">
      <c r="B48" s="70" t="s">
        <v>186</v>
      </c>
      <c r="C48" s="9" t="s">
        <v>81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65" spans="1:77" thickBot="1">
      <c r="B49" s="9" t="n">
        <v>121</v>
      </c>
      <c r="C49" s="9" t="s">
        <v>82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47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65" spans="1:77" thickBot="1">
      <c r="B50" s="9" t="n">
        <v>153</v>
      </c>
      <c r="C50" s="9" t="s">
        <v>83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67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65" spans="1:77" thickBot="1">
      <c r="B51" s="9" t="n">
        <v>241</v>
      </c>
      <c r="C51" s="9" t="s">
        <v>84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54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65" spans="1:77" thickBot="1">
      <c r="B52" s="9" t="n">
        <v>167</v>
      </c>
      <c r="C52" s="9" t="s">
        <v>87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65" spans="1:77" thickBot="1">
      <c r="B53" s="70" t="s">
        <v>187</v>
      </c>
      <c r="C53" s="9" t="s">
        <v>88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58</v>
      </c>
      <c r="AG53" s="16" t="s">
        <v>45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65" spans="1:77" thickBot="1">
      <c r="B54" s="9" t="n">
        <v>291</v>
      </c>
      <c r="C54" s="9" t="s">
        <v>90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65" spans="1:77" thickBot="1">
      <c r="B55" s="9" t="n">
        <v>183</v>
      </c>
      <c r="C55" s="9" t="s">
        <v>91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73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65" spans="1:77" thickBot="1">
      <c r="B56" s="9" t="n">
        <v>272</v>
      </c>
      <c r="C56" s="9" t="s">
        <v>92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68</v>
      </c>
      <c r="AG56" s="16" t="s">
        <v>45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65" spans="1:77" thickBot="1">
      <c r="B57" s="70" t="s">
        <v>188</v>
      </c>
      <c r="C57" s="9" t="s">
        <v>93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65" spans="1:77" thickBot="1">
      <c r="B58" s="9" t="n">
        <v>276</v>
      </c>
      <c r="C58" s="9" t="s">
        <v>94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65" spans="1:77" thickBot="1">
      <c r="B59" s="70" t="s">
        <v>189</v>
      </c>
      <c r="C59" s="9" t="s">
        <v>95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65" spans="1:77" thickBot="1">
      <c r="B60" s="70" t="s">
        <v>190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65" spans="1:77" thickBot="1">
      <c r="B61" s="70" t="s">
        <v>191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43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65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50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65" spans="1:77" thickBot="1">
      <c r="B63" s="70" t="s">
        <v>192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46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65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51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65" spans="1:77" thickBot="1">
      <c r="B65" s="70" t="s">
        <v>193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42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65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72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65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65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74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65" spans="1:77" thickBot="1">
      <c r="B69" s="70" t="s">
        <v>194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65" spans="1:77" thickBot="1">
      <c r="B70" s="70" t="s">
        <v>195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66</v>
      </c>
      <c r="AG70" s="16" t="s">
        <v>45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65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65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95</v>
      </c>
      <c r="AG72" s="16" t="s">
        <v>144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65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87</v>
      </c>
      <c r="AG73" s="16" t="s">
        <v>144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65" spans="1:77" thickBot="1">
      <c r="B74" s="70" t="s">
        <v>196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80</v>
      </c>
      <c r="AG74" s="16" t="s">
        <v>144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65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91</v>
      </c>
      <c r="AG75" s="16" t="s">
        <v>144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65" spans="1:77" thickBot="1">
      <c r="B76" s="70" t="s">
        <v>197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144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65" spans="1:77" thickBot="1">
      <c r="B77" s="70" t="s">
        <v>198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144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65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144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65" spans="1:77" thickBot="1">
      <c r="B79" s="70" t="s">
        <v>199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125</v>
      </c>
      <c r="AG79" s="16" t="s">
        <v>144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65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144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65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144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65" spans="1:77" thickBot="1">
      <c r="B82" s="70" t="s">
        <v>200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144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65" spans="1:77" thickBot="1">
      <c r="B83" s="70" t="s">
        <v>201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129</v>
      </c>
      <c r="AG83" s="16" t="s">
        <v>144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65" spans="1:77" thickBot="1">
      <c r="B84" s="70" t="s">
        <v>202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144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65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144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65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130</v>
      </c>
      <c r="AG86" s="16" t="s">
        <v>144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65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144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65" spans="1:77" thickBot="1">
      <c r="B88" s="70" t="s">
        <v>203</v>
      </c>
      <c r="C88" s="9" t="s">
        <v>124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131</v>
      </c>
      <c r="AG88" s="16" t="s">
        <v>144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65" spans="1:77" thickBot="1">
      <c r="B89" s="70" t="s">
        <v>204</v>
      </c>
      <c r="C89" s="9" t="s">
        <v>125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124</v>
      </c>
      <c r="AG89" s="16" t="s">
        <v>144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65" spans="1:77" thickBot="1">
      <c r="B90" s="9" t="n">
        <v>180</v>
      </c>
      <c r="C90" s="9" t="s">
        <v>126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144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65" spans="1:77" thickBot="1">
      <c r="B91" s="9" t="n">
        <v>161</v>
      </c>
      <c r="C91" s="9" t="s">
        <v>127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144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65" spans="1:77" thickBot="1">
      <c r="B92" s="9" t="n">
        <v>122</v>
      </c>
      <c r="C92" s="9" t="s">
        <v>128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127</v>
      </c>
      <c r="AG92" s="16" t="s">
        <v>144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65" spans="1:77" thickBot="1">
      <c r="B93" s="9" t="n">
        <v>246</v>
      </c>
      <c r="C93" s="9" t="s">
        <v>129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144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65" spans="1:77" thickBot="1">
      <c r="B94" s="9" t="n">
        <v>263</v>
      </c>
      <c r="C94" s="9" t="s">
        <v>130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144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65" spans="1:77" thickBot="1">
      <c r="B95" s="70" t="s">
        <v>205</v>
      </c>
      <c r="C95" s="9" t="s">
        <v>131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126</v>
      </c>
      <c r="AG95" s="16" t="s">
        <v>144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65" spans="1:77" thickBot="1">
      <c r="AE96" s="71">
        <f>+LEFT(AG96,2)</f>
        <v/>
      </c>
      <c r="AF96" s="15" t="s">
        <v>117</v>
      </c>
      <c r="AG96" s="16" t="s">
        <v>144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65" spans="1:77" thickBot="1">
      <c r="AE97" s="71">
        <f>+LEFT(AG97,2)</f>
        <v/>
      </c>
      <c r="AF97" s="15" t="s">
        <v>128</v>
      </c>
      <c r="AG97" s="16" t="s">
        <v>144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65" spans="1:77" thickBot="1">
      <c r="AE98" s="71">
        <f>+LEFT(AG98,2)</f>
        <v/>
      </c>
      <c r="AF98" s="15" t="s">
        <v>121</v>
      </c>
      <c r="AG98" s="16" t="s">
        <v>144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65" spans="1:77" thickBot="1">
      <c r="AE99" s="71">
        <f>+LEFT(AG99,2)</f>
        <v/>
      </c>
      <c r="AF99" s="15" t="s">
        <v>75</v>
      </c>
      <c r="AG99" s="16" t="s">
        <v>45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65" spans="1:77" thickBot="1">
      <c r="AE100" s="71">
        <f>+LEFT(AG100,2)</f>
        <v/>
      </c>
      <c r="AF100" s="15" t="s">
        <v>76</v>
      </c>
      <c r="AG100" s="16" t="s">
        <v>45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65" spans="1:77" thickBot="1">
      <c r="AE101" s="71">
        <f>+LEFT(AG101,2)</f>
        <v/>
      </c>
      <c r="AF101" s="17" t="s">
        <v>114</v>
      </c>
      <c r="AG101" s="18" t="s">
        <v>45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144</v>
      </c>
      <c r="AI104">
        <f>+SUMIFS(AI5:AI101,AG5:AG101,AH104)</f>
        <v/>
      </c>
      <c r="AO104" t="s">
        <v>144</v>
      </c>
      <c r="AP104">
        <f>+SUMIFS(AP5:AP101,AG5:AG101,AO104)</f>
        <v/>
      </c>
      <c r="AV104" t="s">
        <v>144</v>
      </c>
      <c r="AW104">
        <f>+SUMIFS(AW5:AW101,AG5:AG101,AV104)</f>
        <v/>
      </c>
    </row>
    <row r="105" spans="1:77">
      <c r="AH105" t="s">
        <v>139</v>
      </c>
      <c r="AI105">
        <f>+SUMIFS(AI5:AI101,AE5:AE101,$AH$105)</f>
        <v/>
      </c>
      <c r="AO105" t="s">
        <v>139</v>
      </c>
      <c r="AP105">
        <f>+SUMIFS(AP5:AP101,AE5:AE101,$AH$105)</f>
        <v/>
      </c>
      <c r="AV105" t="s">
        <v>139</v>
      </c>
      <c r="AW105">
        <f>+SUMIFS(AW5:AW101,AE5:AE101,$AH$105)</f>
        <v/>
      </c>
    </row>
  </sheetData>
  <autoFilter ref="AF2:BB101">
    <filterColumn colId="2" showButton="0">
      <filters/>
    </filterColumn>
    <filterColumn colId="3" showButton="0">
      <filters/>
    </filterColumn>
    <filterColumn colId="4" showButton="0">
      <filters/>
    </filterColumn>
    <filterColumn colId="5" showButton="0">
      <filters/>
    </filterColumn>
    <filterColumn colId="6" showButton="0">
      <filters/>
    </filterColumn>
    <filterColumn colId="7" showButton="0">
      <filters/>
    </filterColumn>
    <filterColumn colId="9" showButton="0">
      <filters/>
    </filterColumn>
    <filterColumn colId="10" showButton="0">
      <filters/>
    </filterColumn>
    <filterColumn colId="11" showButton="0">
      <filters/>
    </filterColumn>
    <filterColumn colId="12" showButton="0">
      <filters/>
    </filterColumn>
    <filterColumn colId="13" showButton="0">
      <filters/>
    </filterColumn>
    <filterColumn colId="14" showButton="0">
      <filters/>
    </filterColumn>
    <filterColumn colId="16" showButton="0">
      <filters/>
    </filterColumn>
    <filterColumn colId="17" showButton="0">
      <filters/>
    </filterColumn>
    <filterColumn colId="18" showButton="0">
      <filters/>
    </filterColumn>
    <filterColumn colId="19" showButton="0">
      <filters/>
    </filterColumn>
    <filterColumn colId="20" showButton="0">
      <filters/>
    </filterColumn>
    <filterColumn colId="21" showButton="0">
      <filters/>
    </filterColumn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65" width="3.28515625"/>
    <col customWidth="1" max="2" min="2" style="165" width="11.42578125"/>
    <col customWidth="1" max="3" min="3" style="165" width="21.42578125"/>
    <col bestFit="1" customWidth="1" max="5" min="5" style="165" width="13.140625"/>
    <col bestFit="1" customWidth="1" max="6" min="6" style="165" width="18"/>
    <col bestFit="1" customWidth="1" max="7" min="7" style="165" width="14.5703125"/>
    <col bestFit="1" customWidth="1" max="8" min="8" style="165" width="19.42578125"/>
    <col bestFit="1" customWidth="1" max="9" min="9" style="165" width="14.5703125"/>
    <col bestFit="1" customWidth="1" max="10" min="10" style="165" width="19.42578125"/>
  </cols>
  <sheetData>
    <row customHeight="1" ht="15.75" r="1" s="165" spans="1:10" thickBot="1"/>
    <row customHeight="1" ht="29.25" r="2" s="165" spans="1:10" thickBot="1">
      <c r="C2" s="41" t="s">
        <v>134</v>
      </c>
      <c r="D2" s="42" t="s">
        <v>206</v>
      </c>
      <c r="E2" s="42" t="s">
        <v>207</v>
      </c>
      <c r="F2" s="42" t="s">
        <v>208</v>
      </c>
      <c r="G2" s="43" t="s">
        <v>209</v>
      </c>
      <c r="H2" s="43" t="s">
        <v>210</v>
      </c>
      <c r="I2" s="43" t="s">
        <v>211</v>
      </c>
      <c r="J2" s="44" t="s">
        <v>212</v>
      </c>
    </row>
    <row r="3" spans="1:10">
      <c r="A3" t="s">
        <v>213</v>
      </c>
      <c r="C3" s="46" t="s">
        <v>31</v>
      </c>
      <c r="D3" s="47" t="s">
        <v>213</v>
      </c>
      <c r="E3" s="56" t="n">
        <v>6</v>
      </c>
      <c r="F3" s="58" t="s">
        <v>214</v>
      </c>
      <c r="G3" s="47" t="n"/>
      <c r="H3" s="47" t="n"/>
      <c r="I3" s="47" t="n"/>
      <c r="J3" s="49" t="n"/>
    </row>
    <row r="4" spans="1:10">
      <c r="A4" t="s">
        <v>215</v>
      </c>
      <c r="C4" s="33" t="s">
        <v>31</v>
      </c>
      <c r="D4" s="14" t="s">
        <v>215</v>
      </c>
      <c r="E4" s="60" t="n"/>
      <c r="F4" s="61" t="n"/>
      <c r="G4" s="1" t="n"/>
      <c r="H4" s="1" t="n"/>
      <c r="I4" s="1" t="n"/>
      <c r="J4" s="35" t="n"/>
    </row>
    <row r="5" spans="1:10">
      <c r="A5" t="s">
        <v>216</v>
      </c>
      <c r="C5" s="33" t="s">
        <v>31</v>
      </c>
      <c r="D5" s="14" t="s">
        <v>216</v>
      </c>
      <c r="E5" s="60" t="n"/>
      <c r="F5" s="61" t="n"/>
      <c r="G5" s="1" t="n"/>
      <c r="H5" s="1" t="n"/>
      <c r="I5" s="1" t="n"/>
      <c r="J5" s="35" t="n"/>
    </row>
    <row customHeight="1" ht="15.75" r="6" s="165" spans="1:10" thickBot="1">
      <c r="A6" t="s">
        <v>217</v>
      </c>
      <c r="C6" s="38" t="s">
        <v>31</v>
      </c>
      <c r="D6" s="39" t="s">
        <v>217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213</v>
      </c>
      <c r="E7" s="47" t="n">
        <v>5</v>
      </c>
      <c r="F7" s="48" t="s">
        <v>214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215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216</v>
      </c>
      <c r="E9" s="14" t="n"/>
      <c r="F9" s="14" t="n"/>
      <c r="G9" s="14" t="n"/>
      <c r="H9" s="14" t="n"/>
      <c r="I9" s="14" t="n"/>
      <c r="J9" s="34" t="n"/>
    </row>
    <row customHeight="1" ht="15.75" r="10" s="165" spans="1:10" thickBot="1">
      <c r="C10" s="38" t="s">
        <v>33</v>
      </c>
      <c r="D10" s="39" t="s">
        <v>217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213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215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216</v>
      </c>
      <c r="E13" s="14" t="n"/>
      <c r="F13" s="14" t="n"/>
      <c r="G13" s="14" t="n"/>
      <c r="H13" s="14" t="n"/>
      <c r="I13" s="14" t="n"/>
      <c r="J13" s="34" t="n"/>
    </row>
    <row customHeight="1" ht="15.75" r="14" s="165" spans="1:10" thickBot="1">
      <c r="C14" s="38" t="s">
        <v>26</v>
      </c>
      <c r="D14" s="39" t="s">
        <v>217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213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215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216</v>
      </c>
      <c r="E17" s="14" t="n"/>
      <c r="F17" s="14" t="n"/>
      <c r="G17" s="14" t="n"/>
      <c r="H17" s="14" t="n"/>
      <c r="I17" s="14" t="n"/>
      <c r="J17" s="34" t="n"/>
    </row>
    <row customHeight="1" ht="15.75" r="18" s="165" spans="1:10" thickBot="1">
      <c r="C18" s="38" t="s">
        <v>36</v>
      </c>
      <c r="D18" s="39" t="s">
        <v>217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46</v>
      </c>
      <c r="D19" s="53" t="s">
        <v>213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51</v>
      </c>
      <c r="D20" s="31" t="s">
        <v>215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73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65" spans="1:10" thickBot="1">
      <c r="C22" s="54" t="s">
        <v>75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213</v>
      </c>
      <c r="E23" s="47" t="n"/>
      <c r="F23" s="47" t="n"/>
      <c r="G23" s="47" t="n"/>
      <c r="H23" s="47" t="n"/>
      <c r="I23" s="47" t="n"/>
      <c r="J23" s="49" t="n"/>
    </row>
    <row customHeight="1" ht="15.75" r="24" s="165" spans="1:10" thickBot="1">
      <c r="C24" s="38" t="s">
        <v>39</v>
      </c>
      <c r="D24" s="39" t="s">
        <v>215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213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215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216</v>
      </c>
      <c r="E27" s="14" t="n"/>
      <c r="F27" s="14" t="n"/>
      <c r="G27" s="14" t="n"/>
      <c r="H27" s="14" t="n"/>
      <c r="I27" s="14" t="n"/>
      <c r="J27" s="34" t="n"/>
    </row>
    <row customHeight="1" ht="15.75" r="28" s="165" spans="1:10" thickBot="1">
      <c r="C28" s="38" t="s">
        <v>32</v>
      </c>
      <c r="D28" s="39" t="s">
        <v>217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213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215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216</v>
      </c>
      <c r="E31" s="14" t="n"/>
      <c r="F31" s="14" t="n"/>
      <c r="G31" s="14" t="n"/>
      <c r="H31" s="14" t="n"/>
      <c r="I31" s="14" t="n"/>
      <c r="J31" s="34" t="n"/>
    </row>
    <row customHeight="1" ht="15.75" r="32" s="165" spans="1:10" thickBot="1">
      <c r="C32" s="38" t="s">
        <v>34</v>
      </c>
      <c r="D32" s="39" t="s">
        <v>217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213</v>
      </c>
      <c r="E33" s="47" t="n"/>
      <c r="F33" s="47" t="n"/>
      <c r="G33" s="47" t="n"/>
      <c r="H33" s="47" t="n"/>
      <c r="I33" s="47" t="n"/>
      <c r="J33" s="49" t="n"/>
    </row>
    <row customHeight="1" ht="15.75" r="34" s="165" spans="1:10" thickBot="1">
      <c r="C34" s="38" t="s">
        <v>38</v>
      </c>
      <c r="D34" s="39" t="s">
        <v>215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213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215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216</v>
      </c>
      <c r="E37" s="14" t="n"/>
      <c r="F37" s="14" t="n"/>
      <c r="G37" s="14" t="n"/>
      <c r="H37" s="14" t="n"/>
      <c r="I37" s="14" t="n"/>
      <c r="J37" s="34" t="n"/>
    </row>
    <row customHeight="1" ht="15.75" r="38" s="165" spans="1:10" thickBot="1">
      <c r="C38" s="38" t="s">
        <v>37</v>
      </c>
      <c r="D38" s="39" t="s">
        <v>217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65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2018-10-22T14:23:34Z</dcterms:modified>
  <cp:lastModifiedBy>Orbis Data</cp:lastModifiedBy>
</cp:coreProperties>
</file>